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24226"/>
  <mc:AlternateContent xmlns:mc="http://schemas.openxmlformats.org/markup-compatibility/2006">
    <mc:Choice Requires="x15">
      <x15ac:absPath xmlns:x15ac="http://schemas.microsoft.com/office/spreadsheetml/2010/11/ac" url="Z:\Technology\Software Development Team\Monthly Reporting\2017\May 2017\"/>
    </mc:Choice>
  </mc:AlternateContent>
  <bookViews>
    <workbookView xWindow="1335" yWindow="-195" windowWidth="19245" windowHeight="9885" tabRatio="939"/>
  </bookViews>
  <sheets>
    <sheet name="International Statistics" sheetId="1" r:id="rId1"/>
    <sheet name="Int'l Statistics Cont'd" sheetId="16" r:id="rId2"/>
    <sheet name="Sheet2" sheetId="19" state="hidden" r:id="rId3"/>
    <sheet name="Explanation of Chapter Stat." sheetId="12" state="hidden" r:id="rId4"/>
    <sheet name="Chart1" sheetId="17" state="hidden" r:id="rId5"/>
    <sheet name="Int'l Statistics Continued" sheetId="7" r:id="rId6"/>
    <sheet name="Membership by Region" sheetId="21" r:id="rId7"/>
    <sheet name="Chapter Statistics" sheetId="13" r:id="rId8"/>
    <sheet name="ChapterStats" sheetId="23" state="hidden" r:id="rId9"/>
  </sheets>
  <definedNames>
    <definedName name="_204424_db2_AptifyReporting_vwMPIMonthlyStats2011_1" localSheetId="8" hidden="1">ChapterStats!$A$1:$F$6186</definedName>
    <definedName name="_xlnm.Print_Area" localSheetId="7">'Chapter Statistics'!$A$1:$N$1092</definedName>
    <definedName name="_xlnm.Print_Area" localSheetId="3">'Explanation of Chapter Stat.'!$A$1:$D$25</definedName>
    <definedName name="_xlnm.Print_Area" localSheetId="0">'International Statistics'!$A$1:$P$121</definedName>
    <definedName name="_xlnm.Print_Area" localSheetId="1">'Int''l Statistics Cont''d'!$A$1:$O$61</definedName>
    <definedName name="_xlnm.Print_Area" localSheetId="5">'Int''l Statistics Continued'!$A$1:$O$97</definedName>
    <definedName name="_xlnm.Print_Area" localSheetId="6">'Membership by Region'!$A$1:$N$222</definedName>
    <definedName name="_xlnm.Print_Area" localSheetId="2">Sheet2!$A$1:$Y$88</definedName>
    <definedName name="_xlnm.Print_Titles" localSheetId="7">'Chapter Statistics'!$1:$2</definedName>
    <definedName name="_xlnm.Print_Titles" localSheetId="6">'Membership by Region'!$1:$1</definedName>
  </definedNames>
  <calcPr calcId="171027"/>
</workbook>
</file>

<file path=xl/calcChain.xml><?xml version="1.0" encoding="utf-8"?>
<calcChain xmlns="http://schemas.openxmlformats.org/spreadsheetml/2006/main">
  <c r="K21" i="16" l="1"/>
  <c r="I24" i="21" l="1"/>
  <c r="H1074" i="13" l="1"/>
  <c r="H3" i="1"/>
  <c r="G51" i="21" l="1"/>
  <c r="G3" i="1"/>
  <c r="G3" i="16" l="1"/>
  <c r="F67" i="1" l="1"/>
  <c r="E67" i="1"/>
  <c r="F3" i="1"/>
  <c r="F128" i="21" l="1"/>
  <c r="E94" i="7" l="1"/>
  <c r="F21" i="16"/>
  <c r="F18" i="16"/>
  <c r="F3" i="16" l="1"/>
  <c r="D67" i="1"/>
  <c r="B1079" i="13" l="1"/>
  <c r="C1074" i="13" l="1"/>
  <c r="D1074" i="13"/>
  <c r="E1074" i="13"/>
  <c r="F1074" i="13"/>
  <c r="G1074" i="13"/>
  <c r="I1074" i="13"/>
  <c r="J1074" i="13"/>
  <c r="K1074" i="13"/>
  <c r="L1074" i="13"/>
  <c r="M1074" i="13"/>
  <c r="C693" i="13"/>
  <c r="D693" i="13"/>
  <c r="E693" i="13"/>
  <c r="F693" i="13"/>
  <c r="G693" i="13"/>
  <c r="H693" i="13"/>
  <c r="I693" i="13"/>
  <c r="J693" i="13"/>
  <c r="K693" i="13"/>
  <c r="L693" i="13"/>
  <c r="M693" i="13"/>
  <c r="C240" i="13"/>
  <c r="D240" i="13"/>
  <c r="E240" i="13"/>
  <c r="F240" i="13"/>
  <c r="G240" i="13"/>
  <c r="H240" i="13"/>
  <c r="I240" i="13"/>
  <c r="J240" i="13"/>
  <c r="K240" i="13"/>
  <c r="L240" i="13"/>
  <c r="M240" i="13"/>
  <c r="C498" i="13"/>
  <c r="D498" i="13"/>
  <c r="E498" i="13"/>
  <c r="F498" i="13"/>
  <c r="G498" i="13"/>
  <c r="H498" i="13"/>
  <c r="I498" i="13"/>
  <c r="J498" i="13"/>
  <c r="K498" i="13"/>
  <c r="L498" i="13"/>
  <c r="M498" i="13"/>
  <c r="C745" i="13"/>
  <c r="D745" i="13"/>
  <c r="E745" i="13"/>
  <c r="F745" i="13"/>
  <c r="G745" i="13"/>
  <c r="H745" i="13"/>
  <c r="I745" i="13"/>
  <c r="J745" i="13"/>
  <c r="K745" i="13"/>
  <c r="L745" i="13"/>
  <c r="M745" i="13"/>
  <c r="C500" i="13"/>
  <c r="D500" i="13"/>
  <c r="E500" i="13"/>
  <c r="F500" i="13"/>
  <c r="G500" i="13"/>
  <c r="H500" i="13"/>
  <c r="I500" i="13"/>
  <c r="J500" i="13"/>
  <c r="K500" i="13"/>
  <c r="L500" i="13"/>
  <c r="M500" i="13"/>
  <c r="C747" i="13"/>
  <c r="D747" i="13"/>
  <c r="E747" i="13"/>
  <c r="F747" i="13"/>
  <c r="G747" i="13"/>
  <c r="H747" i="13"/>
  <c r="I747" i="13"/>
  <c r="J747" i="13"/>
  <c r="K747" i="13"/>
  <c r="L747" i="13"/>
  <c r="M747" i="13"/>
  <c r="C97" i="13"/>
  <c r="D97" i="13"/>
  <c r="E97" i="13"/>
  <c r="F97" i="13"/>
  <c r="G97" i="13"/>
  <c r="H97" i="13"/>
  <c r="I97" i="13"/>
  <c r="J97" i="13"/>
  <c r="K97" i="13"/>
  <c r="L97" i="13"/>
  <c r="M97" i="13"/>
  <c r="C695" i="13"/>
  <c r="D695" i="13"/>
  <c r="E695" i="13"/>
  <c r="F695" i="13"/>
  <c r="G695" i="13"/>
  <c r="H695" i="13"/>
  <c r="I695" i="13"/>
  <c r="J695" i="13"/>
  <c r="K695" i="13"/>
  <c r="L695" i="13"/>
  <c r="M695" i="13"/>
  <c r="C630" i="13"/>
  <c r="D630" i="13"/>
  <c r="E630" i="13"/>
  <c r="F630" i="13"/>
  <c r="G630" i="13"/>
  <c r="H630" i="13"/>
  <c r="I630" i="13"/>
  <c r="J630" i="13"/>
  <c r="K630" i="13"/>
  <c r="L630" i="13"/>
  <c r="M630" i="13"/>
  <c r="C591" i="13"/>
  <c r="D591" i="13"/>
  <c r="E591" i="13"/>
  <c r="F591" i="13"/>
  <c r="G591" i="13"/>
  <c r="H591" i="13"/>
  <c r="I591" i="13"/>
  <c r="J591" i="13"/>
  <c r="K591" i="13"/>
  <c r="L591" i="13"/>
  <c r="M591" i="13"/>
  <c r="C32" i="13"/>
  <c r="D32" i="13"/>
  <c r="E32" i="13"/>
  <c r="F32" i="13"/>
  <c r="G32" i="13"/>
  <c r="H32" i="13"/>
  <c r="I32" i="13"/>
  <c r="J32" i="13"/>
  <c r="K32" i="13"/>
  <c r="L32" i="13"/>
  <c r="M32" i="13"/>
  <c r="B32" i="13"/>
  <c r="C6" i="13"/>
  <c r="D6" i="13"/>
  <c r="E6" i="13"/>
  <c r="F6" i="13"/>
  <c r="G6" i="13"/>
  <c r="H6" i="13"/>
  <c r="I6" i="13"/>
  <c r="J6" i="13"/>
  <c r="K6" i="13"/>
  <c r="L6" i="13"/>
  <c r="M6" i="13"/>
  <c r="B6" i="13"/>
  <c r="B19" i="13"/>
  <c r="C19" i="13"/>
  <c r="D19" i="13"/>
  <c r="E19" i="13"/>
  <c r="F19" i="13"/>
  <c r="G19" i="13"/>
  <c r="H19" i="13"/>
  <c r="I19" i="13"/>
  <c r="J19" i="13"/>
  <c r="K19" i="13"/>
  <c r="L19" i="13"/>
  <c r="M19" i="13"/>
  <c r="O73" i="1" l="1"/>
  <c r="O74" i="1"/>
  <c r="O75" i="1"/>
  <c r="O76" i="1"/>
  <c r="O77" i="1"/>
  <c r="O78" i="1"/>
  <c r="O79" i="1"/>
  <c r="O80" i="1"/>
  <c r="O81" i="1"/>
  <c r="O82" i="1"/>
  <c r="O72" i="1"/>
  <c r="B4" i="13" l="1"/>
  <c r="N32" i="13"/>
  <c r="N19" i="13"/>
  <c r="B17" i="13"/>
  <c r="C17" i="13"/>
  <c r="D17" i="13"/>
  <c r="E17" i="13"/>
  <c r="F17" i="13"/>
  <c r="G17" i="13"/>
  <c r="H17" i="13"/>
  <c r="I17" i="13"/>
  <c r="J17" i="13"/>
  <c r="K17" i="13"/>
  <c r="L17" i="13"/>
  <c r="M17" i="13"/>
  <c r="B695" i="13"/>
  <c r="B697" i="13"/>
  <c r="B698" i="13"/>
  <c r="B699" i="13"/>
  <c r="B700" i="13"/>
  <c r="B701" i="13"/>
  <c r="B702" i="13"/>
  <c r="B703" i="13"/>
  <c r="B21" i="13" l="1"/>
  <c r="B22" i="13"/>
  <c r="B23" i="13"/>
  <c r="B24" i="13"/>
  <c r="B25" i="13"/>
  <c r="B26" i="13"/>
  <c r="B27" i="13"/>
  <c r="B45" i="13"/>
  <c r="C45" i="13"/>
  <c r="D45" i="13"/>
  <c r="E45" i="13"/>
  <c r="F45" i="13"/>
  <c r="G45" i="13"/>
  <c r="H45" i="13"/>
  <c r="I45" i="13"/>
  <c r="J45" i="13"/>
  <c r="K45" i="13"/>
  <c r="L45" i="13"/>
  <c r="M45" i="13"/>
  <c r="B30" i="13"/>
  <c r="C30" i="13"/>
  <c r="D30" i="13"/>
  <c r="E30" i="13"/>
  <c r="F30" i="13"/>
  <c r="G30" i="13"/>
  <c r="H30" i="13"/>
  <c r="I30" i="13"/>
  <c r="J30" i="13"/>
  <c r="K30" i="13"/>
  <c r="L30" i="13"/>
  <c r="M30" i="13"/>
  <c r="M1082" i="13" l="1"/>
  <c r="L1082" i="13"/>
  <c r="K1082" i="13"/>
  <c r="J1082" i="13"/>
  <c r="I1082" i="13"/>
  <c r="H1082" i="13"/>
  <c r="G1082" i="13"/>
  <c r="F1082" i="13"/>
  <c r="E1082" i="13"/>
  <c r="D1082" i="13"/>
  <c r="C1082" i="13"/>
  <c r="B1082" i="13"/>
  <c r="M1081" i="13"/>
  <c r="L1081" i="13"/>
  <c r="K1081" i="13"/>
  <c r="J1081" i="13"/>
  <c r="I1081" i="13"/>
  <c r="H1081" i="13"/>
  <c r="G1081" i="13"/>
  <c r="F1081" i="13"/>
  <c r="E1081" i="13"/>
  <c r="D1081" i="13"/>
  <c r="C1081" i="13"/>
  <c r="B1081" i="13"/>
  <c r="M1080" i="13"/>
  <c r="L1080" i="13"/>
  <c r="K1080" i="13"/>
  <c r="J1080" i="13"/>
  <c r="I1080" i="13"/>
  <c r="H1080" i="13"/>
  <c r="G1080" i="13"/>
  <c r="F1080" i="13"/>
  <c r="E1080" i="13"/>
  <c r="D1080" i="13"/>
  <c r="C1080" i="13"/>
  <c r="B1080" i="13"/>
  <c r="M1079" i="13"/>
  <c r="L1079" i="13"/>
  <c r="K1079" i="13"/>
  <c r="J1079" i="13"/>
  <c r="I1079" i="13"/>
  <c r="H1079" i="13"/>
  <c r="G1079" i="13"/>
  <c r="F1079" i="13"/>
  <c r="E1079" i="13"/>
  <c r="D1079" i="13"/>
  <c r="C1079" i="13"/>
  <c r="M1078" i="13"/>
  <c r="L1078" i="13"/>
  <c r="K1078" i="13"/>
  <c r="J1078" i="13"/>
  <c r="I1078" i="13"/>
  <c r="H1078" i="13"/>
  <c r="G1078" i="13"/>
  <c r="F1078" i="13"/>
  <c r="E1078" i="13"/>
  <c r="D1078" i="13"/>
  <c r="C1078" i="13"/>
  <c r="B1078" i="13"/>
  <c r="M1077" i="13"/>
  <c r="L1077" i="13"/>
  <c r="K1077" i="13"/>
  <c r="J1077" i="13"/>
  <c r="I1077" i="13"/>
  <c r="H1077" i="13"/>
  <c r="G1077" i="13"/>
  <c r="F1077" i="13"/>
  <c r="E1077" i="13"/>
  <c r="D1077" i="13"/>
  <c r="C1077" i="13"/>
  <c r="B1077" i="13"/>
  <c r="M1076" i="13"/>
  <c r="L1076" i="13"/>
  <c r="K1076" i="13"/>
  <c r="J1076" i="13"/>
  <c r="I1076" i="13"/>
  <c r="H1076" i="13"/>
  <c r="G1076" i="13"/>
  <c r="F1076" i="13"/>
  <c r="E1076" i="13"/>
  <c r="D1076" i="13"/>
  <c r="C1076" i="13"/>
  <c r="B1076" i="13"/>
  <c r="N1075" i="13"/>
  <c r="M1072" i="13"/>
  <c r="L1072" i="13"/>
  <c r="K1072" i="13"/>
  <c r="J1072" i="13"/>
  <c r="I1072" i="13"/>
  <c r="H1072" i="13"/>
  <c r="G1072" i="13"/>
  <c r="F1072" i="13"/>
  <c r="E1072" i="13"/>
  <c r="D1072" i="13"/>
  <c r="C1072" i="13"/>
  <c r="B1072" i="13"/>
  <c r="M1069" i="13"/>
  <c r="L1069" i="13"/>
  <c r="K1069" i="13"/>
  <c r="J1069" i="13"/>
  <c r="I1069" i="13"/>
  <c r="H1069" i="13"/>
  <c r="G1069" i="13"/>
  <c r="F1069" i="13"/>
  <c r="E1069" i="13"/>
  <c r="D1069" i="13"/>
  <c r="C1069" i="13"/>
  <c r="B1069" i="13"/>
  <c r="M1068" i="13"/>
  <c r="L1068" i="13"/>
  <c r="K1068" i="13"/>
  <c r="J1068" i="13"/>
  <c r="I1068" i="13"/>
  <c r="H1068" i="13"/>
  <c r="G1068" i="13"/>
  <c r="F1068" i="13"/>
  <c r="E1068" i="13"/>
  <c r="D1068" i="13"/>
  <c r="C1068" i="13"/>
  <c r="B1068" i="13"/>
  <c r="M1067" i="13"/>
  <c r="L1067" i="13"/>
  <c r="K1067" i="13"/>
  <c r="J1067" i="13"/>
  <c r="I1067" i="13"/>
  <c r="H1067" i="13"/>
  <c r="G1067" i="13"/>
  <c r="F1067" i="13"/>
  <c r="E1067" i="13"/>
  <c r="D1067" i="13"/>
  <c r="C1067" i="13"/>
  <c r="B1067" i="13"/>
  <c r="M1066" i="13"/>
  <c r="L1066" i="13"/>
  <c r="K1066" i="13"/>
  <c r="J1066" i="13"/>
  <c r="I1066" i="13"/>
  <c r="H1066" i="13"/>
  <c r="G1066" i="13"/>
  <c r="F1066" i="13"/>
  <c r="E1066" i="13"/>
  <c r="D1066" i="13"/>
  <c r="C1066" i="13"/>
  <c r="B1066" i="13"/>
  <c r="M1065" i="13"/>
  <c r="L1065" i="13"/>
  <c r="K1065" i="13"/>
  <c r="J1065" i="13"/>
  <c r="I1065" i="13"/>
  <c r="H1065" i="13"/>
  <c r="G1065" i="13"/>
  <c r="F1065" i="13"/>
  <c r="E1065" i="13"/>
  <c r="D1065" i="13"/>
  <c r="C1065" i="13"/>
  <c r="B1065" i="13"/>
  <c r="M1064" i="13"/>
  <c r="L1064" i="13"/>
  <c r="K1064" i="13"/>
  <c r="J1064" i="13"/>
  <c r="I1064" i="13"/>
  <c r="H1064" i="13"/>
  <c r="G1064" i="13"/>
  <c r="F1064" i="13"/>
  <c r="E1064" i="13"/>
  <c r="D1064" i="13"/>
  <c r="C1064" i="13"/>
  <c r="B1064" i="13"/>
  <c r="M1063" i="13"/>
  <c r="L1063" i="13"/>
  <c r="K1063" i="13"/>
  <c r="J1063" i="13"/>
  <c r="I1063" i="13"/>
  <c r="H1063" i="13"/>
  <c r="G1063" i="13"/>
  <c r="F1063" i="13"/>
  <c r="E1063" i="13"/>
  <c r="D1063" i="13"/>
  <c r="C1063" i="13"/>
  <c r="B1063" i="13"/>
  <c r="N1062" i="13"/>
  <c r="M1061" i="13"/>
  <c r="L1061" i="13"/>
  <c r="K1061" i="13"/>
  <c r="J1061" i="13"/>
  <c r="I1061" i="13"/>
  <c r="H1061" i="13"/>
  <c r="G1061" i="13"/>
  <c r="F1061" i="13"/>
  <c r="E1061" i="13"/>
  <c r="D1061" i="13"/>
  <c r="C1061" i="13"/>
  <c r="B1061" i="13"/>
  <c r="M1059" i="13"/>
  <c r="L1059" i="13"/>
  <c r="K1059" i="13"/>
  <c r="J1059" i="13"/>
  <c r="I1059" i="13"/>
  <c r="H1059" i="13"/>
  <c r="G1059" i="13"/>
  <c r="F1059" i="13"/>
  <c r="E1059" i="13"/>
  <c r="D1059" i="13"/>
  <c r="C1059" i="13"/>
  <c r="B1059" i="13"/>
  <c r="M1056" i="13"/>
  <c r="L1056" i="13"/>
  <c r="K1056" i="13"/>
  <c r="J1056" i="13"/>
  <c r="I1056" i="13"/>
  <c r="H1056" i="13"/>
  <c r="G1056" i="13"/>
  <c r="F1056" i="13"/>
  <c r="E1056" i="13"/>
  <c r="D1056" i="13"/>
  <c r="C1056" i="13"/>
  <c r="B1056" i="13"/>
  <c r="M1055" i="13"/>
  <c r="L1055" i="13"/>
  <c r="K1055" i="13"/>
  <c r="J1055" i="13"/>
  <c r="I1055" i="13"/>
  <c r="H1055" i="13"/>
  <c r="G1055" i="13"/>
  <c r="F1055" i="13"/>
  <c r="E1055" i="13"/>
  <c r="D1055" i="13"/>
  <c r="C1055" i="13"/>
  <c r="B1055" i="13"/>
  <c r="M1054" i="13"/>
  <c r="L1054" i="13"/>
  <c r="K1054" i="13"/>
  <c r="J1054" i="13"/>
  <c r="I1054" i="13"/>
  <c r="H1054" i="13"/>
  <c r="G1054" i="13"/>
  <c r="F1054" i="13"/>
  <c r="E1054" i="13"/>
  <c r="D1054" i="13"/>
  <c r="C1054" i="13"/>
  <c r="B1054" i="13"/>
  <c r="M1053" i="13"/>
  <c r="L1053" i="13"/>
  <c r="K1053" i="13"/>
  <c r="J1053" i="13"/>
  <c r="I1053" i="13"/>
  <c r="H1053" i="13"/>
  <c r="G1053" i="13"/>
  <c r="F1053" i="13"/>
  <c r="E1053" i="13"/>
  <c r="D1053" i="13"/>
  <c r="C1053" i="13"/>
  <c r="B1053" i="13"/>
  <c r="M1052" i="13"/>
  <c r="L1052" i="13"/>
  <c r="K1052" i="13"/>
  <c r="J1052" i="13"/>
  <c r="I1052" i="13"/>
  <c r="H1052" i="13"/>
  <c r="G1052" i="13"/>
  <c r="F1052" i="13"/>
  <c r="E1052" i="13"/>
  <c r="D1052" i="13"/>
  <c r="C1052" i="13"/>
  <c r="B1052" i="13"/>
  <c r="M1051" i="13"/>
  <c r="L1051" i="13"/>
  <c r="K1051" i="13"/>
  <c r="J1051" i="13"/>
  <c r="I1051" i="13"/>
  <c r="H1051" i="13"/>
  <c r="G1051" i="13"/>
  <c r="F1051" i="13"/>
  <c r="E1051" i="13"/>
  <c r="D1051" i="13"/>
  <c r="C1051" i="13"/>
  <c r="B1051" i="13"/>
  <c r="M1050" i="13"/>
  <c r="L1050" i="13"/>
  <c r="K1050" i="13"/>
  <c r="J1050" i="13"/>
  <c r="I1050" i="13"/>
  <c r="H1050" i="13"/>
  <c r="G1050" i="13"/>
  <c r="F1050" i="13"/>
  <c r="E1050" i="13"/>
  <c r="D1050" i="13"/>
  <c r="C1050" i="13"/>
  <c r="B1050" i="13"/>
  <c r="N1049" i="13"/>
  <c r="M1048" i="13"/>
  <c r="L1048" i="13"/>
  <c r="K1048" i="13"/>
  <c r="J1048" i="13"/>
  <c r="I1048" i="13"/>
  <c r="H1048" i="13"/>
  <c r="G1048" i="13"/>
  <c r="F1048" i="13"/>
  <c r="E1048" i="13"/>
  <c r="D1048" i="13"/>
  <c r="C1048" i="13"/>
  <c r="B1048" i="13"/>
  <c r="M1046" i="13"/>
  <c r="L1046" i="13"/>
  <c r="K1046" i="13"/>
  <c r="J1046" i="13"/>
  <c r="I1046" i="13"/>
  <c r="H1046" i="13"/>
  <c r="G1046" i="13"/>
  <c r="F1046" i="13"/>
  <c r="E1046" i="13"/>
  <c r="D1046" i="13"/>
  <c r="C1046" i="13"/>
  <c r="B1046" i="13"/>
  <c r="M1043" i="13"/>
  <c r="L1043" i="13"/>
  <c r="K1043" i="13"/>
  <c r="J1043" i="13"/>
  <c r="I1043" i="13"/>
  <c r="H1043" i="13"/>
  <c r="G1043" i="13"/>
  <c r="F1043" i="13"/>
  <c r="E1043" i="13"/>
  <c r="D1043" i="13"/>
  <c r="C1043" i="13"/>
  <c r="B1043" i="13"/>
  <c r="M1042" i="13"/>
  <c r="L1042" i="13"/>
  <c r="K1042" i="13"/>
  <c r="J1042" i="13"/>
  <c r="I1042" i="13"/>
  <c r="H1042" i="13"/>
  <c r="G1042" i="13"/>
  <c r="F1042" i="13"/>
  <c r="E1042" i="13"/>
  <c r="D1042" i="13"/>
  <c r="C1042" i="13"/>
  <c r="B1042" i="13"/>
  <c r="M1041" i="13"/>
  <c r="L1041" i="13"/>
  <c r="K1041" i="13"/>
  <c r="J1041" i="13"/>
  <c r="I1041" i="13"/>
  <c r="H1041" i="13"/>
  <c r="G1041" i="13"/>
  <c r="F1041" i="13"/>
  <c r="E1041" i="13"/>
  <c r="D1041" i="13"/>
  <c r="C1041" i="13"/>
  <c r="B1041" i="13"/>
  <c r="M1040" i="13"/>
  <c r="L1040" i="13"/>
  <c r="K1040" i="13"/>
  <c r="J1040" i="13"/>
  <c r="I1040" i="13"/>
  <c r="H1040" i="13"/>
  <c r="G1040" i="13"/>
  <c r="F1040" i="13"/>
  <c r="E1040" i="13"/>
  <c r="D1040" i="13"/>
  <c r="C1040" i="13"/>
  <c r="B1040" i="13"/>
  <c r="M1039" i="13"/>
  <c r="L1039" i="13"/>
  <c r="K1039" i="13"/>
  <c r="J1039" i="13"/>
  <c r="I1039" i="13"/>
  <c r="H1039" i="13"/>
  <c r="G1039" i="13"/>
  <c r="F1039" i="13"/>
  <c r="E1039" i="13"/>
  <c r="D1039" i="13"/>
  <c r="C1039" i="13"/>
  <c r="B1039" i="13"/>
  <c r="M1038" i="13"/>
  <c r="L1038" i="13"/>
  <c r="K1038" i="13"/>
  <c r="J1038" i="13"/>
  <c r="I1038" i="13"/>
  <c r="H1038" i="13"/>
  <c r="G1038" i="13"/>
  <c r="F1038" i="13"/>
  <c r="E1038" i="13"/>
  <c r="D1038" i="13"/>
  <c r="C1038" i="13"/>
  <c r="B1038" i="13"/>
  <c r="M1037" i="13"/>
  <c r="L1037" i="13"/>
  <c r="K1037" i="13"/>
  <c r="J1037" i="13"/>
  <c r="I1037" i="13"/>
  <c r="H1037" i="13"/>
  <c r="G1037" i="13"/>
  <c r="F1037" i="13"/>
  <c r="E1037" i="13"/>
  <c r="D1037" i="13"/>
  <c r="C1037" i="13"/>
  <c r="B1037" i="13"/>
  <c r="N1036" i="13"/>
  <c r="M1035" i="13"/>
  <c r="L1035" i="13"/>
  <c r="K1035" i="13"/>
  <c r="J1035" i="13"/>
  <c r="I1035" i="13"/>
  <c r="H1035" i="13"/>
  <c r="G1035" i="13"/>
  <c r="F1035" i="13"/>
  <c r="E1035" i="13"/>
  <c r="D1035" i="13"/>
  <c r="C1035" i="13"/>
  <c r="B1035" i="13"/>
  <c r="M1033" i="13"/>
  <c r="L1033" i="13"/>
  <c r="K1033" i="13"/>
  <c r="J1033" i="13"/>
  <c r="I1033" i="13"/>
  <c r="H1033" i="13"/>
  <c r="G1033" i="13"/>
  <c r="F1033" i="13"/>
  <c r="E1033" i="13"/>
  <c r="D1033" i="13"/>
  <c r="C1033" i="13"/>
  <c r="B1033" i="13"/>
  <c r="M1030" i="13"/>
  <c r="L1030" i="13"/>
  <c r="K1030" i="13"/>
  <c r="J1030" i="13"/>
  <c r="I1030" i="13"/>
  <c r="H1030" i="13"/>
  <c r="G1030" i="13"/>
  <c r="F1030" i="13"/>
  <c r="E1030" i="13"/>
  <c r="D1030" i="13"/>
  <c r="C1030" i="13"/>
  <c r="B1030" i="13"/>
  <c r="M1029" i="13"/>
  <c r="L1029" i="13"/>
  <c r="K1029" i="13"/>
  <c r="J1029" i="13"/>
  <c r="I1029" i="13"/>
  <c r="H1029" i="13"/>
  <c r="G1029" i="13"/>
  <c r="F1029" i="13"/>
  <c r="E1029" i="13"/>
  <c r="D1029" i="13"/>
  <c r="C1029" i="13"/>
  <c r="B1029" i="13"/>
  <c r="M1028" i="13"/>
  <c r="L1028" i="13"/>
  <c r="K1028" i="13"/>
  <c r="J1028" i="13"/>
  <c r="I1028" i="13"/>
  <c r="H1028" i="13"/>
  <c r="G1028" i="13"/>
  <c r="F1028" i="13"/>
  <c r="E1028" i="13"/>
  <c r="D1028" i="13"/>
  <c r="C1028" i="13"/>
  <c r="B1028" i="13"/>
  <c r="M1027" i="13"/>
  <c r="L1027" i="13"/>
  <c r="K1027" i="13"/>
  <c r="J1027" i="13"/>
  <c r="I1027" i="13"/>
  <c r="H1027" i="13"/>
  <c r="G1027" i="13"/>
  <c r="F1027" i="13"/>
  <c r="E1027" i="13"/>
  <c r="D1027" i="13"/>
  <c r="C1027" i="13"/>
  <c r="B1027" i="13"/>
  <c r="M1026" i="13"/>
  <c r="L1026" i="13"/>
  <c r="K1026" i="13"/>
  <c r="J1026" i="13"/>
  <c r="I1026" i="13"/>
  <c r="H1026" i="13"/>
  <c r="G1026" i="13"/>
  <c r="F1026" i="13"/>
  <c r="E1026" i="13"/>
  <c r="D1026" i="13"/>
  <c r="C1026" i="13"/>
  <c r="B1026" i="13"/>
  <c r="M1025" i="13"/>
  <c r="L1025" i="13"/>
  <c r="K1025" i="13"/>
  <c r="J1025" i="13"/>
  <c r="I1025" i="13"/>
  <c r="H1025" i="13"/>
  <c r="G1025" i="13"/>
  <c r="F1025" i="13"/>
  <c r="E1025" i="13"/>
  <c r="D1025" i="13"/>
  <c r="C1025" i="13"/>
  <c r="B1025" i="13"/>
  <c r="M1024" i="13"/>
  <c r="L1024" i="13"/>
  <c r="K1024" i="13"/>
  <c r="J1024" i="13"/>
  <c r="I1024" i="13"/>
  <c r="H1024" i="13"/>
  <c r="G1024" i="13"/>
  <c r="F1024" i="13"/>
  <c r="E1024" i="13"/>
  <c r="D1024" i="13"/>
  <c r="C1024" i="13"/>
  <c r="B1024" i="13"/>
  <c r="N1023" i="13"/>
  <c r="M1022" i="13"/>
  <c r="L1022" i="13"/>
  <c r="K1022" i="13"/>
  <c r="J1022" i="13"/>
  <c r="I1022" i="13"/>
  <c r="H1022" i="13"/>
  <c r="G1022" i="13"/>
  <c r="F1022" i="13"/>
  <c r="E1022" i="13"/>
  <c r="D1022" i="13"/>
  <c r="C1022" i="13"/>
  <c r="B1022" i="13"/>
  <c r="M1020" i="13"/>
  <c r="L1020" i="13"/>
  <c r="K1020" i="13"/>
  <c r="J1020" i="13"/>
  <c r="I1020" i="13"/>
  <c r="H1020" i="13"/>
  <c r="G1020" i="13"/>
  <c r="F1020" i="13"/>
  <c r="E1020" i="13"/>
  <c r="D1020" i="13"/>
  <c r="C1020" i="13"/>
  <c r="B1020" i="13"/>
  <c r="M1017" i="13"/>
  <c r="L1017" i="13"/>
  <c r="K1017" i="13"/>
  <c r="J1017" i="13"/>
  <c r="I1017" i="13"/>
  <c r="H1017" i="13"/>
  <c r="G1017" i="13"/>
  <c r="F1017" i="13"/>
  <c r="E1017" i="13"/>
  <c r="D1017" i="13"/>
  <c r="C1017" i="13"/>
  <c r="B1017" i="13"/>
  <c r="M1016" i="13"/>
  <c r="L1016" i="13"/>
  <c r="K1016" i="13"/>
  <c r="J1016" i="13"/>
  <c r="I1016" i="13"/>
  <c r="H1016" i="13"/>
  <c r="G1016" i="13"/>
  <c r="F1016" i="13"/>
  <c r="E1016" i="13"/>
  <c r="D1016" i="13"/>
  <c r="C1016" i="13"/>
  <c r="B1016" i="13"/>
  <c r="M1015" i="13"/>
  <c r="L1015" i="13"/>
  <c r="K1015" i="13"/>
  <c r="J1015" i="13"/>
  <c r="I1015" i="13"/>
  <c r="H1015" i="13"/>
  <c r="G1015" i="13"/>
  <c r="F1015" i="13"/>
  <c r="E1015" i="13"/>
  <c r="D1015" i="13"/>
  <c r="C1015" i="13"/>
  <c r="B1015" i="13"/>
  <c r="M1014" i="13"/>
  <c r="L1014" i="13"/>
  <c r="K1014" i="13"/>
  <c r="J1014" i="13"/>
  <c r="I1014" i="13"/>
  <c r="H1014" i="13"/>
  <c r="G1014" i="13"/>
  <c r="F1014" i="13"/>
  <c r="E1014" i="13"/>
  <c r="D1014" i="13"/>
  <c r="C1014" i="13"/>
  <c r="B1014" i="13"/>
  <c r="M1013" i="13"/>
  <c r="L1013" i="13"/>
  <c r="K1013" i="13"/>
  <c r="J1013" i="13"/>
  <c r="I1013" i="13"/>
  <c r="H1013" i="13"/>
  <c r="G1013" i="13"/>
  <c r="F1013" i="13"/>
  <c r="E1013" i="13"/>
  <c r="D1013" i="13"/>
  <c r="C1013" i="13"/>
  <c r="B1013" i="13"/>
  <c r="M1012" i="13"/>
  <c r="L1012" i="13"/>
  <c r="K1012" i="13"/>
  <c r="J1012" i="13"/>
  <c r="I1012" i="13"/>
  <c r="H1012" i="13"/>
  <c r="G1012" i="13"/>
  <c r="F1012" i="13"/>
  <c r="E1012" i="13"/>
  <c r="D1012" i="13"/>
  <c r="C1012" i="13"/>
  <c r="B1012" i="13"/>
  <c r="M1011" i="13"/>
  <c r="L1011" i="13"/>
  <c r="K1011" i="13"/>
  <c r="J1011" i="13"/>
  <c r="I1011" i="13"/>
  <c r="H1011" i="13"/>
  <c r="G1011" i="13"/>
  <c r="F1011" i="13"/>
  <c r="E1011" i="13"/>
  <c r="D1011" i="13"/>
  <c r="C1011" i="13"/>
  <c r="B1011" i="13"/>
  <c r="N1010" i="13"/>
  <c r="M1009" i="13"/>
  <c r="L1009" i="13"/>
  <c r="K1009" i="13"/>
  <c r="J1009" i="13"/>
  <c r="I1009" i="13"/>
  <c r="H1009" i="13"/>
  <c r="G1009" i="13"/>
  <c r="F1009" i="13"/>
  <c r="E1009" i="13"/>
  <c r="D1009" i="13"/>
  <c r="C1009" i="13"/>
  <c r="B1009" i="13"/>
  <c r="M1007" i="13"/>
  <c r="L1007" i="13"/>
  <c r="K1007" i="13"/>
  <c r="J1007" i="13"/>
  <c r="I1007" i="13"/>
  <c r="H1007" i="13"/>
  <c r="G1007" i="13"/>
  <c r="F1007" i="13"/>
  <c r="E1007" i="13"/>
  <c r="D1007" i="13"/>
  <c r="C1007" i="13"/>
  <c r="B1007" i="13"/>
  <c r="M1004" i="13"/>
  <c r="L1004" i="13"/>
  <c r="K1004" i="13"/>
  <c r="J1004" i="13"/>
  <c r="I1004" i="13"/>
  <c r="H1004" i="13"/>
  <c r="G1004" i="13"/>
  <c r="F1004" i="13"/>
  <c r="E1004" i="13"/>
  <c r="D1004" i="13"/>
  <c r="C1004" i="13"/>
  <c r="B1004" i="13"/>
  <c r="M1003" i="13"/>
  <c r="L1003" i="13"/>
  <c r="K1003" i="13"/>
  <c r="J1003" i="13"/>
  <c r="I1003" i="13"/>
  <c r="H1003" i="13"/>
  <c r="G1003" i="13"/>
  <c r="F1003" i="13"/>
  <c r="E1003" i="13"/>
  <c r="D1003" i="13"/>
  <c r="C1003" i="13"/>
  <c r="B1003" i="13"/>
  <c r="M1002" i="13"/>
  <c r="L1002" i="13"/>
  <c r="K1002" i="13"/>
  <c r="J1002" i="13"/>
  <c r="I1002" i="13"/>
  <c r="H1002" i="13"/>
  <c r="G1002" i="13"/>
  <c r="F1002" i="13"/>
  <c r="E1002" i="13"/>
  <c r="D1002" i="13"/>
  <c r="C1002" i="13"/>
  <c r="B1002" i="13"/>
  <c r="M1001" i="13"/>
  <c r="L1001" i="13"/>
  <c r="K1001" i="13"/>
  <c r="J1001" i="13"/>
  <c r="I1001" i="13"/>
  <c r="H1001" i="13"/>
  <c r="G1001" i="13"/>
  <c r="F1001" i="13"/>
  <c r="E1001" i="13"/>
  <c r="D1001" i="13"/>
  <c r="C1001" i="13"/>
  <c r="B1001" i="13"/>
  <c r="M1000" i="13"/>
  <c r="L1000" i="13"/>
  <c r="K1000" i="13"/>
  <c r="J1000" i="13"/>
  <c r="I1000" i="13"/>
  <c r="H1000" i="13"/>
  <c r="G1000" i="13"/>
  <c r="F1000" i="13"/>
  <c r="E1000" i="13"/>
  <c r="D1000" i="13"/>
  <c r="C1000" i="13"/>
  <c r="B1000" i="13"/>
  <c r="M999" i="13"/>
  <c r="L999" i="13"/>
  <c r="K999" i="13"/>
  <c r="J999" i="13"/>
  <c r="I999" i="13"/>
  <c r="H999" i="13"/>
  <c r="G999" i="13"/>
  <c r="F999" i="13"/>
  <c r="E999" i="13"/>
  <c r="D999" i="13"/>
  <c r="C999" i="13"/>
  <c r="B999" i="13"/>
  <c r="M998" i="13"/>
  <c r="L998" i="13"/>
  <c r="K998" i="13"/>
  <c r="J998" i="13"/>
  <c r="I998" i="13"/>
  <c r="H998" i="13"/>
  <c r="G998" i="13"/>
  <c r="F998" i="13"/>
  <c r="E998" i="13"/>
  <c r="D998" i="13"/>
  <c r="C998" i="13"/>
  <c r="B998" i="13"/>
  <c r="N997" i="13"/>
  <c r="M996" i="13"/>
  <c r="L996" i="13"/>
  <c r="K996" i="13"/>
  <c r="J996" i="13"/>
  <c r="I996" i="13"/>
  <c r="H996" i="13"/>
  <c r="G996" i="13"/>
  <c r="F996" i="13"/>
  <c r="E996" i="13"/>
  <c r="D996" i="13"/>
  <c r="C996" i="13"/>
  <c r="B996" i="13"/>
  <c r="M994" i="13"/>
  <c r="L994" i="13"/>
  <c r="K994" i="13"/>
  <c r="J994" i="13"/>
  <c r="I994" i="13"/>
  <c r="H994" i="13"/>
  <c r="G994" i="13"/>
  <c r="F994" i="13"/>
  <c r="E994" i="13"/>
  <c r="D994" i="13"/>
  <c r="C994" i="13"/>
  <c r="B994" i="13"/>
  <c r="M991" i="13"/>
  <c r="L991" i="13"/>
  <c r="K991" i="13"/>
  <c r="J991" i="13"/>
  <c r="I991" i="13"/>
  <c r="H991" i="13"/>
  <c r="G991" i="13"/>
  <c r="F991" i="13"/>
  <c r="E991" i="13"/>
  <c r="D991" i="13"/>
  <c r="C991" i="13"/>
  <c r="B991" i="13"/>
  <c r="M990" i="13"/>
  <c r="L990" i="13"/>
  <c r="K990" i="13"/>
  <c r="J990" i="13"/>
  <c r="I990" i="13"/>
  <c r="H990" i="13"/>
  <c r="G990" i="13"/>
  <c r="F990" i="13"/>
  <c r="E990" i="13"/>
  <c r="D990" i="13"/>
  <c r="C990" i="13"/>
  <c r="B990" i="13"/>
  <c r="M989" i="13"/>
  <c r="L989" i="13"/>
  <c r="K989" i="13"/>
  <c r="J989" i="13"/>
  <c r="I989" i="13"/>
  <c r="H989" i="13"/>
  <c r="G989" i="13"/>
  <c r="F989" i="13"/>
  <c r="E989" i="13"/>
  <c r="D989" i="13"/>
  <c r="C989" i="13"/>
  <c r="B989" i="13"/>
  <c r="M988" i="13"/>
  <c r="L988" i="13"/>
  <c r="K988" i="13"/>
  <c r="J988" i="13"/>
  <c r="I988" i="13"/>
  <c r="H988" i="13"/>
  <c r="G988" i="13"/>
  <c r="F988" i="13"/>
  <c r="E988" i="13"/>
  <c r="D988" i="13"/>
  <c r="C988" i="13"/>
  <c r="B988" i="13"/>
  <c r="M987" i="13"/>
  <c r="L987" i="13"/>
  <c r="K987" i="13"/>
  <c r="J987" i="13"/>
  <c r="I987" i="13"/>
  <c r="H987" i="13"/>
  <c r="G987" i="13"/>
  <c r="F987" i="13"/>
  <c r="E987" i="13"/>
  <c r="D987" i="13"/>
  <c r="C987" i="13"/>
  <c r="B987" i="13"/>
  <c r="M986" i="13"/>
  <c r="L986" i="13"/>
  <c r="K986" i="13"/>
  <c r="J986" i="13"/>
  <c r="I986" i="13"/>
  <c r="H986" i="13"/>
  <c r="G986" i="13"/>
  <c r="F986" i="13"/>
  <c r="E986" i="13"/>
  <c r="D986" i="13"/>
  <c r="C986" i="13"/>
  <c r="B986" i="13"/>
  <c r="M985" i="13"/>
  <c r="L985" i="13"/>
  <c r="K985" i="13"/>
  <c r="J985" i="13"/>
  <c r="I985" i="13"/>
  <c r="H985" i="13"/>
  <c r="G985" i="13"/>
  <c r="F985" i="13"/>
  <c r="E985" i="13"/>
  <c r="D985" i="13"/>
  <c r="C985" i="13"/>
  <c r="B985" i="13"/>
  <c r="N984" i="13"/>
  <c r="M983" i="13"/>
  <c r="L983" i="13"/>
  <c r="K983" i="13"/>
  <c r="J983" i="13"/>
  <c r="I983" i="13"/>
  <c r="H983" i="13"/>
  <c r="G983" i="13"/>
  <c r="F983" i="13"/>
  <c r="E983" i="13"/>
  <c r="D983" i="13"/>
  <c r="C983" i="13"/>
  <c r="B983" i="13"/>
  <c r="M981" i="13"/>
  <c r="L981" i="13"/>
  <c r="K981" i="13"/>
  <c r="J981" i="13"/>
  <c r="I981" i="13"/>
  <c r="H981" i="13"/>
  <c r="G981" i="13"/>
  <c r="F981" i="13"/>
  <c r="E981" i="13"/>
  <c r="D981" i="13"/>
  <c r="C981" i="13"/>
  <c r="B981" i="13"/>
  <c r="M978" i="13"/>
  <c r="L978" i="13"/>
  <c r="K978" i="13"/>
  <c r="J978" i="13"/>
  <c r="I978" i="13"/>
  <c r="H978" i="13"/>
  <c r="G978" i="13"/>
  <c r="F978" i="13"/>
  <c r="E978" i="13"/>
  <c r="D978" i="13"/>
  <c r="C978" i="13"/>
  <c r="B978" i="13"/>
  <c r="M977" i="13"/>
  <c r="L977" i="13"/>
  <c r="K977" i="13"/>
  <c r="J977" i="13"/>
  <c r="I977" i="13"/>
  <c r="H977" i="13"/>
  <c r="G977" i="13"/>
  <c r="F977" i="13"/>
  <c r="E977" i="13"/>
  <c r="D977" i="13"/>
  <c r="C977" i="13"/>
  <c r="B977" i="13"/>
  <c r="M976" i="13"/>
  <c r="L976" i="13"/>
  <c r="K976" i="13"/>
  <c r="J976" i="13"/>
  <c r="I976" i="13"/>
  <c r="H976" i="13"/>
  <c r="G976" i="13"/>
  <c r="F976" i="13"/>
  <c r="E976" i="13"/>
  <c r="D976" i="13"/>
  <c r="C976" i="13"/>
  <c r="B976" i="13"/>
  <c r="M975" i="13"/>
  <c r="L975" i="13"/>
  <c r="K975" i="13"/>
  <c r="J975" i="13"/>
  <c r="I975" i="13"/>
  <c r="H975" i="13"/>
  <c r="G975" i="13"/>
  <c r="F975" i="13"/>
  <c r="E975" i="13"/>
  <c r="D975" i="13"/>
  <c r="C975" i="13"/>
  <c r="B975" i="13"/>
  <c r="M974" i="13"/>
  <c r="L974" i="13"/>
  <c r="K974" i="13"/>
  <c r="J974" i="13"/>
  <c r="I974" i="13"/>
  <c r="H974" i="13"/>
  <c r="G974" i="13"/>
  <c r="F974" i="13"/>
  <c r="E974" i="13"/>
  <c r="D974" i="13"/>
  <c r="C974" i="13"/>
  <c r="B974" i="13"/>
  <c r="M973" i="13"/>
  <c r="L973" i="13"/>
  <c r="K973" i="13"/>
  <c r="J973" i="13"/>
  <c r="I973" i="13"/>
  <c r="H973" i="13"/>
  <c r="G973" i="13"/>
  <c r="F973" i="13"/>
  <c r="E973" i="13"/>
  <c r="D973" i="13"/>
  <c r="C973" i="13"/>
  <c r="B973" i="13"/>
  <c r="M972" i="13"/>
  <c r="L972" i="13"/>
  <c r="K972" i="13"/>
  <c r="J972" i="13"/>
  <c r="I972" i="13"/>
  <c r="H972" i="13"/>
  <c r="G972" i="13"/>
  <c r="F972" i="13"/>
  <c r="E972" i="13"/>
  <c r="D972" i="13"/>
  <c r="C972" i="13"/>
  <c r="B972" i="13"/>
  <c r="N971" i="13"/>
  <c r="M970" i="13"/>
  <c r="L970" i="13"/>
  <c r="K970" i="13"/>
  <c r="J970" i="13"/>
  <c r="I970" i="13"/>
  <c r="H970" i="13"/>
  <c r="G970" i="13"/>
  <c r="F970" i="13"/>
  <c r="E970" i="13"/>
  <c r="D970" i="13"/>
  <c r="C970" i="13"/>
  <c r="B970" i="13"/>
  <c r="M968" i="13"/>
  <c r="L968" i="13"/>
  <c r="K968" i="13"/>
  <c r="J968" i="13"/>
  <c r="I968" i="13"/>
  <c r="H968" i="13"/>
  <c r="G968" i="13"/>
  <c r="F968" i="13"/>
  <c r="E968" i="13"/>
  <c r="D968" i="13"/>
  <c r="C968" i="13"/>
  <c r="B968" i="13"/>
  <c r="M965" i="13"/>
  <c r="L965" i="13"/>
  <c r="K965" i="13"/>
  <c r="J965" i="13"/>
  <c r="I965" i="13"/>
  <c r="H965" i="13"/>
  <c r="G965" i="13"/>
  <c r="F965" i="13"/>
  <c r="E965" i="13"/>
  <c r="D965" i="13"/>
  <c r="C965" i="13"/>
  <c r="B965" i="13"/>
  <c r="M964" i="13"/>
  <c r="L964" i="13"/>
  <c r="K964" i="13"/>
  <c r="J964" i="13"/>
  <c r="I964" i="13"/>
  <c r="H964" i="13"/>
  <c r="G964" i="13"/>
  <c r="F964" i="13"/>
  <c r="E964" i="13"/>
  <c r="D964" i="13"/>
  <c r="C964" i="13"/>
  <c r="B964" i="13"/>
  <c r="M963" i="13"/>
  <c r="L963" i="13"/>
  <c r="K963" i="13"/>
  <c r="J963" i="13"/>
  <c r="I963" i="13"/>
  <c r="H963" i="13"/>
  <c r="G963" i="13"/>
  <c r="F963" i="13"/>
  <c r="E963" i="13"/>
  <c r="D963" i="13"/>
  <c r="C963" i="13"/>
  <c r="B963" i="13"/>
  <c r="M962" i="13"/>
  <c r="L962" i="13"/>
  <c r="K962" i="13"/>
  <c r="J962" i="13"/>
  <c r="I962" i="13"/>
  <c r="H962" i="13"/>
  <c r="G962" i="13"/>
  <c r="F962" i="13"/>
  <c r="E962" i="13"/>
  <c r="D962" i="13"/>
  <c r="C962" i="13"/>
  <c r="B962" i="13"/>
  <c r="M961" i="13"/>
  <c r="L961" i="13"/>
  <c r="K961" i="13"/>
  <c r="J961" i="13"/>
  <c r="I961" i="13"/>
  <c r="H961" i="13"/>
  <c r="G961" i="13"/>
  <c r="F961" i="13"/>
  <c r="E961" i="13"/>
  <c r="D961" i="13"/>
  <c r="C961" i="13"/>
  <c r="B961" i="13"/>
  <c r="M960" i="13"/>
  <c r="L960" i="13"/>
  <c r="K960" i="13"/>
  <c r="J960" i="13"/>
  <c r="I960" i="13"/>
  <c r="H960" i="13"/>
  <c r="G960" i="13"/>
  <c r="F960" i="13"/>
  <c r="E960" i="13"/>
  <c r="D960" i="13"/>
  <c r="C960" i="13"/>
  <c r="B960" i="13"/>
  <c r="M959" i="13"/>
  <c r="L959" i="13"/>
  <c r="K959" i="13"/>
  <c r="J959" i="13"/>
  <c r="I959" i="13"/>
  <c r="H959" i="13"/>
  <c r="G959" i="13"/>
  <c r="F959" i="13"/>
  <c r="E959" i="13"/>
  <c r="D959" i="13"/>
  <c r="C959" i="13"/>
  <c r="B959" i="13"/>
  <c r="N958" i="13"/>
  <c r="M957" i="13"/>
  <c r="L957" i="13"/>
  <c r="K957" i="13"/>
  <c r="J957" i="13"/>
  <c r="I957" i="13"/>
  <c r="H957" i="13"/>
  <c r="G957" i="13"/>
  <c r="F957" i="13"/>
  <c r="E957" i="13"/>
  <c r="D957" i="13"/>
  <c r="C957" i="13"/>
  <c r="B957" i="13"/>
  <c r="M955" i="13"/>
  <c r="L955" i="13"/>
  <c r="K955" i="13"/>
  <c r="J955" i="13"/>
  <c r="I955" i="13"/>
  <c r="H955" i="13"/>
  <c r="G955" i="13"/>
  <c r="F955" i="13"/>
  <c r="E955" i="13"/>
  <c r="D955" i="13"/>
  <c r="C955" i="13"/>
  <c r="B955" i="13"/>
  <c r="M952" i="13"/>
  <c r="L952" i="13"/>
  <c r="K952" i="13"/>
  <c r="J952" i="13"/>
  <c r="I952" i="13"/>
  <c r="H952" i="13"/>
  <c r="G952" i="13"/>
  <c r="F952" i="13"/>
  <c r="E952" i="13"/>
  <c r="D952" i="13"/>
  <c r="C952" i="13"/>
  <c r="B952" i="13"/>
  <c r="M951" i="13"/>
  <c r="L951" i="13"/>
  <c r="K951" i="13"/>
  <c r="J951" i="13"/>
  <c r="I951" i="13"/>
  <c r="H951" i="13"/>
  <c r="G951" i="13"/>
  <c r="F951" i="13"/>
  <c r="E951" i="13"/>
  <c r="D951" i="13"/>
  <c r="C951" i="13"/>
  <c r="B951" i="13"/>
  <c r="M950" i="13"/>
  <c r="L950" i="13"/>
  <c r="K950" i="13"/>
  <c r="J950" i="13"/>
  <c r="I950" i="13"/>
  <c r="H950" i="13"/>
  <c r="G950" i="13"/>
  <c r="F950" i="13"/>
  <c r="E950" i="13"/>
  <c r="D950" i="13"/>
  <c r="C950" i="13"/>
  <c r="B950" i="13"/>
  <c r="M949" i="13"/>
  <c r="L949" i="13"/>
  <c r="K949" i="13"/>
  <c r="J949" i="13"/>
  <c r="I949" i="13"/>
  <c r="H949" i="13"/>
  <c r="G949" i="13"/>
  <c r="F949" i="13"/>
  <c r="E949" i="13"/>
  <c r="D949" i="13"/>
  <c r="C949" i="13"/>
  <c r="B949" i="13"/>
  <c r="M948" i="13"/>
  <c r="L948" i="13"/>
  <c r="K948" i="13"/>
  <c r="J948" i="13"/>
  <c r="I948" i="13"/>
  <c r="H948" i="13"/>
  <c r="G948" i="13"/>
  <c r="F948" i="13"/>
  <c r="E948" i="13"/>
  <c r="D948" i="13"/>
  <c r="C948" i="13"/>
  <c r="B948" i="13"/>
  <c r="M947" i="13"/>
  <c r="L947" i="13"/>
  <c r="K947" i="13"/>
  <c r="J947" i="13"/>
  <c r="I947" i="13"/>
  <c r="H947" i="13"/>
  <c r="G947" i="13"/>
  <c r="F947" i="13"/>
  <c r="E947" i="13"/>
  <c r="D947" i="13"/>
  <c r="C947" i="13"/>
  <c r="B947" i="13"/>
  <c r="M946" i="13"/>
  <c r="L946" i="13"/>
  <c r="K946" i="13"/>
  <c r="J946" i="13"/>
  <c r="I946" i="13"/>
  <c r="H946" i="13"/>
  <c r="G946" i="13"/>
  <c r="F946" i="13"/>
  <c r="E946" i="13"/>
  <c r="D946" i="13"/>
  <c r="C946" i="13"/>
  <c r="B946" i="13"/>
  <c r="N945" i="13"/>
  <c r="M944" i="13"/>
  <c r="L944" i="13"/>
  <c r="K944" i="13"/>
  <c r="J944" i="13"/>
  <c r="I944" i="13"/>
  <c r="H944" i="13"/>
  <c r="G944" i="13"/>
  <c r="F944" i="13"/>
  <c r="E944" i="13"/>
  <c r="D944" i="13"/>
  <c r="C944" i="13"/>
  <c r="B944" i="13"/>
  <c r="M942" i="13"/>
  <c r="L942" i="13"/>
  <c r="K942" i="13"/>
  <c r="J942" i="13"/>
  <c r="I942" i="13"/>
  <c r="H942" i="13"/>
  <c r="G942" i="13"/>
  <c r="F942" i="13"/>
  <c r="E942" i="13"/>
  <c r="D942" i="13"/>
  <c r="C942" i="13"/>
  <c r="B942" i="13"/>
  <c r="M937" i="13"/>
  <c r="L937" i="13"/>
  <c r="K937" i="13"/>
  <c r="J937" i="13"/>
  <c r="I937" i="13"/>
  <c r="H937" i="13"/>
  <c r="G937" i="13"/>
  <c r="F937" i="13"/>
  <c r="E937" i="13"/>
  <c r="D937" i="13"/>
  <c r="C937" i="13"/>
  <c r="B937" i="13"/>
  <c r="M936" i="13"/>
  <c r="L936" i="13"/>
  <c r="K936" i="13"/>
  <c r="J936" i="13"/>
  <c r="I936" i="13"/>
  <c r="H936" i="13"/>
  <c r="G936" i="13"/>
  <c r="F936" i="13"/>
  <c r="E936" i="13"/>
  <c r="D936" i="13"/>
  <c r="C936" i="13"/>
  <c r="B936" i="13"/>
  <c r="M935" i="13"/>
  <c r="L935" i="13"/>
  <c r="K935" i="13"/>
  <c r="J935" i="13"/>
  <c r="I935" i="13"/>
  <c r="H935" i="13"/>
  <c r="G935" i="13"/>
  <c r="F935" i="13"/>
  <c r="E935" i="13"/>
  <c r="D935" i="13"/>
  <c r="C935" i="13"/>
  <c r="B935" i="13"/>
  <c r="M934" i="13"/>
  <c r="L934" i="13"/>
  <c r="K934" i="13"/>
  <c r="J934" i="13"/>
  <c r="I934" i="13"/>
  <c r="H934" i="13"/>
  <c r="G934" i="13"/>
  <c r="F934" i="13"/>
  <c r="E934" i="13"/>
  <c r="D934" i="13"/>
  <c r="C934" i="13"/>
  <c r="B934" i="13"/>
  <c r="M933" i="13"/>
  <c r="L933" i="13"/>
  <c r="K933" i="13"/>
  <c r="J933" i="13"/>
  <c r="I933" i="13"/>
  <c r="H933" i="13"/>
  <c r="G933" i="13"/>
  <c r="F933" i="13"/>
  <c r="E933" i="13"/>
  <c r="D933" i="13"/>
  <c r="C933" i="13"/>
  <c r="B933" i="13"/>
  <c r="M932" i="13"/>
  <c r="L932" i="13"/>
  <c r="K932" i="13"/>
  <c r="J932" i="13"/>
  <c r="I932" i="13"/>
  <c r="H932" i="13"/>
  <c r="G932" i="13"/>
  <c r="F932" i="13"/>
  <c r="E932" i="13"/>
  <c r="D932" i="13"/>
  <c r="C932" i="13"/>
  <c r="B932" i="13"/>
  <c r="M931" i="13"/>
  <c r="L931" i="13"/>
  <c r="K931" i="13"/>
  <c r="J931" i="13"/>
  <c r="I931" i="13"/>
  <c r="H931" i="13"/>
  <c r="G931" i="13"/>
  <c r="F931" i="13"/>
  <c r="E931" i="13"/>
  <c r="D931" i="13"/>
  <c r="C931" i="13"/>
  <c r="B931" i="13"/>
  <c r="N930" i="13"/>
  <c r="M929" i="13"/>
  <c r="L929" i="13"/>
  <c r="K929" i="13"/>
  <c r="J929" i="13"/>
  <c r="I929" i="13"/>
  <c r="H929" i="13"/>
  <c r="G929" i="13"/>
  <c r="F929" i="13"/>
  <c r="E929" i="13"/>
  <c r="D929" i="13"/>
  <c r="C929" i="13"/>
  <c r="B929" i="13"/>
  <c r="M927" i="13"/>
  <c r="L927" i="13"/>
  <c r="K927" i="13"/>
  <c r="J927" i="13"/>
  <c r="I927" i="13"/>
  <c r="H927" i="13"/>
  <c r="G927" i="13"/>
  <c r="F927" i="13"/>
  <c r="E927" i="13"/>
  <c r="D927" i="13"/>
  <c r="C927" i="13"/>
  <c r="B927" i="13"/>
  <c r="M924" i="13"/>
  <c r="L924" i="13"/>
  <c r="K924" i="13"/>
  <c r="J924" i="13"/>
  <c r="I924" i="13"/>
  <c r="H924" i="13"/>
  <c r="G924" i="13"/>
  <c r="F924" i="13"/>
  <c r="E924" i="13"/>
  <c r="D924" i="13"/>
  <c r="C924" i="13"/>
  <c r="B924" i="13"/>
  <c r="M923" i="13"/>
  <c r="L923" i="13"/>
  <c r="K923" i="13"/>
  <c r="J923" i="13"/>
  <c r="I923" i="13"/>
  <c r="H923" i="13"/>
  <c r="G923" i="13"/>
  <c r="F923" i="13"/>
  <c r="E923" i="13"/>
  <c r="D923" i="13"/>
  <c r="C923" i="13"/>
  <c r="B923" i="13"/>
  <c r="M922" i="13"/>
  <c r="L922" i="13"/>
  <c r="K922" i="13"/>
  <c r="J922" i="13"/>
  <c r="I922" i="13"/>
  <c r="H922" i="13"/>
  <c r="G922" i="13"/>
  <c r="F922" i="13"/>
  <c r="E922" i="13"/>
  <c r="D922" i="13"/>
  <c r="C922" i="13"/>
  <c r="B922" i="13"/>
  <c r="M921" i="13"/>
  <c r="L921" i="13"/>
  <c r="K921" i="13"/>
  <c r="J921" i="13"/>
  <c r="I921" i="13"/>
  <c r="H921" i="13"/>
  <c r="G921" i="13"/>
  <c r="F921" i="13"/>
  <c r="E921" i="13"/>
  <c r="D921" i="13"/>
  <c r="C921" i="13"/>
  <c r="B921" i="13"/>
  <c r="M920" i="13"/>
  <c r="L920" i="13"/>
  <c r="K920" i="13"/>
  <c r="J920" i="13"/>
  <c r="I920" i="13"/>
  <c r="H920" i="13"/>
  <c r="G920" i="13"/>
  <c r="F920" i="13"/>
  <c r="E920" i="13"/>
  <c r="D920" i="13"/>
  <c r="C920" i="13"/>
  <c r="B920" i="13"/>
  <c r="M919" i="13"/>
  <c r="L919" i="13"/>
  <c r="K919" i="13"/>
  <c r="J919" i="13"/>
  <c r="I919" i="13"/>
  <c r="H919" i="13"/>
  <c r="G919" i="13"/>
  <c r="F919" i="13"/>
  <c r="E919" i="13"/>
  <c r="D919" i="13"/>
  <c r="C919" i="13"/>
  <c r="B919" i="13"/>
  <c r="M918" i="13"/>
  <c r="L918" i="13"/>
  <c r="K918" i="13"/>
  <c r="J918" i="13"/>
  <c r="I918" i="13"/>
  <c r="H918" i="13"/>
  <c r="G918" i="13"/>
  <c r="F918" i="13"/>
  <c r="E918" i="13"/>
  <c r="D918" i="13"/>
  <c r="C918" i="13"/>
  <c r="B918" i="13"/>
  <c r="N917" i="13"/>
  <c r="M916" i="13"/>
  <c r="L916" i="13"/>
  <c r="K916" i="13"/>
  <c r="J916" i="13"/>
  <c r="I916" i="13"/>
  <c r="H916" i="13"/>
  <c r="G916" i="13"/>
  <c r="F916" i="13"/>
  <c r="E916" i="13"/>
  <c r="D916" i="13"/>
  <c r="C916" i="13"/>
  <c r="B916" i="13"/>
  <c r="M914" i="13"/>
  <c r="L914" i="13"/>
  <c r="K914" i="13"/>
  <c r="J914" i="13"/>
  <c r="I914" i="13"/>
  <c r="H914" i="13"/>
  <c r="G914" i="13"/>
  <c r="F914" i="13"/>
  <c r="E914" i="13"/>
  <c r="D914" i="13"/>
  <c r="C914" i="13"/>
  <c r="B914" i="13"/>
  <c r="M911" i="13"/>
  <c r="L911" i="13"/>
  <c r="K911" i="13"/>
  <c r="J911" i="13"/>
  <c r="I911" i="13"/>
  <c r="H911" i="13"/>
  <c r="G911" i="13"/>
  <c r="F911" i="13"/>
  <c r="E911" i="13"/>
  <c r="D911" i="13"/>
  <c r="C911" i="13"/>
  <c r="B911" i="13"/>
  <c r="M910" i="13"/>
  <c r="L910" i="13"/>
  <c r="K910" i="13"/>
  <c r="J910" i="13"/>
  <c r="I910" i="13"/>
  <c r="H910" i="13"/>
  <c r="G910" i="13"/>
  <c r="F910" i="13"/>
  <c r="E910" i="13"/>
  <c r="D910" i="13"/>
  <c r="C910" i="13"/>
  <c r="B910" i="13"/>
  <c r="M909" i="13"/>
  <c r="L909" i="13"/>
  <c r="K909" i="13"/>
  <c r="J909" i="13"/>
  <c r="I909" i="13"/>
  <c r="H909" i="13"/>
  <c r="G909" i="13"/>
  <c r="F909" i="13"/>
  <c r="E909" i="13"/>
  <c r="D909" i="13"/>
  <c r="C909" i="13"/>
  <c r="B909" i="13"/>
  <c r="M908" i="13"/>
  <c r="L908" i="13"/>
  <c r="K908" i="13"/>
  <c r="J908" i="13"/>
  <c r="I908" i="13"/>
  <c r="H908" i="13"/>
  <c r="G908" i="13"/>
  <c r="F908" i="13"/>
  <c r="E908" i="13"/>
  <c r="D908" i="13"/>
  <c r="C908" i="13"/>
  <c r="B908" i="13"/>
  <c r="M907" i="13"/>
  <c r="L907" i="13"/>
  <c r="K907" i="13"/>
  <c r="J907" i="13"/>
  <c r="I907" i="13"/>
  <c r="H907" i="13"/>
  <c r="G907" i="13"/>
  <c r="F907" i="13"/>
  <c r="E907" i="13"/>
  <c r="D907" i="13"/>
  <c r="C907" i="13"/>
  <c r="B907" i="13"/>
  <c r="M906" i="13"/>
  <c r="L906" i="13"/>
  <c r="K906" i="13"/>
  <c r="J906" i="13"/>
  <c r="I906" i="13"/>
  <c r="H906" i="13"/>
  <c r="G906" i="13"/>
  <c r="F906" i="13"/>
  <c r="E906" i="13"/>
  <c r="D906" i="13"/>
  <c r="C906" i="13"/>
  <c r="B906" i="13"/>
  <c r="M905" i="13"/>
  <c r="L905" i="13"/>
  <c r="K905" i="13"/>
  <c r="J905" i="13"/>
  <c r="I905" i="13"/>
  <c r="H905" i="13"/>
  <c r="G905" i="13"/>
  <c r="F905" i="13"/>
  <c r="E905" i="13"/>
  <c r="D905" i="13"/>
  <c r="C905" i="13"/>
  <c r="B905" i="13"/>
  <c r="N904" i="13"/>
  <c r="M903" i="13"/>
  <c r="L903" i="13"/>
  <c r="K903" i="13"/>
  <c r="J903" i="13"/>
  <c r="I903" i="13"/>
  <c r="H903" i="13"/>
  <c r="G903" i="13"/>
  <c r="F903" i="13"/>
  <c r="E903" i="13"/>
  <c r="D903" i="13"/>
  <c r="C903" i="13"/>
  <c r="B903" i="13"/>
  <c r="M901" i="13"/>
  <c r="L901" i="13"/>
  <c r="K901" i="13"/>
  <c r="J901" i="13"/>
  <c r="I901" i="13"/>
  <c r="H901" i="13"/>
  <c r="G901" i="13"/>
  <c r="F901" i="13"/>
  <c r="E901" i="13"/>
  <c r="D901" i="13"/>
  <c r="C901" i="13"/>
  <c r="B901" i="13"/>
  <c r="M898" i="13"/>
  <c r="L898" i="13"/>
  <c r="K898" i="13"/>
  <c r="J898" i="13"/>
  <c r="I898" i="13"/>
  <c r="H898" i="13"/>
  <c r="G898" i="13"/>
  <c r="F898" i="13"/>
  <c r="E898" i="13"/>
  <c r="D898" i="13"/>
  <c r="C898" i="13"/>
  <c r="B898" i="13"/>
  <c r="M897" i="13"/>
  <c r="L897" i="13"/>
  <c r="K897" i="13"/>
  <c r="J897" i="13"/>
  <c r="I897" i="13"/>
  <c r="H897" i="13"/>
  <c r="G897" i="13"/>
  <c r="F897" i="13"/>
  <c r="E897" i="13"/>
  <c r="D897" i="13"/>
  <c r="C897" i="13"/>
  <c r="B897" i="13"/>
  <c r="M896" i="13"/>
  <c r="L896" i="13"/>
  <c r="K896" i="13"/>
  <c r="J896" i="13"/>
  <c r="I896" i="13"/>
  <c r="H896" i="13"/>
  <c r="G896" i="13"/>
  <c r="F896" i="13"/>
  <c r="E896" i="13"/>
  <c r="D896" i="13"/>
  <c r="C896" i="13"/>
  <c r="B896" i="13"/>
  <c r="M895" i="13"/>
  <c r="L895" i="13"/>
  <c r="K895" i="13"/>
  <c r="J895" i="13"/>
  <c r="I895" i="13"/>
  <c r="H895" i="13"/>
  <c r="G895" i="13"/>
  <c r="F895" i="13"/>
  <c r="E895" i="13"/>
  <c r="D895" i="13"/>
  <c r="C895" i="13"/>
  <c r="B895" i="13"/>
  <c r="M894" i="13"/>
  <c r="L894" i="13"/>
  <c r="K894" i="13"/>
  <c r="J894" i="13"/>
  <c r="I894" i="13"/>
  <c r="H894" i="13"/>
  <c r="G894" i="13"/>
  <c r="F894" i="13"/>
  <c r="E894" i="13"/>
  <c r="D894" i="13"/>
  <c r="C894" i="13"/>
  <c r="B894" i="13"/>
  <c r="M893" i="13"/>
  <c r="L893" i="13"/>
  <c r="K893" i="13"/>
  <c r="J893" i="13"/>
  <c r="I893" i="13"/>
  <c r="H893" i="13"/>
  <c r="G893" i="13"/>
  <c r="F893" i="13"/>
  <c r="E893" i="13"/>
  <c r="D893" i="13"/>
  <c r="C893" i="13"/>
  <c r="B893" i="13"/>
  <c r="M892" i="13"/>
  <c r="L892" i="13"/>
  <c r="K892" i="13"/>
  <c r="J892" i="13"/>
  <c r="I892" i="13"/>
  <c r="H892" i="13"/>
  <c r="G892" i="13"/>
  <c r="F892" i="13"/>
  <c r="E892" i="13"/>
  <c r="D892" i="13"/>
  <c r="C892" i="13"/>
  <c r="B892" i="13"/>
  <c r="N891" i="13"/>
  <c r="M890" i="13"/>
  <c r="L890" i="13"/>
  <c r="K890" i="13"/>
  <c r="J890" i="13"/>
  <c r="I890" i="13"/>
  <c r="H890" i="13"/>
  <c r="G890" i="13"/>
  <c r="F890" i="13"/>
  <c r="E890" i="13"/>
  <c r="D890" i="13"/>
  <c r="C890" i="13"/>
  <c r="B890" i="13"/>
  <c r="M888" i="13"/>
  <c r="L888" i="13"/>
  <c r="K888" i="13"/>
  <c r="J888" i="13"/>
  <c r="I888" i="13"/>
  <c r="H888" i="13"/>
  <c r="G888" i="13"/>
  <c r="F888" i="13"/>
  <c r="E888" i="13"/>
  <c r="D888" i="13"/>
  <c r="C888" i="13"/>
  <c r="B888" i="13"/>
  <c r="M885" i="13"/>
  <c r="L885" i="13"/>
  <c r="K885" i="13"/>
  <c r="J885" i="13"/>
  <c r="I885" i="13"/>
  <c r="H885" i="13"/>
  <c r="G885" i="13"/>
  <c r="F885" i="13"/>
  <c r="E885" i="13"/>
  <c r="D885" i="13"/>
  <c r="C885" i="13"/>
  <c r="B885" i="13"/>
  <c r="M884" i="13"/>
  <c r="L884" i="13"/>
  <c r="K884" i="13"/>
  <c r="J884" i="13"/>
  <c r="I884" i="13"/>
  <c r="H884" i="13"/>
  <c r="G884" i="13"/>
  <c r="F884" i="13"/>
  <c r="E884" i="13"/>
  <c r="D884" i="13"/>
  <c r="C884" i="13"/>
  <c r="B884" i="13"/>
  <c r="M883" i="13"/>
  <c r="L883" i="13"/>
  <c r="K883" i="13"/>
  <c r="J883" i="13"/>
  <c r="I883" i="13"/>
  <c r="H883" i="13"/>
  <c r="G883" i="13"/>
  <c r="F883" i="13"/>
  <c r="E883" i="13"/>
  <c r="D883" i="13"/>
  <c r="C883" i="13"/>
  <c r="B883" i="13"/>
  <c r="M882" i="13"/>
  <c r="L882" i="13"/>
  <c r="K882" i="13"/>
  <c r="J882" i="13"/>
  <c r="I882" i="13"/>
  <c r="H882" i="13"/>
  <c r="G882" i="13"/>
  <c r="F882" i="13"/>
  <c r="E882" i="13"/>
  <c r="D882" i="13"/>
  <c r="C882" i="13"/>
  <c r="B882" i="13"/>
  <c r="M881" i="13"/>
  <c r="L881" i="13"/>
  <c r="K881" i="13"/>
  <c r="J881" i="13"/>
  <c r="I881" i="13"/>
  <c r="H881" i="13"/>
  <c r="G881" i="13"/>
  <c r="F881" i="13"/>
  <c r="E881" i="13"/>
  <c r="D881" i="13"/>
  <c r="C881" i="13"/>
  <c r="B881" i="13"/>
  <c r="M880" i="13"/>
  <c r="L880" i="13"/>
  <c r="K880" i="13"/>
  <c r="J880" i="13"/>
  <c r="I880" i="13"/>
  <c r="H880" i="13"/>
  <c r="G880" i="13"/>
  <c r="F880" i="13"/>
  <c r="E880" i="13"/>
  <c r="D880" i="13"/>
  <c r="C880" i="13"/>
  <c r="B880" i="13"/>
  <c r="M879" i="13"/>
  <c r="L879" i="13"/>
  <c r="K879" i="13"/>
  <c r="J879" i="13"/>
  <c r="I879" i="13"/>
  <c r="H879" i="13"/>
  <c r="G879" i="13"/>
  <c r="F879" i="13"/>
  <c r="E879" i="13"/>
  <c r="D879" i="13"/>
  <c r="C879" i="13"/>
  <c r="B879" i="13"/>
  <c r="N878" i="13"/>
  <c r="M877" i="13"/>
  <c r="L877" i="13"/>
  <c r="K877" i="13"/>
  <c r="J877" i="13"/>
  <c r="I877" i="13"/>
  <c r="H877" i="13"/>
  <c r="G877" i="13"/>
  <c r="F877" i="13"/>
  <c r="E877" i="13"/>
  <c r="D877" i="13"/>
  <c r="C877" i="13"/>
  <c r="B877" i="13"/>
  <c r="M875" i="13"/>
  <c r="L875" i="13"/>
  <c r="K875" i="13"/>
  <c r="J875" i="13"/>
  <c r="I875" i="13"/>
  <c r="H875" i="13"/>
  <c r="G875" i="13"/>
  <c r="F875" i="13"/>
  <c r="E875" i="13"/>
  <c r="D875" i="13"/>
  <c r="C875" i="13"/>
  <c r="B875" i="13"/>
  <c r="M872" i="13"/>
  <c r="L872" i="13"/>
  <c r="K872" i="13"/>
  <c r="J872" i="13"/>
  <c r="I872" i="13"/>
  <c r="H872" i="13"/>
  <c r="G872" i="13"/>
  <c r="F872" i="13"/>
  <c r="E872" i="13"/>
  <c r="D872" i="13"/>
  <c r="C872" i="13"/>
  <c r="B872" i="13"/>
  <c r="M871" i="13"/>
  <c r="L871" i="13"/>
  <c r="K871" i="13"/>
  <c r="J871" i="13"/>
  <c r="I871" i="13"/>
  <c r="H871" i="13"/>
  <c r="G871" i="13"/>
  <c r="F871" i="13"/>
  <c r="E871" i="13"/>
  <c r="D871" i="13"/>
  <c r="C871" i="13"/>
  <c r="B871" i="13"/>
  <c r="M870" i="13"/>
  <c r="L870" i="13"/>
  <c r="K870" i="13"/>
  <c r="J870" i="13"/>
  <c r="I870" i="13"/>
  <c r="H870" i="13"/>
  <c r="G870" i="13"/>
  <c r="F870" i="13"/>
  <c r="E870" i="13"/>
  <c r="D870" i="13"/>
  <c r="C870" i="13"/>
  <c r="B870" i="13"/>
  <c r="M869" i="13"/>
  <c r="L869" i="13"/>
  <c r="K869" i="13"/>
  <c r="J869" i="13"/>
  <c r="I869" i="13"/>
  <c r="H869" i="13"/>
  <c r="G869" i="13"/>
  <c r="F869" i="13"/>
  <c r="E869" i="13"/>
  <c r="D869" i="13"/>
  <c r="C869" i="13"/>
  <c r="B869" i="13"/>
  <c r="M868" i="13"/>
  <c r="L868" i="13"/>
  <c r="K868" i="13"/>
  <c r="J868" i="13"/>
  <c r="I868" i="13"/>
  <c r="H868" i="13"/>
  <c r="G868" i="13"/>
  <c r="F868" i="13"/>
  <c r="E868" i="13"/>
  <c r="D868" i="13"/>
  <c r="C868" i="13"/>
  <c r="B868" i="13"/>
  <c r="M867" i="13"/>
  <c r="L867" i="13"/>
  <c r="K867" i="13"/>
  <c r="J867" i="13"/>
  <c r="I867" i="13"/>
  <c r="H867" i="13"/>
  <c r="G867" i="13"/>
  <c r="F867" i="13"/>
  <c r="E867" i="13"/>
  <c r="D867" i="13"/>
  <c r="C867" i="13"/>
  <c r="B867" i="13"/>
  <c r="M866" i="13"/>
  <c r="L866" i="13"/>
  <c r="K866" i="13"/>
  <c r="J866" i="13"/>
  <c r="I866" i="13"/>
  <c r="H866" i="13"/>
  <c r="G866" i="13"/>
  <c r="F866" i="13"/>
  <c r="E866" i="13"/>
  <c r="D866" i="13"/>
  <c r="C866" i="13"/>
  <c r="B866" i="13"/>
  <c r="N865" i="13"/>
  <c r="M864" i="13"/>
  <c r="L864" i="13"/>
  <c r="K864" i="13"/>
  <c r="J864" i="13"/>
  <c r="I864" i="13"/>
  <c r="H864" i="13"/>
  <c r="G864" i="13"/>
  <c r="F864" i="13"/>
  <c r="E864" i="13"/>
  <c r="D864" i="13"/>
  <c r="C864" i="13"/>
  <c r="B864" i="13"/>
  <c r="M862" i="13"/>
  <c r="L862" i="13"/>
  <c r="K862" i="13"/>
  <c r="J862" i="13"/>
  <c r="I862" i="13"/>
  <c r="H862" i="13"/>
  <c r="G862" i="13"/>
  <c r="F862" i="13"/>
  <c r="E862" i="13"/>
  <c r="D862" i="13"/>
  <c r="C862" i="13"/>
  <c r="B862" i="13"/>
  <c r="M859" i="13"/>
  <c r="L859" i="13"/>
  <c r="K859" i="13"/>
  <c r="J859" i="13"/>
  <c r="I859" i="13"/>
  <c r="H859" i="13"/>
  <c r="G859" i="13"/>
  <c r="F859" i="13"/>
  <c r="E859" i="13"/>
  <c r="D859" i="13"/>
  <c r="C859" i="13"/>
  <c r="B859" i="13"/>
  <c r="M858" i="13"/>
  <c r="L858" i="13"/>
  <c r="K858" i="13"/>
  <c r="J858" i="13"/>
  <c r="I858" i="13"/>
  <c r="H858" i="13"/>
  <c r="G858" i="13"/>
  <c r="F858" i="13"/>
  <c r="E858" i="13"/>
  <c r="D858" i="13"/>
  <c r="C858" i="13"/>
  <c r="B858" i="13"/>
  <c r="M857" i="13"/>
  <c r="L857" i="13"/>
  <c r="K857" i="13"/>
  <c r="J857" i="13"/>
  <c r="I857" i="13"/>
  <c r="H857" i="13"/>
  <c r="G857" i="13"/>
  <c r="F857" i="13"/>
  <c r="E857" i="13"/>
  <c r="D857" i="13"/>
  <c r="C857" i="13"/>
  <c r="B857" i="13"/>
  <c r="M856" i="13"/>
  <c r="L856" i="13"/>
  <c r="K856" i="13"/>
  <c r="J856" i="13"/>
  <c r="I856" i="13"/>
  <c r="H856" i="13"/>
  <c r="G856" i="13"/>
  <c r="F856" i="13"/>
  <c r="E856" i="13"/>
  <c r="D856" i="13"/>
  <c r="C856" i="13"/>
  <c r="B856" i="13"/>
  <c r="M855" i="13"/>
  <c r="L855" i="13"/>
  <c r="K855" i="13"/>
  <c r="J855" i="13"/>
  <c r="I855" i="13"/>
  <c r="H855" i="13"/>
  <c r="G855" i="13"/>
  <c r="F855" i="13"/>
  <c r="E855" i="13"/>
  <c r="D855" i="13"/>
  <c r="C855" i="13"/>
  <c r="B855" i="13"/>
  <c r="M854" i="13"/>
  <c r="L854" i="13"/>
  <c r="K854" i="13"/>
  <c r="J854" i="13"/>
  <c r="I854" i="13"/>
  <c r="H854" i="13"/>
  <c r="G854" i="13"/>
  <c r="F854" i="13"/>
  <c r="E854" i="13"/>
  <c r="D854" i="13"/>
  <c r="C854" i="13"/>
  <c r="B854" i="13"/>
  <c r="M853" i="13"/>
  <c r="L853" i="13"/>
  <c r="K853" i="13"/>
  <c r="J853" i="13"/>
  <c r="I853" i="13"/>
  <c r="H853" i="13"/>
  <c r="G853" i="13"/>
  <c r="F853" i="13"/>
  <c r="E853" i="13"/>
  <c r="D853" i="13"/>
  <c r="C853" i="13"/>
  <c r="B853" i="13"/>
  <c r="N852" i="13"/>
  <c r="M851" i="13"/>
  <c r="L851" i="13"/>
  <c r="K851" i="13"/>
  <c r="J851" i="13"/>
  <c r="I851" i="13"/>
  <c r="H851" i="13"/>
  <c r="G851" i="13"/>
  <c r="F851" i="13"/>
  <c r="E851" i="13"/>
  <c r="D851" i="13"/>
  <c r="C851" i="13"/>
  <c r="B851" i="13"/>
  <c r="M849" i="13"/>
  <c r="L849" i="13"/>
  <c r="K849" i="13"/>
  <c r="J849" i="13"/>
  <c r="I849" i="13"/>
  <c r="H849" i="13"/>
  <c r="G849" i="13"/>
  <c r="F849" i="13"/>
  <c r="E849" i="13"/>
  <c r="D849" i="13"/>
  <c r="C849" i="13"/>
  <c r="B849" i="13"/>
  <c r="M846" i="13"/>
  <c r="L846" i="13"/>
  <c r="K846" i="13"/>
  <c r="J846" i="13"/>
  <c r="I846" i="13"/>
  <c r="H846" i="13"/>
  <c r="G846" i="13"/>
  <c r="F846" i="13"/>
  <c r="E846" i="13"/>
  <c r="D846" i="13"/>
  <c r="C846" i="13"/>
  <c r="B846" i="13"/>
  <c r="M845" i="13"/>
  <c r="L845" i="13"/>
  <c r="K845" i="13"/>
  <c r="J845" i="13"/>
  <c r="I845" i="13"/>
  <c r="H845" i="13"/>
  <c r="G845" i="13"/>
  <c r="F845" i="13"/>
  <c r="E845" i="13"/>
  <c r="D845" i="13"/>
  <c r="C845" i="13"/>
  <c r="B845" i="13"/>
  <c r="M844" i="13"/>
  <c r="L844" i="13"/>
  <c r="K844" i="13"/>
  <c r="J844" i="13"/>
  <c r="I844" i="13"/>
  <c r="H844" i="13"/>
  <c r="G844" i="13"/>
  <c r="F844" i="13"/>
  <c r="E844" i="13"/>
  <c r="D844" i="13"/>
  <c r="C844" i="13"/>
  <c r="B844" i="13"/>
  <c r="M843" i="13"/>
  <c r="L843" i="13"/>
  <c r="K843" i="13"/>
  <c r="J843" i="13"/>
  <c r="I843" i="13"/>
  <c r="H843" i="13"/>
  <c r="G843" i="13"/>
  <c r="F843" i="13"/>
  <c r="E843" i="13"/>
  <c r="D843" i="13"/>
  <c r="C843" i="13"/>
  <c r="B843" i="13"/>
  <c r="M842" i="13"/>
  <c r="L842" i="13"/>
  <c r="K842" i="13"/>
  <c r="J842" i="13"/>
  <c r="I842" i="13"/>
  <c r="H842" i="13"/>
  <c r="G842" i="13"/>
  <c r="F842" i="13"/>
  <c r="E842" i="13"/>
  <c r="D842" i="13"/>
  <c r="C842" i="13"/>
  <c r="B842" i="13"/>
  <c r="M841" i="13"/>
  <c r="L841" i="13"/>
  <c r="K841" i="13"/>
  <c r="J841" i="13"/>
  <c r="I841" i="13"/>
  <c r="H841" i="13"/>
  <c r="G841" i="13"/>
  <c r="F841" i="13"/>
  <c r="E841" i="13"/>
  <c r="D841" i="13"/>
  <c r="C841" i="13"/>
  <c r="B841" i="13"/>
  <c r="M840" i="13"/>
  <c r="L840" i="13"/>
  <c r="K840" i="13"/>
  <c r="J840" i="13"/>
  <c r="I840" i="13"/>
  <c r="H840" i="13"/>
  <c r="G840" i="13"/>
  <c r="F840" i="13"/>
  <c r="E840" i="13"/>
  <c r="D840" i="13"/>
  <c r="C840" i="13"/>
  <c r="B840" i="13"/>
  <c r="N839" i="13"/>
  <c r="M838" i="13"/>
  <c r="L838" i="13"/>
  <c r="K838" i="13"/>
  <c r="J838" i="13"/>
  <c r="I838" i="13"/>
  <c r="H838" i="13"/>
  <c r="G838" i="13"/>
  <c r="F838" i="13"/>
  <c r="E838" i="13"/>
  <c r="D838" i="13"/>
  <c r="C838" i="13"/>
  <c r="B838" i="13"/>
  <c r="M836" i="13"/>
  <c r="L836" i="13"/>
  <c r="K836" i="13"/>
  <c r="J836" i="13"/>
  <c r="I836" i="13"/>
  <c r="H836" i="13"/>
  <c r="G836" i="13"/>
  <c r="F836" i="13"/>
  <c r="E836" i="13"/>
  <c r="D836" i="13"/>
  <c r="C836" i="13"/>
  <c r="B836" i="13"/>
  <c r="M833" i="13"/>
  <c r="L833" i="13"/>
  <c r="K833" i="13"/>
  <c r="J833" i="13"/>
  <c r="I833" i="13"/>
  <c r="H833" i="13"/>
  <c r="G833" i="13"/>
  <c r="F833" i="13"/>
  <c r="E833" i="13"/>
  <c r="D833" i="13"/>
  <c r="C833" i="13"/>
  <c r="B833" i="13"/>
  <c r="M832" i="13"/>
  <c r="L832" i="13"/>
  <c r="K832" i="13"/>
  <c r="J832" i="13"/>
  <c r="I832" i="13"/>
  <c r="H832" i="13"/>
  <c r="G832" i="13"/>
  <c r="F832" i="13"/>
  <c r="E832" i="13"/>
  <c r="D832" i="13"/>
  <c r="C832" i="13"/>
  <c r="B832" i="13"/>
  <c r="M831" i="13"/>
  <c r="L831" i="13"/>
  <c r="K831" i="13"/>
  <c r="J831" i="13"/>
  <c r="I831" i="13"/>
  <c r="H831" i="13"/>
  <c r="G831" i="13"/>
  <c r="F831" i="13"/>
  <c r="E831" i="13"/>
  <c r="D831" i="13"/>
  <c r="C831" i="13"/>
  <c r="B831" i="13"/>
  <c r="M830" i="13"/>
  <c r="L830" i="13"/>
  <c r="K830" i="13"/>
  <c r="J830" i="13"/>
  <c r="I830" i="13"/>
  <c r="H830" i="13"/>
  <c r="G830" i="13"/>
  <c r="F830" i="13"/>
  <c r="E830" i="13"/>
  <c r="D830" i="13"/>
  <c r="C830" i="13"/>
  <c r="B830" i="13"/>
  <c r="M829" i="13"/>
  <c r="L829" i="13"/>
  <c r="K829" i="13"/>
  <c r="J829" i="13"/>
  <c r="I829" i="13"/>
  <c r="H829" i="13"/>
  <c r="G829" i="13"/>
  <c r="F829" i="13"/>
  <c r="E829" i="13"/>
  <c r="D829" i="13"/>
  <c r="C829" i="13"/>
  <c r="B829" i="13"/>
  <c r="M828" i="13"/>
  <c r="L828" i="13"/>
  <c r="K828" i="13"/>
  <c r="J828" i="13"/>
  <c r="I828" i="13"/>
  <c r="H828" i="13"/>
  <c r="G828" i="13"/>
  <c r="F828" i="13"/>
  <c r="E828" i="13"/>
  <c r="D828" i="13"/>
  <c r="C828" i="13"/>
  <c r="B828" i="13"/>
  <c r="M827" i="13"/>
  <c r="L827" i="13"/>
  <c r="K827" i="13"/>
  <c r="J827" i="13"/>
  <c r="I827" i="13"/>
  <c r="H827" i="13"/>
  <c r="G827" i="13"/>
  <c r="F827" i="13"/>
  <c r="E827" i="13"/>
  <c r="D827" i="13"/>
  <c r="C827" i="13"/>
  <c r="B827" i="13"/>
  <c r="N826" i="13"/>
  <c r="M825" i="13"/>
  <c r="L825" i="13"/>
  <c r="K825" i="13"/>
  <c r="J825" i="13"/>
  <c r="I825" i="13"/>
  <c r="H825" i="13"/>
  <c r="G825" i="13"/>
  <c r="F825" i="13"/>
  <c r="E825" i="13"/>
  <c r="D825" i="13"/>
  <c r="C825" i="13"/>
  <c r="B825" i="13"/>
  <c r="M823" i="13"/>
  <c r="L823" i="13"/>
  <c r="K823" i="13"/>
  <c r="J823" i="13"/>
  <c r="I823" i="13"/>
  <c r="H823" i="13"/>
  <c r="G823" i="13"/>
  <c r="F823" i="13"/>
  <c r="E823" i="13"/>
  <c r="D823" i="13"/>
  <c r="C823" i="13"/>
  <c r="B823" i="13"/>
  <c r="M820" i="13"/>
  <c r="L820" i="13"/>
  <c r="K820" i="13"/>
  <c r="J820" i="13"/>
  <c r="I820" i="13"/>
  <c r="H820" i="13"/>
  <c r="G820" i="13"/>
  <c r="F820" i="13"/>
  <c r="E820" i="13"/>
  <c r="D820" i="13"/>
  <c r="C820" i="13"/>
  <c r="B820" i="13"/>
  <c r="M819" i="13"/>
  <c r="L819" i="13"/>
  <c r="K819" i="13"/>
  <c r="J819" i="13"/>
  <c r="I819" i="13"/>
  <c r="H819" i="13"/>
  <c r="G819" i="13"/>
  <c r="F819" i="13"/>
  <c r="E819" i="13"/>
  <c r="D819" i="13"/>
  <c r="C819" i="13"/>
  <c r="B819" i="13"/>
  <c r="M818" i="13"/>
  <c r="L818" i="13"/>
  <c r="K818" i="13"/>
  <c r="J818" i="13"/>
  <c r="I818" i="13"/>
  <c r="H818" i="13"/>
  <c r="G818" i="13"/>
  <c r="F818" i="13"/>
  <c r="E818" i="13"/>
  <c r="D818" i="13"/>
  <c r="C818" i="13"/>
  <c r="B818" i="13"/>
  <c r="M817" i="13"/>
  <c r="L817" i="13"/>
  <c r="K817" i="13"/>
  <c r="J817" i="13"/>
  <c r="I817" i="13"/>
  <c r="H817" i="13"/>
  <c r="G817" i="13"/>
  <c r="F817" i="13"/>
  <c r="E817" i="13"/>
  <c r="D817" i="13"/>
  <c r="C817" i="13"/>
  <c r="B817" i="13"/>
  <c r="M816" i="13"/>
  <c r="L816" i="13"/>
  <c r="K816" i="13"/>
  <c r="J816" i="13"/>
  <c r="I816" i="13"/>
  <c r="H816" i="13"/>
  <c r="G816" i="13"/>
  <c r="F816" i="13"/>
  <c r="E816" i="13"/>
  <c r="D816" i="13"/>
  <c r="C816" i="13"/>
  <c r="B816" i="13"/>
  <c r="M815" i="13"/>
  <c r="L815" i="13"/>
  <c r="K815" i="13"/>
  <c r="J815" i="13"/>
  <c r="I815" i="13"/>
  <c r="H815" i="13"/>
  <c r="G815" i="13"/>
  <c r="F815" i="13"/>
  <c r="E815" i="13"/>
  <c r="D815" i="13"/>
  <c r="C815" i="13"/>
  <c r="B815" i="13"/>
  <c r="M814" i="13"/>
  <c r="L814" i="13"/>
  <c r="K814" i="13"/>
  <c r="J814" i="13"/>
  <c r="I814" i="13"/>
  <c r="H814" i="13"/>
  <c r="G814" i="13"/>
  <c r="F814" i="13"/>
  <c r="E814" i="13"/>
  <c r="D814" i="13"/>
  <c r="C814" i="13"/>
  <c r="B814" i="13"/>
  <c r="N813" i="13"/>
  <c r="M812" i="13"/>
  <c r="L812" i="13"/>
  <c r="K812" i="13"/>
  <c r="J812" i="13"/>
  <c r="I812" i="13"/>
  <c r="H812" i="13"/>
  <c r="G812" i="13"/>
  <c r="F812" i="13"/>
  <c r="E812" i="13"/>
  <c r="D812" i="13"/>
  <c r="C812" i="13"/>
  <c r="B812" i="13"/>
  <c r="M810" i="13"/>
  <c r="L810" i="13"/>
  <c r="K810" i="13"/>
  <c r="J810" i="13"/>
  <c r="I810" i="13"/>
  <c r="H810" i="13"/>
  <c r="G810" i="13"/>
  <c r="F810" i="13"/>
  <c r="E810" i="13"/>
  <c r="D810" i="13"/>
  <c r="C810" i="13"/>
  <c r="B810" i="13"/>
  <c r="M807" i="13"/>
  <c r="L807" i="13"/>
  <c r="K807" i="13"/>
  <c r="J807" i="13"/>
  <c r="I807" i="13"/>
  <c r="H807" i="13"/>
  <c r="G807" i="13"/>
  <c r="F807" i="13"/>
  <c r="E807" i="13"/>
  <c r="D807" i="13"/>
  <c r="C807" i="13"/>
  <c r="B807" i="13"/>
  <c r="M806" i="13"/>
  <c r="L806" i="13"/>
  <c r="K806" i="13"/>
  <c r="J806" i="13"/>
  <c r="I806" i="13"/>
  <c r="H806" i="13"/>
  <c r="G806" i="13"/>
  <c r="F806" i="13"/>
  <c r="E806" i="13"/>
  <c r="D806" i="13"/>
  <c r="C806" i="13"/>
  <c r="B806" i="13"/>
  <c r="M805" i="13"/>
  <c r="L805" i="13"/>
  <c r="K805" i="13"/>
  <c r="J805" i="13"/>
  <c r="I805" i="13"/>
  <c r="H805" i="13"/>
  <c r="G805" i="13"/>
  <c r="F805" i="13"/>
  <c r="E805" i="13"/>
  <c r="D805" i="13"/>
  <c r="C805" i="13"/>
  <c r="B805" i="13"/>
  <c r="M804" i="13"/>
  <c r="L804" i="13"/>
  <c r="K804" i="13"/>
  <c r="J804" i="13"/>
  <c r="I804" i="13"/>
  <c r="H804" i="13"/>
  <c r="G804" i="13"/>
  <c r="F804" i="13"/>
  <c r="E804" i="13"/>
  <c r="D804" i="13"/>
  <c r="C804" i="13"/>
  <c r="B804" i="13"/>
  <c r="M803" i="13"/>
  <c r="L803" i="13"/>
  <c r="K803" i="13"/>
  <c r="J803" i="13"/>
  <c r="I803" i="13"/>
  <c r="H803" i="13"/>
  <c r="G803" i="13"/>
  <c r="F803" i="13"/>
  <c r="E803" i="13"/>
  <c r="D803" i="13"/>
  <c r="C803" i="13"/>
  <c r="B803" i="13"/>
  <c r="M802" i="13"/>
  <c r="L802" i="13"/>
  <c r="K802" i="13"/>
  <c r="J802" i="13"/>
  <c r="I802" i="13"/>
  <c r="H802" i="13"/>
  <c r="G802" i="13"/>
  <c r="F802" i="13"/>
  <c r="E802" i="13"/>
  <c r="D802" i="13"/>
  <c r="C802" i="13"/>
  <c r="B802" i="13"/>
  <c r="M801" i="13"/>
  <c r="L801" i="13"/>
  <c r="K801" i="13"/>
  <c r="J801" i="13"/>
  <c r="I801" i="13"/>
  <c r="H801" i="13"/>
  <c r="G801" i="13"/>
  <c r="F801" i="13"/>
  <c r="E801" i="13"/>
  <c r="D801" i="13"/>
  <c r="C801" i="13"/>
  <c r="B801" i="13"/>
  <c r="N800" i="13"/>
  <c r="M799" i="13"/>
  <c r="L799" i="13"/>
  <c r="K799" i="13"/>
  <c r="J799" i="13"/>
  <c r="I799" i="13"/>
  <c r="H799" i="13"/>
  <c r="G799" i="13"/>
  <c r="F799" i="13"/>
  <c r="E799" i="13"/>
  <c r="D799" i="13"/>
  <c r="C799" i="13"/>
  <c r="B799" i="13"/>
  <c r="M797" i="13"/>
  <c r="L797" i="13"/>
  <c r="K797" i="13"/>
  <c r="J797" i="13"/>
  <c r="I797" i="13"/>
  <c r="H797" i="13"/>
  <c r="G797" i="13"/>
  <c r="F797" i="13"/>
  <c r="E797" i="13"/>
  <c r="D797" i="13"/>
  <c r="C797" i="13"/>
  <c r="B797" i="13"/>
  <c r="M794" i="13"/>
  <c r="L794" i="13"/>
  <c r="K794" i="13"/>
  <c r="J794" i="13"/>
  <c r="I794" i="13"/>
  <c r="H794" i="13"/>
  <c r="G794" i="13"/>
  <c r="F794" i="13"/>
  <c r="E794" i="13"/>
  <c r="D794" i="13"/>
  <c r="C794" i="13"/>
  <c r="B794" i="13"/>
  <c r="M793" i="13"/>
  <c r="L793" i="13"/>
  <c r="K793" i="13"/>
  <c r="J793" i="13"/>
  <c r="I793" i="13"/>
  <c r="H793" i="13"/>
  <c r="G793" i="13"/>
  <c r="F793" i="13"/>
  <c r="E793" i="13"/>
  <c r="D793" i="13"/>
  <c r="C793" i="13"/>
  <c r="B793" i="13"/>
  <c r="M792" i="13"/>
  <c r="L792" i="13"/>
  <c r="K792" i="13"/>
  <c r="J792" i="13"/>
  <c r="I792" i="13"/>
  <c r="H792" i="13"/>
  <c r="G792" i="13"/>
  <c r="F792" i="13"/>
  <c r="E792" i="13"/>
  <c r="D792" i="13"/>
  <c r="C792" i="13"/>
  <c r="B792" i="13"/>
  <c r="M791" i="13"/>
  <c r="L791" i="13"/>
  <c r="K791" i="13"/>
  <c r="J791" i="13"/>
  <c r="I791" i="13"/>
  <c r="H791" i="13"/>
  <c r="G791" i="13"/>
  <c r="F791" i="13"/>
  <c r="E791" i="13"/>
  <c r="D791" i="13"/>
  <c r="C791" i="13"/>
  <c r="B791" i="13"/>
  <c r="M790" i="13"/>
  <c r="L790" i="13"/>
  <c r="K790" i="13"/>
  <c r="J790" i="13"/>
  <c r="I790" i="13"/>
  <c r="H790" i="13"/>
  <c r="G790" i="13"/>
  <c r="F790" i="13"/>
  <c r="E790" i="13"/>
  <c r="D790" i="13"/>
  <c r="C790" i="13"/>
  <c r="B790" i="13"/>
  <c r="M789" i="13"/>
  <c r="L789" i="13"/>
  <c r="K789" i="13"/>
  <c r="J789" i="13"/>
  <c r="I789" i="13"/>
  <c r="H789" i="13"/>
  <c r="G789" i="13"/>
  <c r="F789" i="13"/>
  <c r="E789" i="13"/>
  <c r="D789" i="13"/>
  <c r="C789" i="13"/>
  <c r="B789" i="13"/>
  <c r="M788" i="13"/>
  <c r="L788" i="13"/>
  <c r="K788" i="13"/>
  <c r="J788" i="13"/>
  <c r="I788" i="13"/>
  <c r="H788" i="13"/>
  <c r="G788" i="13"/>
  <c r="F788" i="13"/>
  <c r="E788" i="13"/>
  <c r="D788" i="13"/>
  <c r="C788" i="13"/>
  <c r="B788" i="13"/>
  <c r="N787" i="13"/>
  <c r="M786" i="13"/>
  <c r="L786" i="13"/>
  <c r="K786" i="13"/>
  <c r="J786" i="13"/>
  <c r="I786" i="13"/>
  <c r="H786" i="13"/>
  <c r="G786" i="13"/>
  <c r="F786" i="13"/>
  <c r="E786" i="13"/>
  <c r="D786" i="13"/>
  <c r="C786" i="13"/>
  <c r="B786" i="13"/>
  <c r="M784" i="13"/>
  <c r="L784" i="13"/>
  <c r="K784" i="13"/>
  <c r="J784" i="13"/>
  <c r="I784" i="13"/>
  <c r="H784" i="13"/>
  <c r="G784" i="13"/>
  <c r="F784" i="13"/>
  <c r="E784" i="13"/>
  <c r="D784" i="13"/>
  <c r="C784" i="13"/>
  <c r="B784" i="13"/>
  <c r="M781" i="13"/>
  <c r="L781" i="13"/>
  <c r="K781" i="13"/>
  <c r="J781" i="13"/>
  <c r="I781" i="13"/>
  <c r="H781" i="13"/>
  <c r="G781" i="13"/>
  <c r="F781" i="13"/>
  <c r="E781" i="13"/>
  <c r="D781" i="13"/>
  <c r="C781" i="13"/>
  <c r="B781" i="13"/>
  <c r="M780" i="13"/>
  <c r="L780" i="13"/>
  <c r="K780" i="13"/>
  <c r="J780" i="13"/>
  <c r="I780" i="13"/>
  <c r="H780" i="13"/>
  <c r="G780" i="13"/>
  <c r="F780" i="13"/>
  <c r="E780" i="13"/>
  <c r="D780" i="13"/>
  <c r="C780" i="13"/>
  <c r="B780" i="13"/>
  <c r="M779" i="13"/>
  <c r="L779" i="13"/>
  <c r="K779" i="13"/>
  <c r="J779" i="13"/>
  <c r="I779" i="13"/>
  <c r="H779" i="13"/>
  <c r="G779" i="13"/>
  <c r="F779" i="13"/>
  <c r="E779" i="13"/>
  <c r="D779" i="13"/>
  <c r="C779" i="13"/>
  <c r="B779" i="13"/>
  <c r="M778" i="13"/>
  <c r="L778" i="13"/>
  <c r="K778" i="13"/>
  <c r="J778" i="13"/>
  <c r="I778" i="13"/>
  <c r="H778" i="13"/>
  <c r="G778" i="13"/>
  <c r="F778" i="13"/>
  <c r="E778" i="13"/>
  <c r="D778" i="13"/>
  <c r="C778" i="13"/>
  <c r="B778" i="13"/>
  <c r="M777" i="13"/>
  <c r="L777" i="13"/>
  <c r="K777" i="13"/>
  <c r="J777" i="13"/>
  <c r="I777" i="13"/>
  <c r="H777" i="13"/>
  <c r="G777" i="13"/>
  <c r="F777" i="13"/>
  <c r="E777" i="13"/>
  <c r="D777" i="13"/>
  <c r="C777" i="13"/>
  <c r="B777" i="13"/>
  <c r="M776" i="13"/>
  <c r="L776" i="13"/>
  <c r="K776" i="13"/>
  <c r="J776" i="13"/>
  <c r="I776" i="13"/>
  <c r="H776" i="13"/>
  <c r="G776" i="13"/>
  <c r="F776" i="13"/>
  <c r="E776" i="13"/>
  <c r="D776" i="13"/>
  <c r="C776" i="13"/>
  <c r="B776" i="13"/>
  <c r="M775" i="13"/>
  <c r="L775" i="13"/>
  <c r="K775" i="13"/>
  <c r="J775" i="13"/>
  <c r="I775" i="13"/>
  <c r="H775" i="13"/>
  <c r="G775" i="13"/>
  <c r="F775" i="13"/>
  <c r="E775" i="13"/>
  <c r="D775" i="13"/>
  <c r="C775" i="13"/>
  <c r="B775" i="13"/>
  <c r="N774" i="13"/>
  <c r="M773" i="13"/>
  <c r="L773" i="13"/>
  <c r="K773" i="13"/>
  <c r="J773" i="13"/>
  <c r="I773" i="13"/>
  <c r="H773" i="13"/>
  <c r="G773" i="13"/>
  <c r="F773" i="13"/>
  <c r="E773" i="13"/>
  <c r="D773" i="13"/>
  <c r="C773" i="13"/>
  <c r="B773" i="13"/>
  <c r="M771" i="13"/>
  <c r="L771" i="13"/>
  <c r="K771" i="13"/>
  <c r="J771" i="13"/>
  <c r="I771" i="13"/>
  <c r="H771" i="13"/>
  <c r="G771" i="13"/>
  <c r="F771" i="13"/>
  <c r="E771" i="13"/>
  <c r="D771" i="13"/>
  <c r="C771" i="13"/>
  <c r="B771" i="13"/>
  <c r="M768" i="13"/>
  <c r="L768" i="13"/>
  <c r="K768" i="13"/>
  <c r="J768" i="13"/>
  <c r="I768" i="13"/>
  <c r="H768" i="13"/>
  <c r="G768" i="13"/>
  <c r="F768" i="13"/>
  <c r="E768" i="13"/>
  <c r="D768" i="13"/>
  <c r="C768" i="13"/>
  <c r="B768" i="13"/>
  <c r="M767" i="13"/>
  <c r="L767" i="13"/>
  <c r="K767" i="13"/>
  <c r="J767" i="13"/>
  <c r="I767" i="13"/>
  <c r="H767" i="13"/>
  <c r="G767" i="13"/>
  <c r="F767" i="13"/>
  <c r="E767" i="13"/>
  <c r="D767" i="13"/>
  <c r="C767" i="13"/>
  <c r="B767" i="13"/>
  <c r="M766" i="13"/>
  <c r="L766" i="13"/>
  <c r="K766" i="13"/>
  <c r="J766" i="13"/>
  <c r="I766" i="13"/>
  <c r="H766" i="13"/>
  <c r="G766" i="13"/>
  <c r="F766" i="13"/>
  <c r="E766" i="13"/>
  <c r="D766" i="13"/>
  <c r="C766" i="13"/>
  <c r="B766" i="13"/>
  <c r="M765" i="13"/>
  <c r="L765" i="13"/>
  <c r="K765" i="13"/>
  <c r="J765" i="13"/>
  <c r="I765" i="13"/>
  <c r="H765" i="13"/>
  <c r="G765" i="13"/>
  <c r="F765" i="13"/>
  <c r="E765" i="13"/>
  <c r="D765" i="13"/>
  <c r="C765" i="13"/>
  <c r="B765" i="13"/>
  <c r="M764" i="13"/>
  <c r="L764" i="13"/>
  <c r="K764" i="13"/>
  <c r="J764" i="13"/>
  <c r="I764" i="13"/>
  <c r="H764" i="13"/>
  <c r="G764" i="13"/>
  <c r="F764" i="13"/>
  <c r="E764" i="13"/>
  <c r="D764" i="13"/>
  <c r="C764" i="13"/>
  <c r="B764" i="13"/>
  <c r="M763" i="13"/>
  <c r="L763" i="13"/>
  <c r="K763" i="13"/>
  <c r="J763" i="13"/>
  <c r="I763" i="13"/>
  <c r="H763" i="13"/>
  <c r="G763" i="13"/>
  <c r="F763" i="13"/>
  <c r="E763" i="13"/>
  <c r="D763" i="13"/>
  <c r="C763" i="13"/>
  <c r="B763" i="13"/>
  <c r="M762" i="13"/>
  <c r="L762" i="13"/>
  <c r="K762" i="13"/>
  <c r="J762" i="13"/>
  <c r="I762" i="13"/>
  <c r="H762" i="13"/>
  <c r="G762" i="13"/>
  <c r="F762" i="13"/>
  <c r="E762" i="13"/>
  <c r="D762" i="13"/>
  <c r="C762" i="13"/>
  <c r="B762" i="13"/>
  <c r="N761" i="13"/>
  <c r="M760" i="13"/>
  <c r="L760" i="13"/>
  <c r="K760" i="13"/>
  <c r="J760" i="13"/>
  <c r="I760" i="13"/>
  <c r="H760" i="13"/>
  <c r="G760" i="13"/>
  <c r="F760" i="13"/>
  <c r="E760" i="13"/>
  <c r="D760" i="13"/>
  <c r="C760" i="13"/>
  <c r="B760" i="13"/>
  <c r="M758" i="13"/>
  <c r="L758" i="13"/>
  <c r="K758" i="13"/>
  <c r="J758" i="13"/>
  <c r="I758" i="13"/>
  <c r="H758" i="13"/>
  <c r="G758" i="13"/>
  <c r="F758" i="13"/>
  <c r="E758" i="13"/>
  <c r="D758" i="13"/>
  <c r="C758" i="13"/>
  <c r="B758" i="13"/>
  <c r="M755" i="13"/>
  <c r="L755" i="13"/>
  <c r="K755" i="13"/>
  <c r="J755" i="13"/>
  <c r="I755" i="13"/>
  <c r="H755" i="13"/>
  <c r="G755" i="13"/>
  <c r="F755" i="13"/>
  <c r="E755" i="13"/>
  <c r="D755" i="13"/>
  <c r="C755" i="13"/>
  <c r="B755" i="13"/>
  <c r="M754" i="13"/>
  <c r="L754" i="13"/>
  <c r="K754" i="13"/>
  <c r="J754" i="13"/>
  <c r="I754" i="13"/>
  <c r="H754" i="13"/>
  <c r="G754" i="13"/>
  <c r="F754" i="13"/>
  <c r="E754" i="13"/>
  <c r="D754" i="13"/>
  <c r="C754" i="13"/>
  <c r="B754" i="13"/>
  <c r="M753" i="13"/>
  <c r="L753" i="13"/>
  <c r="K753" i="13"/>
  <c r="J753" i="13"/>
  <c r="I753" i="13"/>
  <c r="H753" i="13"/>
  <c r="G753" i="13"/>
  <c r="F753" i="13"/>
  <c r="E753" i="13"/>
  <c r="D753" i="13"/>
  <c r="C753" i="13"/>
  <c r="B753" i="13"/>
  <c r="M752" i="13"/>
  <c r="L752" i="13"/>
  <c r="K752" i="13"/>
  <c r="J752" i="13"/>
  <c r="I752" i="13"/>
  <c r="H752" i="13"/>
  <c r="G752" i="13"/>
  <c r="F752" i="13"/>
  <c r="E752" i="13"/>
  <c r="D752" i="13"/>
  <c r="C752" i="13"/>
  <c r="B752" i="13"/>
  <c r="M751" i="13"/>
  <c r="L751" i="13"/>
  <c r="K751" i="13"/>
  <c r="J751" i="13"/>
  <c r="I751" i="13"/>
  <c r="H751" i="13"/>
  <c r="G751" i="13"/>
  <c r="F751" i="13"/>
  <c r="E751" i="13"/>
  <c r="D751" i="13"/>
  <c r="C751" i="13"/>
  <c r="B751" i="13"/>
  <c r="M750" i="13"/>
  <c r="L750" i="13"/>
  <c r="K750" i="13"/>
  <c r="J750" i="13"/>
  <c r="I750" i="13"/>
  <c r="H750" i="13"/>
  <c r="G750" i="13"/>
  <c r="F750" i="13"/>
  <c r="E750" i="13"/>
  <c r="D750" i="13"/>
  <c r="C750" i="13"/>
  <c r="B750" i="13"/>
  <c r="M749" i="13"/>
  <c r="L749" i="13"/>
  <c r="K749" i="13"/>
  <c r="J749" i="13"/>
  <c r="I749" i="13"/>
  <c r="H749" i="13"/>
  <c r="G749" i="13"/>
  <c r="F749" i="13"/>
  <c r="E749" i="13"/>
  <c r="D749" i="13"/>
  <c r="C749" i="13"/>
  <c r="B749" i="13"/>
  <c r="N748" i="13"/>
  <c r="B747" i="13"/>
  <c r="B745" i="13"/>
  <c r="M742" i="13"/>
  <c r="L742" i="13"/>
  <c r="K742" i="13"/>
  <c r="J742" i="13"/>
  <c r="I742" i="13"/>
  <c r="H742" i="13"/>
  <c r="G742" i="13"/>
  <c r="F742" i="13"/>
  <c r="E742" i="13"/>
  <c r="D742" i="13"/>
  <c r="C742" i="13"/>
  <c r="B742" i="13"/>
  <c r="M741" i="13"/>
  <c r="L741" i="13"/>
  <c r="K741" i="13"/>
  <c r="J741" i="13"/>
  <c r="I741" i="13"/>
  <c r="H741" i="13"/>
  <c r="G741" i="13"/>
  <c r="F741" i="13"/>
  <c r="E741" i="13"/>
  <c r="D741" i="13"/>
  <c r="C741" i="13"/>
  <c r="B741" i="13"/>
  <c r="M740" i="13"/>
  <c r="L740" i="13"/>
  <c r="K740" i="13"/>
  <c r="J740" i="13"/>
  <c r="I740" i="13"/>
  <c r="H740" i="13"/>
  <c r="G740" i="13"/>
  <c r="F740" i="13"/>
  <c r="E740" i="13"/>
  <c r="D740" i="13"/>
  <c r="C740" i="13"/>
  <c r="B740" i="13"/>
  <c r="M739" i="13"/>
  <c r="L739" i="13"/>
  <c r="K739" i="13"/>
  <c r="J739" i="13"/>
  <c r="I739" i="13"/>
  <c r="H739" i="13"/>
  <c r="G739" i="13"/>
  <c r="F739" i="13"/>
  <c r="E739" i="13"/>
  <c r="D739" i="13"/>
  <c r="C739" i="13"/>
  <c r="B739" i="13"/>
  <c r="M738" i="13"/>
  <c r="L738" i="13"/>
  <c r="K738" i="13"/>
  <c r="J738" i="13"/>
  <c r="I738" i="13"/>
  <c r="H738" i="13"/>
  <c r="G738" i="13"/>
  <c r="F738" i="13"/>
  <c r="E738" i="13"/>
  <c r="D738" i="13"/>
  <c r="C738" i="13"/>
  <c r="B738" i="13"/>
  <c r="M737" i="13"/>
  <c r="L737" i="13"/>
  <c r="K737" i="13"/>
  <c r="J737" i="13"/>
  <c r="I737" i="13"/>
  <c r="H737" i="13"/>
  <c r="G737" i="13"/>
  <c r="F737" i="13"/>
  <c r="E737" i="13"/>
  <c r="D737" i="13"/>
  <c r="C737" i="13"/>
  <c r="B737" i="13"/>
  <c r="M736" i="13"/>
  <c r="L736" i="13"/>
  <c r="K736" i="13"/>
  <c r="J736" i="13"/>
  <c r="I736" i="13"/>
  <c r="H736" i="13"/>
  <c r="G736" i="13"/>
  <c r="F736" i="13"/>
  <c r="E736" i="13"/>
  <c r="D736" i="13"/>
  <c r="C736" i="13"/>
  <c r="B736" i="13"/>
  <c r="N735" i="13"/>
  <c r="M734" i="13"/>
  <c r="L734" i="13"/>
  <c r="K734" i="13"/>
  <c r="J734" i="13"/>
  <c r="I734" i="13"/>
  <c r="H734" i="13"/>
  <c r="G734" i="13"/>
  <c r="F734" i="13"/>
  <c r="E734" i="13"/>
  <c r="D734" i="13"/>
  <c r="C734" i="13"/>
  <c r="B734" i="13"/>
  <c r="M732" i="13"/>
  <c r="L732" i="13"/>
  <c r="K732" i="13"/>
  <c r="J732" i="13"/>
  <c r="I732" i="13"/>
  <c r="H732" i="13"/>
  <c r="G732" i="13"/>
  <c r="F732" i="13"/>
  <c r="E732" i="13"/>
  <c r="D732" i="13"/>
  <c r="C732" i="13"/>
  <c r="B732" i="13"/>
  <c r="M729" i="13"/>
  <c r="L729" i="13"/>
  <c r="K729" i="13"/>
  <c r="J729" i="13"/>
  <c r="I729" i="13"/>
  <c r="H729" i="13"/>
  <c r="G729" i="13"/>
  <c r="F729" i="13"/>
  <c r="E729" i="13"/>
  <c r="D729" i="13"/>
  <c r="C729" i="13"/>
  <c r="B729" i="13"/>
  <c r="M728" i="13"/>
  <c r="L728" i="13"/>
  <c r="K728" i="13"/>
  <c r="J728" i="13"/>
  <c r="I728" i="13"/>
  <c r="H728" i="13"/>
  <c r="G728" i="13"/>
  <c r="F728" i="13"/>
  <c r="E728" i="13"/>
  <c r="D728" i="13"/>
  <c r="C728" i="13"/>
  <c r="B728" i="13"/>
  <c r="M727" i="13"/>
  <c r="L727" i="13"/>
  <c r="K727" i="13"/>
  <c r="J727" i="13"/>
  <c r="I727" i="13"/>
  <c r="H727" i="13"/>
  <c r="G727" i="13"/>
  <c r="F727" i="13"/>
  <c r="E727" i="13"/>
  <c r="D727" i="13"/>
  <c r="C727" i="13"/>
  <c r="B727" i="13"/>
  <c r="M726" i="13"/>
  <c r="L726" i="13"/>
  <c r="K726" i="13"/>
  <c r="J726" i="13"/>
  <c r="I726" i="13"/>
  <c r="H726" i="13"/>
  <c r="G726" i="13"/>
  <c r="F726" i="13"/>
  <c r="E726" i="13"/>
  <c r="D726" i="13"/>
  <c r="C726" i="13"/>
  <c r="B726" i="13"/>
  <c r="M725" i="13"/>
  <c r="L725" i="13"/>
  <c r="K725" i="13"/>
  <c r="J725" i="13"/>
  <c r="I725" i="13"/>
  <c r="H725" i="13"/>
  <c r="G725" i="13"/>
  <c r="F725" i="13"/>
  <c r="E725" i="13"/>
  <c r="D725" i="13"/>
  <c r="C725" i="13"/>
  <c r="B725" i="13"/>
  <c r="M724" i="13"/>
  <c r="L724" i="13"/>
  <c r="K724" i="13"/>
  <c r="J724" i="13"/>
  <c r="I724" i="13"/>
  <c r="H724" i="13"/>
  <c r="G724" i="13"/>
  <c r="F724" i="13"/>
  <c r="E724" i="13"/>
  <c r="D724" i="13"/>
  <c r="C724" i="13"/>
  <c r="B724" i="13"/>
  <c r="M723" i="13"/>
  <c r="L723" i="13"/>
  <c r="K723" i="13"/>
  <c r="J723" i="13"/>
  <c r="I723" i="13"/>
  <c r="H723" i="13"/>
  <c r="G723" i="13"/>
  <c r="F723" i="13"/>
  <c r="E723" i="13"/>
  <c r="D723" i="13"/>
  <c r="C723" i="13"/>
  <c r="B723" i="13"/>
  <c r="N722" i="13"/>
  <c r="M721" i="13"/>
  <c r="L721" i="13"/>
  <c r="K721" i="13"/>
  <c r="J721" i="13"/>
  <c r="I721" i="13"/>
  <c r="H721" i="13"/>
  <c r="G721" i="13"/>
  <c r="F721" i="13"/>
  <c r="E721" i="13"/>
  <c r="D721" i="13"/>
  <c r="C721" i="13"/>
  <c r="B721" i="13"/>
  <c r="M719" i="13"/>
  <c r="L719" i="13"/>
  <c r="K719" i="13"/>
  <c r="J719" i="13"/>
  <c r="I719" i="13"/>
  <c r="H719" i="13"/>
  <c r="G719" i="13"/>
  <c r="F719" i="13"/>
  <c r="E719" i="13"/>
  <c r="D719" i="13"/>
  <c r="C719" i="13"/>
  <c r="B719" i="13"/>
  <c r="M716" i="13"/>
  <c r="L716" i="13"/>
  <c r="K716" i="13"/>
  <c r="J716" i="13"/>
  <c r="I716" i="13"/>
  <c r="H716" i="13"/>
  <c r="G716" i="13"/>
  <c r="F716" i="13"/>
  <c r="E716" i="13"/>
  <c r="D716" i="13"/>
  <c r="C716" i="13"/>
  <c r="B716" i="13"/>
  <c r="M715" i="13"/>
  <c r="L715" i="13"/>
  <c r="K715" i="13"/>
  <c r="J715" i="13"/>
  <c r="I715" i="13"/>
  <c r="H715" i="13"/>
  <c r="G715" i="13"/>
  <c r="F715" i="13"/>
  <c r="E715" i="13"/>
  <c r="D715" i="13"/>
  <c r="C715" i="13"/>
  <c r="B715" i="13"/>
  <c r="M714" i="13"/>
  <c r="L714" i="13"/>
  <c r="K714" i="13"/>
  <c r="J714" i="13"/>
  <c r="I714" i="13"/>
  <c r="H714" i="13"/>
  <c r="G714" i="13"/>
  <c r="F714" i="13"/>
  <c r="E714" i="13"/>
  <c r="D714" i="13"/>
  <c r="C714" i="13"/>
  <c r="B714" i="13"/>
  <c r="M713" i="13"/>
  <c r="L713" i="13"/>
  <c r="K713" i="13"/>
  <c r="J713" i="13"/>
  <c r="I713" i="13"/>
  <c r="H713" i="13"/>
  <c r="G713" i="13"/>
  <c r="F713" i="13"/>
  <c r="E713" i="13"/>
  <c r="D713" i="13"/>
  <c r="C713" i="13"/>
  <c r="B713" i="13"/>
  <c r="M712" i="13"/>
  <c r="L712" i="13"/>
  <c r="K712" i="13"/>
  <c r="J712" i="13"/>
  <c r="I712" i="13"/>
  <c r="H712" i="13"/>
  <c r="G712" i="13"/>
  <c r="F712" i="13"/>
  <c r="E712" i="13"/>
  <c r="D712" i="13"/>
  <c r="C712" i="13"/>
  <c r="B712" i="13"/>
  <c r="M711" i="13"/>
  <c r="L711" i="13"/>
  <c r="K711" i="13"/>
  <c r="J711" i="13"/>
  <c r="I711" i="13"/>
  <c r="H711" i="13"/>
  <c r="G711" i="13"/>
  <c r="F711" i="13"/>
  <c r="E711" i="13"/>
  <c r="D711" i="13"/>
  <c r="C711" i="13"/>
  <c r="B711" i="13"/>
  <c r="M710" i="13"/>
  <c r="L710" i="13"/>
  <c r="K710" i="13"/>
  <c r="J710" i="13"/>
  <c r="I710" i="13"/>
  <c r="H710" i="13"/>
  <c r="G710" i="13"/>
  <c r="F710" i="13"/>
  <c r="E710" i="13"/>
  <c r="D710" i="13"/>
  <c r="C710" i="13"/>
  <c r="B710" i="13"/>
  <c r="N709" i="13"/>
  <c r="M708" i="13"/>
  <c r="L708" i="13"/>
  <c r="K708" i="13"/>
  <c r="J708" i="13"/>
  <c r="I708" i="13"/>
  <c r="H708" i="13"/>
  <c r="G708" i="13"/>
  <c r="F708" i="13"/>
  <c r="E708" i="13"/>
  <c r="D708" i="13"/>
  <c r="C708" i="13"/>
  <c r="B708" i="13"/>
  <c r="M706" i="13"/>
  <c r="L706" i="13"/>
  <c r="K706" i="13"/>
  <c r="J706" i="13"/>
  <c r="I706" i="13"/>
  <c r="H706" i="13"/>
  <c r="G706" i="13"/>
  <c r="F706" i="13"/>
  <c r="E706" i="13"/>
  <c r="D706" i="13"/>
  <c r="C706" i="13"/>
  <c r="B706" i="13"/>
  <c r="M703" i="13"/>
  <c r="L703" i="13"/>
  <c r="K703" i="13"/>
  <c r="J703" i="13"/>
  <c r="I703" i="13"/>
  <c r="H703" i="13"/>
  <c r="G703" i="13"/>
  <c r="F703" i="13"/>
  <c r="E703" i="13"/>
  <c r="D703" i="13"/>
  <c r="C703" i="13"/>
  <c r="M702" i="13"/>
  <c r="L702" i="13"/>
  <c r="K702" i="13"/>
  <c r="J702" i="13"/>
  <c r="I702" i="13"/>
  <c r="H702" i="13"/>
  <c r="G702" i="13"/>
  <c r="F702" i="13"/>
  <c r="E702" i="13"/>
  <c r="D702" i="13"/>
  <c r="C702" i="13"/>
  <c r="M701" i="13"/>
  <c r="L701" i="13"/>
  <c r="K701" i="13"/>
  <c r="J701" i="13"/>
  <c r="I701" i="13"/>
  <c r="H701" i="13"/>
  <c r="G701" i="13"/>
  <c r="F701" i="13"/>
  <c r="E701" i="13"/>
  <c r="D701" i="13"/>
  <c r="C701" i="13"/>
  <c r="M700" i="13"/>
  <c r="L700" i="13"/>
  <c r="K700" i="13"/>
  <c r="J700" i="13"/>
  <c r="I700" i="13"/>
  <c r="H700" i="13"/>
  <c r="G700" i="13"/>
  <c r="F700" i="13"/>
  <c r="E700" i="13"/>
  <c r="D700" i="13"/>
  <c r="C700" i="13"/>
  <c r="M699" i="13"/>
  <c r="L699" i="13"/>
  <c r="K699" i="13"/>
  <c r="J699" i="13"/>
  <c r="I699" i="13"/>
  <c r="H699" i="13"/>
  <c r="G699" i="13"/>
  <c r="F699" i="13"/>
  <c r="E699" i="13"/>
  <c r="D699" i="13"/>
  <c r="C699" i="13"/>
  <c r="M698" i="13"/>
  <c r="L698" i="13"/>
  <c r="K698" i="13"/>
  <c r="J698" i="13"/>
  <c r="I698" i="13"/>
  <c r="H698" i="13"/>
  <c r="G698" i="13"/>
  <c r="F698" i="13"/>
  <c r="E698" i="13"/>
  <c r="D698" i="13"/>
  <c r="C698" i="13"/>
  <c r="M697" i="13"/>
  <c r="L697" i="13"/>
  <c r="K697" i="13"/>
  <c r="J697" i="13"/>
  <c r="I697" i="13"/>
  <c r="H697" i="13"/>
  <c r="G697" i="13"/>
  <c r="F697" i="13"/>
  <c r="E697" i="13"/>
  <c r="D697" i="13"/>
  <c r="C697" i="13"/>
  <c r="N696" i="13"/>
  <c r="B693" i="13"/>
  <c r="M690" i="13"/>
  <c r="L690" i="13"/>
  <c r="K690" i="13"/>
  <c r="J690" i="13"/>
  <c r="I690" i="13"/>
  <c r="H690" i="13"/>
  <c r="G690" i="13"/>
  <c r="F690" i="13"/>
  <c r="E690" i="13"/>
  <c r="D690" i="13"/>
  <c r="C690" i="13"/>
  <c r="B690" i="13"/>
  <c r="M689" i="13"/>
  <c r="L689" i="13"/>
  <c r="K689" i="13"/>
  <c r="J689" i="13"/>
  <c r="I689" i="13"/>
  <c r="H689" i="13"/>
  <c r="G689" i="13"/>
  <c r="F689" i="13"/>
  <c r="E689" i="13"/>
  <c r="D689" i="13"/>
  <c r="C689" i="13"/>
  <c r="B689" i="13"/>
  <c r="M688" i="13"/>
  <c r="L688" i="13"/>
  <c r="K688" i="13"/>
  <c r="J688" i="13"/>
  <c r="I688" i="13"/>
  <c r="H688" i="13"/>
  <c r="G688" i="13"/>
  <c r="F688" i="13"/>
  <c r="E688" i="13"/>
  <c r="D688" i="13"/>
  <c r="C688" i="13"/>
  <c r="B688" i="13"/>
  <c r="M687" i="13"/>
  <c r="L687" i="13"/>
  <c r="K687" i="13"/>
  <c r="J687" i="13"/>
  <c r="I687" i="13"/>
  <c r="H687" i="13"/>
  <c r="G687" i="13"/>
  <c r="F687" i="13"/>
  <c r="E687" i="13"/>
  <c r="D687" i="13"/>
  <c r="C687" i="13"/>
  <c r="B687" i="13"/>
  <c r="M686" i="13"/>
  <c r="L686" i="13"/>
  <c r="K686" i="13"/>
  <c r="J686" i="13"/>
  <c r="I686" i="13"/>
  <c r="H686" i="13"/>
  <c r="G686" i="13"/>
  <c r="F686" i="13"/>
  <c r="E686" i="13"/>
  <c r="D686" i="13"/>
  <c r="C686" i="13"/>
  <c r="B686" i="13"/>
  <c r="M685" i="13"/>
  <c r="L685" i="13"/>
  <c r="K685" i="13"/>
  <c r="J685" i="13"/>
  <c r="I685" i="13"/>
  <c r="H685" i="13"/>
  <c r="G685" i="13"/>
  <c r="F685" i="13"/>
  <c r="E685" i="13"/>
  <c r="D685" i="13"/>
  <c r="C685" i="13"/>
  <c r="B685" i="13"/>
  <c r="M684" i="13"/>
  <c r="L684" i="13"/>
  <c r="K684" i="13"/>
  <c r="J684" i="13"/>
  <c r="I684" i="13"/>
  <c r="H684" i="13"/>
  <c r="G684" i="13"/>
  <c r="F684" i="13"/>
  <c r="E684" i="13"/>
  <c r="D684" i="13"/>
  <c r="C684" i="13"/>
  <c r="B684" i="13"/>
  <c r="N683" i="13"/>
  <c r="M682" i="13"/>
  <c r="L682" i="13"/>
  <c r="K682" i="13"/>
  <c r="J682" i="13"/>
  <c r="I682" i="13"/>
  <c r="H682" i="13"/>
  <c r="G682" i="13"/>
  <c r="F682" i="13"/>
  <c r="E682" i="13"/>
  <c r="D682" i="13"/>
  <c r="C682" i="13"/>
  <c r="B682" i="13"/>
  <c r="M680" i="13"/>
  <c r="L680" i="13"/>
  <c r="K680" i="13"/>
  <c r="J680" i="13"/>
  <c r="I680" i="13"/>
  <c r="H680" i="13"/>
  <c r="G680" i="13"/>
  <c r="F680" i="13"/>
  <c r="E680" i="13"/>
  <c r="D680" i="13"/>
  <c r="C680" i="13"/>
  <c r="B680" i="13"/>
  <c r="M677" i="13"/>
  <c r="L677" i="13"/>
  <c r="K677" i="13"/>
  <c r="J677" i="13"/>
  <c r="I677" i="13"/>
  <c r="H677" i="13"/>
  <c r="G677" i="13"/>
  <c r="F677" i="13"/>
  <c r="E677" i="13"/>
  <c r="D677" i="13"/>
  <c r="C677" i="13"/>
  <c r="B677" i="13"/>
  <c r="M676" i="13"/>
  <c r="L676" i="13"/>
  <c r="K676" i="13"/>
  <c r="J676" i="13"/>
  <c r="I676" i="13"/>
  <c r="H676" i="13"/>
  <c r="G676" i="13"/>
  <c r="F676" i="13"/>
  <c r="E676" i="13"/>
  <c r="D676" i="13"/>
  <c r="C676" i="13"/>
  <c r="B676" i="13"/>
  <c r="M675" i="13"/>
  <c r="L675" i="13"/>
  <c r="K675" i="13"/>
  <c r="J675" i="13"/>
  <c r="I675" i="13"/>
  <c r="H675" i="13"/>
  <c r="G675" i="13"/>
  <c r="F675" i="13"/>
  <c r="E675" i="13"/>
  <c r="D675" i="13"/>
  <c r="C675" i="13"/>
  <c r="B675" i="13"/>
  <c r="M674" i="13"/>
  <c r="L674" i="13"/>
  <c r="K674" i="13"/>
  <c r="J674" i="13"/>
  <c r="I674" i="13"/>
  <c r="H674" i="13"/>
  <c r="G674" i="13"/>
  <c r="F674" i="13"/>
  <c r="E674" i="13"/>
  <c r="D674" i="13"/>
  <c r="C674" i="13"/>
  <c r="B674" i="13"/>
  <c r="M673" i="13"/>
  <c r="L673" i="13"/>
  <c r="K673" i="13"/>
  <c r="J673" i="13"/>
  <c r="I673" i="13"/>
  <c r="H673" i="13"/>
  <c r="G673" i="13"/>
  <c r="F673" i="13"/>
  <c r="E673" i="13"/>
  <c r="D673" i="13"/>
  <c r="C673" i="13"/>
  <c r="B673" i="13"/>
  <c r="M672" i="13"/>
  <c r="L672" i="13"/>
  <c r="K672" i="13"/>
  <c r="J672" i="13"/>
  <c r="I672" i="13"/>
  <c r="H672" i="13"/>
  <c r="G672" i="13"/>
  <c r="F672" i="13"/>
  <c r="E672" i="13"/>
  <c r="D672" i="13"/>
  <c r="C672" i="13"/>
  <c r="B672" i="13"/>
  <c r="M671" i="13"/>
  <c r="L671" i="13"/>
  <c r="K671" i="13"/>
  <c r="J671" i="13"/>
  <c r="I671" i="13"/>
  <c r="H671" i="13"/>
  <c r="G671" i="13"/>
  <c r="F671" i="13"/>
  <c r="E671" i="13"/>
  <c r="D671" i="13"/>
  <c r="C671" i="13"/>
  <c r="B671" i="13"/>
  <c r="N670" i="13"/>
  <c r="M669" i="13"/>
  <c r="L669" i="13"/>
  <c r="K669" i="13"/>
  <c r="J669" i="13"/>
  <c r="I669" i="13"/>
  <c r="H669" i="13"/>
  <c r="G669" i="13"/>
  <c r="F669" i="13"/>
  <c r="E669" i="13"/>
  <c r="D669" i="13"/>
  <c r="C669" i="13"/>
  <c r="B669" i="13"/>
  <c r="M667" i="13"/>
  <c r="L667" i="13"/>
  <c r="K667" i="13"/>
  <c r="J667" i="13"/>
  <c r="I667" i="13"/>
  <c r="H667" i="13"/>
  <c r="G667" i="13"/>
  <c r="F667" i="13"/>
  <c r="E667" i="13"/>
  <c r="D667" i="13"/>
  <c r="C667" i="13"/>
  <c r="B667" i="13"/>
  <c r="M664" i="13"/>
  <c r="L664" i="13"/>
  <c r="K664" i="13"/>
  <c r="J664" i="13"/>
  <c r="I664" i="13"/>
  <c r="H664" i="13"/>
  <c r="G664" i="13"/>
  <c r="F664" i="13"/>
  <c r="E664" i="13"/>
  <c r="D664" i="13"/>
  <c r="C664" i="13"/>
  <c r="B664" i="13"/>
  <c r="M663" i="13"/>
  <c r="L663" i="13"/>
  <c r="K663" i="13"/>
  <c r="J663" i="13"/>
  <c r="I663" i="13"/>
  <c r="H663" i="13"/>
  <c r="G663" i="13"/>
  <c r="F663" i="13"/>
  <c r="E663" i="13"/>
  <c r="D663" i="13"/>
  <c r="C663" i="13"/>
  <c r="B663" i="13"/>
  <c r="M662" i="13"/>
  <c r="L662" i="13"/>
  <c r="K662" i="13"/>
  <c r="J662" i="13"/>
  <c r="I662" i="13"/>
  <c r="H662" i="13"/>
  <c r="G662" i="13"/>
  <c r="F662" i="13"/>
  <c r="E662" i="13"/>
  <c r="D662" i="13"/>
  <c r="C662" i="13"/>
  <c r="B662" i="13"/>
  <c r="M661" i="13"/>
  <c r="L661" i="13"/>
  <c r="K661" i="13"/>
  <c r="J661" i="13"/>
  <c r="I661" i="13"/>
  <c r="H661" i="13"/>
  <c r="G661" i="13"/>
  <c r="F661" i="13"/>
  <c r="E661" i="13"/>
  <c r="D661" i="13"/>
  <c r="C661" i="13"/>
  <c r="B661" i="13"/>
  <c r="M660" i="13"/>
  <c r="L660" i="13"/>
  <c r="K660" i="13"/>
  <c r="J660" i="13"/>
  <c r="I660" i="13"/>
  <c r="H660" i="13"/>
  <c r="G660" i="13"/>
  <c r="F660" i="13"/>
  <c r="E660" i="13"/>
  <c r="D660" i="13"/>
  <c r="C660" i="13"/>
  <c r="B660" i="13"/>
  <c r="M659" i="13"/>
  <c r="L659" i="13"/>
  <c r="K659" i="13"/>
  <c r="J659" i="13"/>
  <c r="I659" i="13"/>
  <c r="H659" i="13"/>
  <c r="G659" i="13"/>
  <c r="F659" i="13"/>
  <c r="E659" i="13"/>
  <c r="D659" i="13"/>
  <c r="C659" i="13"/>
  <c r="B659" i="13"/>
  <c r="M658" i="13"/>
  <c r="L658" i="13"/>
  <c r="K658" i="13"/>
  <c r="J658" i="13"/>
  <c r="I658" i="13"/>
  <c r="H658" i="13"/>
  <c r="G658" i="13"/>
  <c r="F658" i="13"/>
  <c r="E658" i="13"/>
  <c r="D658" i="13"/>
  <c r="C658" i="13"/>
  <c r="B658" i="13"/>
  <c r="N657" i="13"/>
  <c r="M656" i="13"/>
  <c r="L656" i="13"/>
  <c r="K656" i="13"/>
  <c r="J656" i="13"/>
  <c r="I656" i="13"/>
  <c r="H656" i="13"/>
  <c r="G656" i="13"/>
  <c r="F656" i="13"/>
  <c r="E656" i="13"/>
  <c r="D656" i="13"/>
  <c r="C656" i="13"/>
  <c r="B656" i="13"/>
  <c r="M654" i="13"/>
  <c r="L654" i="13"/>
  <c r="K654" i="13"/>
  <c r="J654" i="13"/>
  <c r="I654" i="13"/>
  <c r="H654" i="13"/>
  <c r="G654" i="13"/>
  <c r="F654" i="13"/>
  <c r="E654" i="13"/>
  <c r="D654" i="13"/>
  <c r="C654" i="13"/>
  <c r="B654" i="13"/>
  <c r="M651" i="13"/>
  <c r="L651" i="13"/>
  <c r="K651" i="13"/>
  <c r="J651" i="13"/>
  <c r="I651" i="13"/>
  <c r="H651" i="13"/>
  <c r="G651" i="13"/>
  <c r="F651" i="13"/>
  <c r="E651" i="13"/>
  <c r="D651" i="13"/>
  <c r="C651" i="13"/>
  <c r="B651" i="13"/>
  <c r="M650" i="13"/>
  <c r="L650" i="13"/>
  <c r="K650" i="13"/>
  <c r="J650" i="13"/>
  <c r="I650" i="13"/>
  <c r="H650" i="13"/>
  <c r="G650" i="13"/>
  <c r="F650" i="13"/>
  <c r="E650" i="13"/>
  <c r="D650" i="13"/>
  <c r="C650" i="13"/>
  <c r="B650" i="13"/>
  <c r="M649" i="13"/>
  <c r="L649" i="13"/>
  <c r="K649" i="13"/>
  <c r="J649" i="13"/>
  <c r="I649" i="13"/>
  <c r="H649" i="13"/>
  <c r="G649" i="13"/>
  <c r="F649" i="13"/>
  <c r="E649" i="13"/>
  <c r="D649" i="13"/>
  <c r="C649" i="13"/>
  <c r="B649" i="13"/>
  <c r="M648" i="13"/>
  <c r="L648" i="13"/>
  <c r="K648" i="13"/>
  <c r="J648" i="13"/>
  <c r="I648" i="13"/>
  <c r="H648" i="13"/>
  <c r="G648" i="13"/>
  <c r="F648" i="13"/>
  <c r="E648" i="13"/>
  <c r="D648" i="13"/>
  <c r="C648" i="13"/>
  <c r="B648" i="13"/>
  <c r="M647" i="13"/>
  <c r="L647" i="13"/>
  <c r="K647" i="13"/>
  <c r="J647" i="13"/>
  <c r="I647" i="13"/>
  <c r="H647" i="13"/>
  <c r="G647" i="13"/>
  <c r="F647" i="13"/>
  <c r="E647" i="13"/>
  <c r="D647" i="13"/>
  <c r="C647" i="13"/>
  <c r="B647" i="13"/>
  <c r="M646" i="13"/>
  <c r="L646" i="13"/>
  <c r="K646" i="13"/>
  <c r="J646" i="13"/>
  <c r="I646" i="13"/>
  <c r="H646" i="13"/>
  <c r="G646" i="13"/>
  <c r="F646" i="13"/>
  <c r="E646" i="13"/>
  <c r="D646" i="13"/>
  <c r="C646" i="13"/>
  <c r="B646" i="13"/>
  <c r="M645" i="13"/>
  <c r="L645" i="13"/>
  <c r="K645" i="13"/>
  <c r="J645" i="13"/>
  <c r="I645" i="13"/>
  <c r="H645" i="13"/>
  <c r="G645" i="13"/>
  <c r="F645" i="13"/>
  <c r="E645" i="13"/>
  <c r="D645" i="13"/>
  <c r="C645" i="13"/>
  <c r="B645" i="13"/>
  <c r="N644" i="13"/>
  <c r="M643" i="13"/>
  <c r="L643" i="13"/>
  <c r="K643" i="13"/>
  <c r="J643" i="13"/>
  <c r="I643" i="13"/>
  <c r="H643" i="13"/>
  <c r="G643" i="13"/>
  <c r="F643" i="13"/>
  <c r="E643" i="13"/>
  <c r="D643" i="13"/>
  <c r="C643" i="13"/>
  <c r="B643" i="13"/>
  <c r="M641" i="13"/>
  <c r="L641" i="13"/>
  <c r="K641" i="13"/>
  <c r="J641" i="13"/>
  <c r="I641" i="13"/>
  <c r="H641" i="13"/>
  <c r="G641" i="13"/>
  <c r="F641" i="13"/>
  <c r="E641" i="13"/>
  <c r="D641" i="13"/>
  <c r="C641" i="13"/>
  <c r="B641" i="13"/>
  <c r="M638" i="13"/>
  <c r="L638" i="13"/>
  <c r="K638" i="13"/>
  <c r="J638" i="13"/>
  <c r="I638" i="13"/>
  <c r="H638" i="13"/>
  <c r="G638" i="13"/>
  <c r="F638" i="13"/>
  <c r="E638" i="13"/>
  <c r="D638" i="13"/>
  <c r="C638" i="13"/>
  <c r="B638" i="13"/>
  <c r="M637" i="13"/>
  <c r="L637" i="13"/>
  <c r="K637" i="13"/>
  <c r="J637" i="13"/>
  <c r="I637" i="13"/>
  <c r="H637" i="13"/>
  <c r="G637" i="13"/>
  <c r="F637" i="13"/>
  <c r="E637" i="13"/>
  <c r="D637" i="13"/>
  <c r="C637" i="13"/>
  <c r="B637" i="13"/>
  <c r="M636" i="13"/>
  <c r="L636" i="13"/>
  <c r="K636" i="13"/>
  <c r="J636" i="13"/>
  <c r="I636" i="13"/>
  <c r="H636" i="13"/>
  <c r="G636" i="13"/>
  <c r="F636" i="13"/>
  <c r="E636" i="13"/>
  <c r="D636" i="13"/>
  <c r="C636" i="13"/>
  <c r="B636" i="13"/>
  <c r="M635" i="13"/>
  <c r="L635" i="13"/>
  <c r="K635" i="13"/>
  <c r="J635" i="13"/>
  <c r="I635" i="13"/>
  <c r="H635" i="13"/>
  <c r="G635" i="13"/>
  <c r="F635" i="13"/>
  <c r="E635" i="13"/>
  <c r="D635" i="13"/>
  <c r="C635" i="13"/>
  <c r="B635" i="13"/>
  <c r="M634" i="13"/>
  <c r="L634" i="13"/>
  <c r="K634" i="13"/>
  <c r="J634" i="13"/>
  <c r="I634" i="13"/>
  <c r="H634" i="13"/>
  <c r="G634" i="13"/>
  <c r="F634" i="13"/>
  <c r="E634" i="13"/>
  <c r="D634" i="13"/>
  <c r="C634" i="13"/>
  <c r="B634" i="13"/>
  <c r="M633" i="13"/>
  <c r="L633" i="13"/>
  <c r="K633" i="13"/>
  <c r="J633" i="13"/>
  <c r="I633" i="13"/>
  <c r="H633" i="13"/>
  <c r="G633" i="13"/>
  <c r="F633" i="13"/>
  <c r="E633" i="13"/>
  <c r="D633" i="13"/>
  <c r="C633" i="13"/>
  <c r="B633" i="13"/>
  <c r="M632" i="13"/>
  <c r="L632" i="13"/>
  <c r="K632" i="13"/>
  <c r="J632" i="13"/>
  <c r="I632" i="13"/>
  <c r="H632" i="13"/>
  <c r="G632" i="13"/>
  <c r="F632" i="13"/>
  <c r="E632" i="13"/>
  <c r="D632" i="13"/>
  <c r="C632" i="13"/>
  <c r="B632" i="13"/>
  <c r="N631" i="13"/>
  <c r="B630" i="13"/>
  <c r="M628" i="13"/>
  <c r="L628" i="13"/>
  <c r="K628" i="13"/>
  <c r="J628" i="13"/>
  <c r="I628" i="13"/>
  <c r="H628" i="13"/>
  <c r="G628" i="13"/>
  <c r="F628" i="13"/>
  <c r="E628" i="13"/>
  <c r="D628" i="13"/>
  <c r="C628" i="13"/>
  <c r="B628" i="13"/>
  <c r="M625" i="13"/>
  <c r="L625" i="13"/>
  <c r="K625" i="13"/>
  <c r="J625" i="13"/>
  <c r="I625" i="13"/>
  <c r="H625" i="13"/>
  <c r="G625" i="13"/>
  <c r="F625" i="13"/>
  <c r="E625" i="13"/>
  <c r="D625" i="13"/>
  <c r="C625" i="13"/>
  <c r="B625" i="13"/>
  <c r="M624" i="13"/>
  <c r="L624" i="13"/>
  <c r="K624" i="13"/>
  <c r="J624" i="13"/>
  <c r="I624" i="13"/>
  <c r="H624" i="13"/>
  <c r="G624" i="13"/>
  <c r="F624" i="13"/>
  <c r="E624" i="13"/>
  <c r="D624" i="13"/>
  <c r="C624" i="13"/>
  <c r="B624" i="13"/>
  <c r="M623" i="13"/>
  <c r="L623" i="13"/>
  <c r="K623" i="13"/>
  <c r="J623" i="13"/>
  <c r="I623" i="13"/>
  <c r="H623" i="13"/>
  <c r="G623" i="13"/>
  <c r="F623" i="13"/>
  <c r="E623" i="13"/>
  <c r="D623" i="13"/>
  <c r="C623" i="13"/>
  <c r="B623" i="13"/>
  <c r="M622" i="13"/>
  <c r="L622" i="13"/>
  <c r="K622" i="13"/>
  <c r="J622" i="13"/>
  <c r="I622" i="13"/>
  <c r="H622" i="13"/>
  <c r="G622" i="13"/>
  <c r="F622" i="13"/>
  <c r="E622" i="13"/>
  <c r="D622" i="13"/>
  <c r="C622" i="13"/>
  <c r="B622" i="13"/>
  <c r="M621" i="13"/>
  <c r="L621" i="13"/>
  <c r="K621" i="13"/>
  <c r="J621" i="13"/>
  <c r="I621" i="13"/>
  <c r="H621" i="13"/>
  <c r="G621" i="13"/>
  <c r="F621" i="13"/>
  <c r="E621" i="13"/>
  <c r="D621" i="13"/>
  <c r="C621" i="13"/>
  <c r="B621" i="13"/>
  <c r="M620" i="13"/>
  <c r="L620" i="13"/>
  <c r="K620" i="13"/>
  <c r="J620" i="13"/>
  <c r="I620" i="13"/>
  <c r="H620" i="13"/>
  <c r="G620" i="13"/>
  <c r="F620" i="13"/>
  <c r="E620" i="13"/>
  <c r="D620" i="13"/>
  <c r="C620" i="13"/>
  <c r="B620" i="13"/>
  <c r="M619" i="13"/>
  <c r="L619" i="13"/>
  <c r="K619" i="13"/>
  <c r="J619" i="13"/>
  <c r="I619" i="13"/>
  <c r="H619" i="13"/>
  <c r="G619" i="13"/>
  <c r="F619" i="13"/>
  <c r="E619" i="13"/>
  <c r="D619" i="13"/>
  <c r="C619" i="13"/>
  <c r="B619" i="13"/>
  <c r="N618" i="13"/>
  <c r="M617" i="13"/>
  <c r="L617" i="13"/>
  <c r="K617" i="13"/>
  <c r="J617" i="13"/>
  <c r="I617" i="13"/>
  <c r="H617" i="13"/>
  <c r="G617" i="13"/>
  <c r="F617" i="13"/>
  <c r="E617" i="13"/>
  <c r="D617" i="13"/>
  <c r="C617" i="13"/>
  <c r="B617" i="13"/>
  <c r="M615" i="13"/>
  <c r="L615" i="13"/>
  <c r="K615" i="13"/>
  <c r="J615" i="13"/>
  <c r="I615" i="13"/>
  <c r="H615" i="13"/>
  <c r="G615" i="13"/>
  <c r="F615" i="13"/>
  <c r="E615" i="13"/>
  <c r="D615" i="13"/>
  <c r="C615" i="13"/>
  <c r="B615" i="13"/>
  <c r="M612" i="13"/>
  <c r="L612" i="13"/>
  <c r="K612" i="13"/>
  <c r="J612" i="13"/>
  <c r="I612" i="13"/>
  <c r="H612" i="13"/>
  <c r="G612" i="13"/>
  <c r="F612" i="13"/>
  <c r="E612" i="13"/>
  <c r="D612" i="13"/>
  <c r="C612" i="13"/>
  <c r="B612" i="13"/>
  <c r="M611" i="13"/>
  <c r="L611" i="13"/>
  <c r="K611" i="13"/>
  <c r="J611" i="13"/>
  <c r="I611" i="13"/>
  <c r="H611" i="13"/>
  <c r="G611" i="13"/>
  <c r="F611" i="13"/>
  <c r="E611" i="13"/>
  <c r="D611" i="13"/>
  <c r="C611" i="13"/>
  <c r="B611" i="13"/>
  <c r="M610" i="13"/>
  <c r="L610" i="13"/>
  <c r="K610" i="13"/>
  <c r="J610" i="13"/>
  <c r="I610" i="13"/>
  <c r="H610" i="13"/>
  <c r="G610" i="13"/>
  <c r="F610" i="13"/>
  <c r="E610" i="13"/>
  <c r="D610" i="13"/>
  <c r="C610" i="13"/>
  <c r="B610" i="13"/>
  <c r="M609" i="13"/>
  <c r="L609" i="13"/>
  <c r="K609" i="13"/>
  <c r="J609" i="13"/>
  <c r="I609" i="13"/>
  <c r="H609" i="13"/>
  <c r="G609" i="13"/>
  <c r="F609" i="13"/>
  <c r="E609" i="13"/>
  <c r="D609" i="13"/>
  <c r="C609" i="13"/>
  <c r="B609" i="13"/>
  <c r="M608" i="13"/>
  <c r="L608" i="13"/>
  <c r="K608" i="13"/>
  <c r="J608" i="13"/>
  <c r="I608" i="13"/>
  <c r="H608" i="13"/>
  <c r="G608" i="13"/>
  <c r="F608" i="13"/>
  <c r="E608" i="13"/>
  <c r="D608" i="13"/>
  <c r="C608" i="13"/>
  <c r="B608" i="13"/>
  <c r="M607" i="13"/>
  <c r="L607" i="13"/>
  <c r="K607" i="13"/>
  <c r="J607" i="13"/>
  <c r="I607" i="13"/>
  <c r="H607" i="13"/>
  <c r="G607" i="13"/>
  <c r="F607" i="13"/>
  <c r="E607" i="13"/>
  <c r="D607" i="13"/>
  <c r="C607" i="13"/>
  <c r="B607" i="13"/>
  <c r="M606" i="13"/>
  <c r="L606" i="13"/>
  <c r="K606" i="13"/>
  <c r="J606" i="13"/>
  <c r="I606" i="13"/>
  <c r="H606" i="13"/>
  <c r="G606" i="13"/>
  <c r="F606" i="13"/>
  <c r="E606" i="13"/>
  <c r="D606" i="13"/>
  <c r="C606" i="13"/>
  <c r="B606" i="13"/>
  <c r="N605" i="13"/>
  <c r="M604" i="13"/>
  <c r="L604" i="13"/>
  <c r="K604" i="13"/>
  <c r="J604" i="13"/>
  <c r="I604" i="13"/>
  <c r="H604" i="13"/>
  <c r="G604" i="13"/>
  <c r="F604" i="13"/>
  <c r="E604" i="13"/>
  <c r="D604" i="13"/>
  <c r="C604" i="13"/>
  <c r="B604" i="13"/>
  <c r="M602" i="13"/>
  <c r="L602" i="13"/>
  <c r="K602" i="13"/>
  <c r="J602" i="13"/>
  <c r="I602" i="13"/>
  <c r="H602" i="13"/>
  <c r="G602" i="13"/>
  <c r="F602" i="13"/>
  <c r="E602" i="13"/>
  <c r="D602" i="13"/>
  <c r="C602" i="13"/>
  <c r="B602" i="13"/>
  <c r="M599" i="13"/>
  <c r="L599" i="13"/>
  <c r="K599" i="13"/>
  <c r="J599" i="13"/>
  <c r="I599" i="13"/>
  <c r="H599" i="13"/>
  <c r="G599" i="13"/>
  <c r="F599" i="13"/>
  <c r="E599" i="13"/>
  <c r="D599" i="13"/>
  <c r="C599" i="13"/>
  <c r="B599" i="13"/>
  <c r="M598" i="13"/>
  <c r="L598" i="13"/>
  <c r="K598" i="13"/>
  <c r="J598" i="13"/>
  <c r="I598" i="13"/>
  <c r="H598" i="13"/>
  <c r="G598" i="13"/>
  <c r="F598" i="13"/>
  <c r="E598" i="13"/>
  <c r="D598" i="13"/>
  <c r="C598" i="13"/>
  <c r="B598" i="13"/>
  <c r="M597" i="13"/>
  <c r="L597" i="13"/>
  <c r="K597" i="13"/>
  <c r="J597" i="13"/>
  <c r="I597" i="13"/>
  <c r="H597" i="13"/>
  <c r="G597" i="13"/>
  <c r="F597" i="13"/>
  <c r="E597" i="13"/>
  <c r="D597" i="13"/>
  <c r="C597" i="13"/>
  <c r="B597" i="13"/>
  <c r="M596" i="13"/>
  <c r="L596" i="13"/>
  <c r="K596" i="13"/>
  <c r="J596" i="13"/>
  <c r="I596" i="13"/>
  <c r="H596" i="13"/>
  <c r="G596" i="13"/>
  <c r="F596" i="13"/>
  <c r="E596" i="13"/>
  <c r="D596" i="13"/>
  <c r="C596" i="13"/>
  <c r="B596" i="13"/>
  <c r="M595" i="13"/>
  <c r="L595" i="13"/>
  <c r="K595" i="13"/>
  <c r="J595" i="13"/>
  <c r="I595" i="13"/>
  <c r="H595" i="13"/>
  <c r="G595" i="13"/>
  <c r="F595" i="13"/>
  <c r="E595" i="13"/>
  <c r="D595" i="13"/>
  <c r="C595" i="13"/>
  <c r="B595" i="13"/>
  <c r="M594" i="13"/>
  <c r="L594" i="13"/>
  <c r="K594" i="13"/>
  <c r="J594" i="13"/>
  <c r="I594" i="13"/>
  <c r="H594" i="13"/>
  <c r="G594" i="13"/>
  <c r="F594" i="13"/>
  <c r="E594" i="13"/>
  <c r="D594" i="13"/>
  <c r="C594" i="13"/>
  <c r="B594" i="13"/>
  <c r="M593" i="13"/>
  <c r="L593" i="13"/>
  <c r="K593" i="13"/>
  <c r="J593" i="13"/>
  <c r="I593" i="13"/>
  <c r="H593" i="13"/>
  <c r="G593" i="13"/>
  <c r="F593" i="13"/>
  <c r="E593" i="13"/>
  <c r="D593" i="13"/>
  <c r="C593" i="13"/>
  <c r="B593" i="13"/>
  <c r="N592" i="13"/>
  <c r="B591" i="13"/>
  <c r="M589" i="13"/>
  <c r="L589" i="13"/>
  <c r="K589" i="13"/>
  <c r="J589" i="13"/>
  <c r="I589" i="13"/>
  <c r="H589" i="13"/>
  <c r="G589" i="13"/>
  <c r="F589" i="13"/>
  <c r="E589" i="13"/>
  <c r="D589" i="13"/>
  <c r="C589" i="13"/>
  <c r="B589" i="13"/>
  <c r="M586" i="13"/>
  <c r="L586" i="13"/>
  <c r="K586" i="13"/>
  <c r="J586" i="13"/>
  <c r="I586" i="13"/>
  <c r="H586" i="13"/>
  <c r="G586" i="13"/>
  <c r="F586" i="13"/>
  <c r="E586" i="13"/>
  <c r="D586" i="13"/>
  <c r="C586" i="13"/>
  <c r="B586" i="13"/>
  <c r="M585" i="13"/>
  <c r="L585" i="13"/>
  <c r="K585" i="13"/>
  <c r="J585" i="13"/>
  <c r="I585" i="13"/>
  <c r="H585" i="13"/>
  <c r="G585" i="13"/>
  <c r="F585" i="13"/>
  <c r="E585" i="13"/>
  <c r="D585" i="13"/>
  <c r="C585" i="13"/>
  <c r="B585" i="13"/>
  <c r="M584" i="13"/>
  <c r="L584" i="13"/>
  <c r="K584" i="13"/>
  <c r="J584" i="13"/>
  <c r="I584" i="13"/>
  <c r="H584" i="13"/>
  <c r="G584" i="13"/>
  <c r="F584" i="13"/>
  <c r="E584" i="13"/>
  <c r="D584" i="13"/>
  <c r="C584" i="13"/>
  <c r="B584" i="13"/>
  <c r="M583" i="13"/>
  <c r="L583" i="13"/>
  <c r="K583" i="13"/>
  <c r="J583" i="13"/>
  <c r="I583" i="13"/>
  <c r="H583" i="13"/>
  <c r="G583" i="13"/>
  <c r="F583" i="13"/>
  <c r="E583" i="13"/>
  <c r="D583" i="13"/>
  <c r="C583" i="13"/>
  <c r="B583" i="13"/>
  <c r="M582" i="13"/>
  <c r="L582" i="13"/>
  <c r="K582" i="13"/>
  <c r="J582" i="13"/>
  <c r="I582" i="13"/>
  <c r="H582" i="13"/>
  <c r="G582" i="13"/>
  <c r="F582" i="13"/>
  <c r="E582" i="13"/>
  <c r="D582" i="13"/>
  <c r="C582" i="13"/>
  <c r="B582" i="13"/>
  <c r="M581" i="13"/>
  <c r="L581" i="13"/>
  <c r="K581" i="13"/>
  <c r="J581" i="13"/>
  <c r="I581" i="13"/>
  <c r="H581" i="13"/>
  <c r="G581" i="13"/>
  <c r="F581" i="13"/>
  <c r="E581" i="13"/>
  <c r="D581" i="13"/>
  <c r="C581" i="13"/>
  <c r="B581" i="13"/>
  <c r="M580" i="13"/>
  <c r="L580" i="13"/>
  <c r="K580" i="13"/>
  <c r="J580" i="13"/>
  <c r="I580" i="13"/>
  <c r="H580" i="13"/>
  <c r="G580" i="13"/>
  <c r="F580" i="13"/>
  <c r="E580" i="13"/>
  <c r="D580" i="13"/>
  <c r="C580" i="13"/>
  <c r="B580" i="13"/>
  <c r="N579" i="13"/>
  <c r="M578" i="13"/>
  <c r="L578" i="13"/>
  <c r="K578" i="13"/>
  <c r="J578" i="13"/>
  <c r="I578" i="13"/>
  <c r="H578" i="13"/>
  <c r="G578" i="13"/>
  <c r="F578" i="13"/>
  <c r="E578" i="13"/>
  <c r="D578" i="13"/>
  <c r="C578" i="13"/>
  <c r="B578" i="13"/>
  <c r="M576" i="13"/>
  <c r="L576" i="13"/>
  <c r="K576" i="13"/>
  <c r="J576" i="13"/>
  <c r="I576" i="13"/>
  <c r="H576" i="13"/>
  <c r="G576" i="13"/>
  <c r="F576" i="13"/>
  <c r="E576" i="13"/>
  <c r="D576" i="13"/>
  <c r="C576" i="13"/>
  <c r="B576" i="13"/>
  <c r="M573" i="13"/>
  <c r="L573" i="13"/>
  <c r="K573" i="13"/>
  <c r="J573" i="13"/>
  <c r="I573" i="13"/>
  <c r="H573" i="13"/>
  <c r="G573" i="13"/>
  <c r="F573" i="13"/>
  <c r="E573" i="13"/>
  <c r="D573" i="13"/>
  <c r="C573" i="13"/>
  <c r="B573" i="13"/>
  <c r="M572" i="13"/>
  <c r="L572" i="13"/>
  <c r="K572" i="13"/>
  <c r="J572" i="13"/>
  <c r="I572" i="13"/>
  <c r="H572" i="13"/>
  <c r="G572" i="13"/>
  <c r="F572" i="13"/>
  <c r="E572" i="13"/>
  <c r="D572" i="13"/>
  <c r="C572" i="13"/>
  <c r="B572" i="13"/>
  <c r="M571" i="13"/>
  <c r="L571" i="13"/>
  <c r="K571" i="13"/>
  <c r="J571" i="13"/>
  <c r="I571" i="13"/>
  <c r="H571" i="13"/>
  <c r="G571" i="13"/>
  <c r="F571" i="13"/>
  <c r="E571" i="13"/>
  <c r="D571" i="13"/>
  <c r="C571" i="13"/>
  <c r="B571" i="13"/>
  <c r="M570" i="13"/>
  <c r="L570" i="13"/>
  <c r="K570" i="13"/>
  <c r="J570" i="13"/>
  <c r="I570" i="13"/>
  <c r="H570" i="13"/>
  <c r="G570" i="13"/>
  <c r="F570" i="13"/>
  <c r="E570" i="13"/>
  <c r="D570" i="13"/>
  <c r="C570" i="13"/>
  <c r="B570" i="13"/>
  <c r="M569" i="13"/>
  <c r="L569" i="13"/>
  <c r="K569" i="13"/>
  <c r="J569" i="13"/>
  <c r="I569" i="13"/>
  <c r="H569" i="13"/>
  <c r="G569" i="13"/>
  <c r="F569" i="13"/>
  <c r="E569" i="13"/>
  <c r="D569" i="13"/>
  <c r="C569" i="13"/>
  <c r="B569" i="13"/>
  <c r="M568" i="13"/>
  <c r="L568" i="13"/>
  <c r="K568" i="13"/>
  <c r="J568" i="13"/>
  <c r="I568" i="13"/>
  <c r="H568" i="13"/>
  <c r="G568" i="13"/>
  <c r="F568" i="13"/>
  <c r="E568" i="13"/>
  <c r="D568" i="13"/>
  <c r="C568" i="13"/>
  <c r="B568" i="13"/>
  <c r="M567" i="13"/>
  <c r="L567" i="13"/>
  <c r="K567" i="13"/>
  <c r="J567" i="13"/>
  <c r="I567" i="13"/>
  <c r="H567" i="13"/>
  <c r="G567" i="13"/>
  <c r="F567" i="13"/>
  <c r="E567" i="13"/>
  <c r="D567" i="13"/>
  <c r="C567" i="13"/>
  <c r="B567" i="13"/>
  <c r="N566" i="13"/>
  <c r="M565" i="13"/>
  <c r="L565" i="13"/>
  <c r="K565" i="13"/>
  <c r="J565" i="13"/>
  <c r="I565" i="13"/>
  <c r="H565" i="13"/>
  <c r="G565" i="13"/>
  <c r="F565" i="13"/>
  <c r="E565" i="13"/>
  <c r="D565" i="13"/>
  <c r="C565" i="13"/>
  <c r="B565" i="13"/>
  <c r="M563" i="13"/>
  <c r="L563" i="13"/>
  <c r="K563" i="13"/>
  <c r="J563" i="13"/>
  <c r="I563" i="13"/>
  <c r="H563" i="13"/>
  <c r="G563" i="13"/>
  <c r="F563" i="13"/>
  <c r="E563" i="13"/>
  <c r="D563" i="13"/>
  <c r="C563" i="13"/>
  <c r="B563" i="13"/>
  <c r="M560" i="13"/>
  <c r="L560" i="13"/>
  <c r="K560" i="13"/>
  <c r="J560" i="13"/>
  <c r="I560" i="13"/>
  <c r="H560" i="13"/>
  <c r="G560" i="13"/>
  <c r="F560" i="13"/>
  <c r="E560" i="13"/>
  <c r="D560" i="13"/>
  <c r="C560" i="13"/>
  <c r="B560" i="13"/>
  <c r="M559" i="13"/>
  <c r="L559" i="13"/>
  <c r="K559" i="13"/>
  <c r="J559" i="13"/>
  <c r="I559" i="13"/>
  <c r="H559" i="13"/>
  <c r="G559" i="13"/>
  <c r="F559" i="13"/>
  <c r="E559" i="13"/>
  <c r="D559" i="13"/>
  <c r="C559" i="13"/>
  <c r="B559" i="13"/>
  <c r="M558" i="13"/>
  <c r="L558" i="13"/>
  <c r="K558" i="13"/>
  <c r="J558" i="13"/>
  <c r="I558" i="13"/>
  <c r="H558" i="13"/>
  <c r="G558" i="13"/>
  <c r="F558" i="13"/>
  <c r="E558" i="13"/>
  <c r="D558" i="13"/>
  <c r="C558" i="13"/>
  <c r="B558" i="13"/>
  <c r="M557" i="13"/>
  <c r="L557" i="13"/>
  <c r="K557" i="13"/>
  <c r="J557" i="13"/>
  <c r="I557" i="13"/>
  <c r="H557" i="13"/>
  <c r="G557" i="13"/>
  <c r="F557" i="13"/>
  <c r="E557" i="13"/>
  <c r="D557" i="13"/>
  <c r="C557" i="13"/>
  <c r="B557" i="13"/>
  <c r="M556" i="13"/>
  <c r="L556" i="13"/>
  <c r="K556" i="13"/>
  <c r="J556" i="13"/>
  <c r="I556" i="13"/>
  <c r="H556" i="13"/>
  <c r="G556" i="13"/>
  <c r="F556" i="13"/>
  <c r="E556" i="13"/>
  <c r="D556" i="13"/>
  <c r="C556" i="13"/>
  <c r="B556" i="13"/>
  <c r="M555" i="13"/>
  <c r="L555" i="13"/>
  <c r="K555" i="13"/>
  <c r="J555" i="13"/>
  <c r="I555" i="13"/>
  <c r="H555" i="13"/>
  <c r="G555" i="13"/>
  <c r="F555" i="13"/>
  <c r="E555" i="13"/>
  <c r="D555" i="13"/>
  <c r="C555" i="13"/>
  <c r="B555" i="13"/>
  <c r="M554" i="13"/>
  <c r="L554" i="13"/>
  <c r="K554" i="13"/>
  <c r="J554" i="13"/>
  <c r="I554" i="13"/>
  <c r="H554" i="13"/>
  <c r="G554" i="13"/>
  <c r="F554" i="13"/>
  <c r="E554" i="13"/>
  <c r="D554" i="13"/>
  <c r="C554" i="13"/>
  <c r="B554" i="13"/>
  <c r="N553" i="13"/>
  <c r="M552" i="13"/>
  <c r="L552" i="13"/>
  <c r="K552" i="13"/>
  <c r="J552" i="13"/>
  <c r="I552" i="13"/>
  <c r="H552" i="13"/>
  <c r="G552" i="13"/>
  <c r="F552" i="13"/>
  <c r="E552" i="13"/>
  <c r="D552" i="13"/>
  <c r="C552" i="13"/>
  <c r="B552" i="13"/>
  <c r="M550" i="13"/>
  <c r="L550" i="13"/>
  <c r="K550" i="13"/>
  <c r="J550" i="13"/>
  <c r="I550" i="13"/>
  <c r="H550" i="13"/>
  <c r="G550" i="13"/>
  <c r="F550" i="13"/>
  <c r="E550" i="13"/>
  <c r="D550" i="13"/>
  <c r="C550" i="13"/>
  <c r="B550" i="13"/>
  <c r="M547" i="13"/>
  <c r="L547" i="13"/>
  <c r="K547" i="13"/>
  <c r="J547" i="13"/>
  <c r="I547" i="13"/>
  <c r="H547" i="13"/>
  <c r="G547" i="13"/>
  <c r="F547" i="13"/>
  <c r="E547" i="13"/>
  <c r="D547" i="13"/>
  <c r="C547" i="13"/>
  <c r="B547" i="13"/>
  <c r="M546" i="13"/>
  <c r="L546" i="13"/>
  <c r="K546" i="13"/>
  <c r="J546" i="13"/>
  <c r="I546" i="13"/>
  <c r="H546" i="13"/>
  <c r="G546" i="13"/>
  <c r="F546" i="13"/>
  <c r="E546" i="13"/>
  <c r="D546" i="13"/>
  <c r="C546" i="13"/>
  <c r="B546" i="13"/>
  <c r="M545" i="13"/>
  <c r="L545" i="13"/>
  <c r="K545" i="13"/>
  <c r="J545" i="13"/>
  <c r="I545" i="13"/>
  <c r="H545" i="13"/>
  <c r="G545" i="13"/>
  <c r="F545" i="13"/>
  <c r="E545" i="13"/>
  <c r="D545" i="13"/>
  <c r="C545" i="13"/>
  <c r="B545" i="13"/>
  <c r="M544" i="13"/>
  <c r="L544" i="13"/>
  <c r="K544" i="13"/>
  <c r="J544" i="13"/>
  <c r="I544" i="13"/>
  <c r="H544" i="13"/>
  <c r="G544" i="13"/>
  <c r="F544" i="13"/>
  <c r="E544" i="13"/>
  <c r="D544" i="13"/>
  <c r="C544" i="13"/>
  <c r="B544" i="13"/>
  <c r="M543" i="13"/>
  <c r="L543" i="13"/>
  <c r="K543" i="13"/>
  <c r="J543" i="13"/>
  <c r="I543" i="13"/>
  <c r="H543" i="13"/>
  <c r="G543" i="13"/>
  <c r="F543" i="13"/>
  <c r="E543" i="13"/>
  <c r="D543" i="13"/>
  <c r="C543" i="13"/>
  <c r="B543" i="13"/>
  <c r="M542" i="13"/>
  <c r="L542" i="13"/>
  <c r="K542" i="13"/>
  <c r="J542" i="13"/>
  <c r="I542" i="13"/>
  <c r="H542" i="13"/>
  <c r="G542" i="13"/>
  <c r="F542" i="13"/>
  <c r="E542" i="13"/>
  <c r="D542" i="13"/>
  <c r="C542" i="13"/>
  <c r="B542" i="13"/>
  <c r="M541" i="13"/>
  <c r="L541" i="13"/>
  <c r="K541" i="13"/>
  <c r="J541" i="13"/>
  <c r="I541" i="13"/>
  <c r="H541" i="13"/>
  <c r="G541" i="13"/>
  <c r="F541" i="13"/>
  <c r="E541" i="13"/>
  <c r="D541" i="13"/>
  <c r="C541" i="13"/>
  <c r="B541" i="13"/>
  <c r="N540" i="13"/>
  <c r="M539" i="13"/>
  <c r="L539" i="13"/>
  <c r="K539" i="13"/>
  <c r="J539" i="13"/>
  <c r="I539" i="13"/>
  <c r="H539" i="13"/>
  <c r="G539" i="13"/>
  <c r="F539" i="13"/>
  <c r="E539" i="13"/>
  <c r="D539" i="13"/>
  <c r="C539" i="13"/>
  <c r="B539" i="13"/>
  <c r="M537" i="13"/>
  <c r="L537" i="13"/>
  <c r="K537" i="13"/>
  <c r="J537" i="13"/>
  <c r="I537" i="13"/>
  <c r="H537" i="13"/>
  <c r="G537" i="13"/>
  <c r="F537" i="13"/>
  <c r="E537" i="13"/>
  <c r="D537" i="13"/>
  <c r="C537" i="13"/>
  <c r="B537" i="13"/>
  <c r="M534" i="13"/>
  <c r="L534" i="13"/>
  <c r="K534" i="13"/>
  <c r="J534" i="13"/>
  <c r="I534" i="13"/>
  <c r="H534" i="13"/>
  <c r="G534" i="13"/>
  <c r="F534" i="13"/>
  <c r="E534" i="13"/>
  <c r="D534" i="13"/>
  <c r="C534" i="13"/>
  <c r="B534" i="13"/>
  <c r="M533" i="13"/>
  <c r="L533" i="13"/>
  <c r="K533" i="13"/>
  <c r="J533" i="13"/>
  <c r="I533" i="13"/>
  <c r="H533" i="13"/>
  <c r="G533" i="13"/>
  <c r="F533" i="13"/>
  <c r="E533" i="13"/>
  <c r="D533" i="13"/>
  <c r="C533" i="13"/>
  <c r="B533" i="13"/>
  <c r="M532" i="13"/>
  <c r="L532" i="13"/>
  <c r="K532" i="13"/>
  <c r="J532" i="13"/>
  <c r="I532" i="13"/>
  <c r="H532" i="13"/>
  <c r="G532" i="13"/>
  <c r="F532" i="13"/>
  <c r="E532" i="13"/>
  <c r="D532" i="13"/>
  <c r="C532" i="13"/>
  <c r="B532" i="13"/>
  <c r="M531" i="13"/>
  <c r="L531" i="13"/>
  <c r="K531" i="13"/>
  <c r="J531" i="13"/>
  <c r="I531" i="13"/>
  <c r="H531" i="13"/>
  <c r="G531" i="13"/>
  <c r="F531" i="13"/>
  <c r="E531" i="13"/>
  <c r="D531" i="13"/>
  <c r="C531" i="13"/>
  <c r="B531" i="13"/>
  <c r="M530" i="13"/>
  <c r="L530" i="13"/>
  <c r="K530" i="13"/>
  <c r="J530" i="13"/>
  <c r="I530" i="13"/>
  <c r="H530" i="13"/>
  <c r="G530" i="13"/>
  <c r="F530" i="13"/>
  <c r="E530" i="13"/>
  <c r="D530" i="13"/>
  <c r="C530" i="13"/>
  <c r="B530" i="13"/>
  <c r="M529" i="13"/>
  <c r="L529" i="13"/>
  <c r="K529" i="13"/>
  <c r="J529" i="13"/>
  <c r="I529" i="13"/>
  <c r="H529" i="13"/>
  <c r="G529" i="13"/>
  <c r="F529" i="13"/>
  <c r="E529" i="13"/>
  <c r="D529" i="13"/>
  <c r="C529" i="13"/>
  <c r="B529" i="13"/>
  <c r="M528" i="13"/>
  <c r="L528" i="13"/>
  <c r="K528" i="13"/>
  <c r="J528" i="13"/>
  <c r="I528" i="13"/>
  <c r="H528" i="13"/>
  <c r="G528" i="13"/>
  <c r="F528" i="13"/>
  <c r="E528" i="13"/>
  <c r="D528" i="13"/>
  <c r="C528" i="13"/>
  <c r="B528" i="13"/>
  <c r="N527" i="13"/>
  <c r="M526" i="13"/>
  <c r="L526" i="13"/>
  <c r="K526" i="13"/>
  <c r="J526" i="13"/>
  <c r="I526" i="13"/>
  <c r="H526" i="13"/>
  <c r="G526" i="13"/>
  <c r="F526" i="13"/>
  <c r="E526" i="13"/>
  <c r="D526" i="13"/>
  <c r="C526" i="13"/>
  <c r="B526" i="13"/>
  <c r="M524" i="13"/>
  <c r="L524" i="13"/>
  <c r="K524" i="13"/>
  <c r="J524" i="13"/>
  <c r="I524" i="13"/>
  <c r="H524" i="13"/>
  <c r="G524" i="13"/>
  <c r="F524" i="13"/>
  <c r="E524" i="13"/>
  <c r="D524" i="13"/>
  <c r="C524" i="13"/>
  <c r="B524" i="13"/>
  <c r="M521" i="13"/>
  <c r="L521" i="13"/>
  <c r="K521" i="13"/>
  <c r="J521" i="13"/>
  <c r="I521" i="13"/>
  <c r="H521" i="13"/>
  <c r="G521" i="13"/>
  <c r="F521" i="13"/>
  <c r="E521" i="13"/>
  <c r="D521" i="13"/>
  <c r="C521" i="13"/>
  <c r="B521" i="13"/>
  <c r="M520" i="13"/>
  <c r="L520" i="13"/>
  <c r="K520" i="13"/>
  <c r="J520" i="13"/>
  <c r="I520" i="13"/>
  <c r="H520" i="13"/>
  <c r="G520" i="13"/>
  <c r="F520" i="13"/>
  <c r="E520" i="13"/>
  <c r="D520" i="13"/>
  <c r="C520" i="13"/>
  <c r="B520" i="13"/>
  <c r="M519" i="13"/>
  <c r="L519" i="13"/>
  <c r="K519" i="13"/>
  <c r="J519" i="13"/>
  <c r="I519" i="13"/>
  <c r="H519" i="13"/>
  <c r="G519" i="13"/>
  <c r="F519" i="13"/>
  <c r="E519" i="13"/>
  <c r="D519" i="13"/>
  <c r="C519" i="13"/>
  <c r="B519" i="13"/>
  <c r="M518" i="13"/>
  <c r="L518" i="13"/>
  <c r="K518" i="13"/>
  <c r="J518" i="13"/>
  <c r="I518" i="13"/>
  <c r="H518" i="13"/>
  <c r="G518" i="13"/>
  <c r="F518" i="13"/>
  <c r="E518" i="13"/>
  <c r="D518" i="13"/>
  <c r="C518" i="13"/>
  <c r="B518" i="13"/>
  <c r="M517" i="13"/>
  <c r="L517" i="13"/>
  <c r="K517" i="13"/>
  <c r="J517" i="13"/>
  <c r="I517" i="13"/>
  <c r="H517" i="13"/>
  <c r="G517" i="13"/>
  <c r="F517" i="13"/>
  <c r="E517" i="13"/>
  <c r="D517" i="13"/>
  <c r="C517" i="13"/>
  <c r="B517" i="13"/>
  <c r="M516" i="13"/>
  <c r="L516" i="13"/>
  <c r="K516" i="13"/>
  <c r="J516" i="13"/>
  <c r="I516" i="13"/>
  <c r="H516" i="13"/>
  <c r="G516" i="13"/>
  <c r="F516" i="13"/>
  <c r="E516" i="13"/>
  <c r="D516" i="13"/>
  <c r="C516" i="13"/>
  <c r="B516" i="13"/>
  <c r="M515" i="13"/>
  <c r="L515" i="13"/>
  <c r="K515" i="13"/>
  <c r="J515" i="13"/>
  <c r="I515" i="13"/>
  <c r="H515" i="13"/>
  <c r="G515" i="13"/>
  <c r="F515" i="13"/>
  <c r="E515" i="13"/>
  <c r="D515" i="13"/>
  <c r="C515" i="13"/>
  <c r="B515" i="13"/>
  <c r="N514" i="13"/>
  <c r="M513" i="13"/>
  <c r="L513" i="13"/>
  <c r="K513" i="13"/>
  <c r="J513" i="13"/>
  <c r="I513" i="13"/>
  <c r="H513" i="13"/>
  <c r="G513" i="13"/>
  <c r="F513" i="13"/>
  <c r="E513" i="13"/>
  <c r="D513" i="13"/>
  <c r="C513" i="13"/>
  <c r="B513" i="13"/>
  <c r="M511" i="13"/>
  <c r="L511" i="13"/>
  <c r="K511" i="13"/>
  <c r="J511" i="13"/>
  <c r="I511" i="13"/>
  <c r="H511" i="13"/>
  <c r="G511" i="13"/>
  <c r="F511" i="13"/>
  <c r="E511" i="13"/>
  <c r="D511" i="13"/>
  <c r="C511" i="13"/>
  <c r="B511" i="13"/>
  <c r="M508" i="13"/>
  <c r="L508" i="13"/>
  <c r="K508" i="13"/>
  <c r="J508" i="13"/>
  <c r="I508" i="13"/>
  <c r="H508" i="13"/>
  <c r="G508" i="13"/>
  <c r="F508" i="13"/>
  <c r="E508" i="13"/>
  <c r="D508" i="13"/>
  <c r="C508" i="13"/>
  <c r="B508" i="13"/>
  <c r="M507" i="13"/>
  <c r="L507" i="13"/>
  <c r="K507" i="13"/>
  <c r="J507" i="13"/>
  <c r="I507" i="13"/>
  <c r="H507" i="13"/>
  <c r="G507" i="13"/>
  <c r="F507" i="13"/>
  <c r="E507" i="13"/>
  <c r="D507" i="13"/>
  <c r="C507" i="13"/>
  <c r="B507" i="13"/>
  <c r="M506" i="13"/>
  <c r="L506" i="13"/>
  <c r="K506" i="13"/>
  <c r="J506" i="13"/>
  <c r="I506" i="13"/>
  <c r="H506" i="13"/>
  <c r="G506" i="13"/>
  <c r="F506" i="13"/>
  <c r="E506" i="13"/>
  <c r="D506" i="13"/>
  <c r="C506" i="13"/>
  <c r="B506" i="13"/>
  <c r="M505" i="13"/>
  <c r="L505" i="13"/>
  <c r="K505" i="13"/>
  <c r="J505" i="13"/>
  <c r="I505" i="13"/>
  <c r="H505" i="13"/>
  <c r="G505" i="13"/>
  <c r="F505" i="13"/>
  <c r="E505" i="13"/>
  <c r="D505" i="13"/>
  <c r="C505" i="13"/>
  <c r="B505" i="13"/>
  <c r="M504" i="13"/>
  <c r="L504" i="13"/>
  <c r="K504" i="13"/>
  <c r="J504" i="13"/>
  <c r="I504" i="13"/>
  <c r="H504" i="13"/>
  <c r="G504" i="13"/>
  <c r="F504" i="13"/>
  <c r="E504" i="13"/>
  <c r="D504" i="13"/>
  <c r="C504" i="13"/>
  <c r="B504" i="13"/>
  <c r="M503" i="13"/>
  <c r="L503" i="13"/>
  <c r="K503" i="13"/>
  <c r="J503" i="13"/>
  <c r="I503" i="13"/>
  <c r="H503" i="13"/>
  <c r="G503" i="13"/>
  <c r="F503" i="13"/>
  <c r="E503" i="13"/>
  <c r="D503" i="13"/>
  <c r="C503" i="13"/>
  <c r="B503" i="13"/>
  <c r="M502" i="13"/>
  <c r="L502" i="13"/>
  <c r="K502" i="13"/>
  <c r="J502" i="13"/>
  <c r="I502" i="13"/>
  <c r="H502" i="13"/>
  <c r="G502" i="13"/>
  <c r="F502" i="13"/>
  <c r="E502" i="13"/>
  <c r="D502" i="13"/>
  <c r="C502" i="13"/>
  <c r="B502" i="13"/>
  <c r="N501" i="13"/>
  <c r="B500" i="13"/>
  <c r="B498" i="13"/>
  <c r="M495" i="13"/>
  <c r="L495" i="13"/>
  <c r="K495" i="13"/>
  <c r="J495" i="13"/>
  <c r="I495" i="13"/>
  <c r="H495" i="13"/>
  <c r="G495" i="13"/>
  <c r="F495" i="13"/>
  <c r="E495" i="13"/>
  <c r="D495" i="13"/>
  <c r="C495" i="13"/>
  <c r="B495" i="13"/>
  <c r="M494" i="13"/>
  <c r="L494" i="13"/>
  <c r="K494" i="13"/>
  <c r="J494" i="13"/>
  <c r="I494" i="13"/>
  <c r="H494" i="13"/>
  <c r="G494" i="13"/>
  <c r="F494" i="13"/>
  <c r="E494" i="13"/>
  <c r="D494" i="13"/>
  <c r="C494" i="13"/>
  <c r="B494" i="13"/>
  <c r="M493" i="13"/>
  <c r="L493" i="13"/>
  <c r="K493" i="13"/>
  <c r="J493" i="13"/>
  <c r="I493" i="13"/>
  <c r="H493" i="13"/>
  <c r="G493" i="13"/>
  <c r="F493" i="13"/>
  <c r="E493" i="13"/>
  <c r="D493" i="13"/>
  <c r="C493" i="13"/>
  <c r="B493" i="13"/>
  <c r="M492" i="13"/>
  <c r="L492" i="13"/>
  <c r="K492" i="13"/>
  <c r="J492" i="13"/>
  <c r="I492" i="13"/>
  <c r="H492" i="13"/>
  <c r="G492" i="13"/>
  <c r="F492" i="13"/>
  <c r="E492" i="13"/>
  <c r="D492" i="13"/>
  <c r="C492" i="13"/>
  <c r="B492" i="13"/>
  <c r="M491" i="13"/>
  <c r="L491" i="13"/>
  <c r="K491" i="13"/>
  <c r="J491" i="13"/>
  <c r="I491" i="13"/>
  <c r="H491" i="13"/>
  <c r="G491" i="13"/>
  <c r="F491" i="13"/>
  <c r="E491" i="13"/>
  <c r="D491" i="13"/>
  <c r="C491" i="13"/>
  <c r="B491" i="13"/>
  <c r="M490" i="13"/>
  <c r="L490" i="13"/>
  <c r="K490" i="13"/>
  <c r="J490" i="13"/>
  <c r="I490" i="13"/>
  <c r="H490" i="13"/>
  <c r="G490" i="13"/>
  <c r="F490" i="13"/>
  <c r="E490" i="13"/>
  <c r="D490" i="13"/>
  <c r="C490" i="13"/>
  <c r="B490" i="13"/>
  <c r="M489" i="13"/>
  <c r="L489" i="13"/>
  <c r="K489" i="13"/>
  <c r="J489" i="13"/>
  <c r="I489" i="13"/>
  <c r="H489" i="13"/>
  <c r="G489" i="13"/>
  <c r="F489" i="13"/>
  <c r="E489" i="13"/>
  <c r="D489" i="13"/>
  <c r="C489" i="13"/>
  <c r="B489" i="13"/>
  <c r="N488" i="13"/>
  <c r="M487" i="13"/>
  <c r="L487" i="13"/>
  <c r="K487" i="13"/>
  <c r="J487" i="13"/>
  <c r="I487" i="13"/>
  <c r="H487" i="13"/>
  <c r="G487" i="13"/>
  <c r="F487" i="13"/>
  <c r="E487" i="13"/>
  <c r="D487" i="13"/>
  <c r="C487" i="13"/>
  <c r="B487" i="13"/>
  <c r="M485" i="13"/>
  <c r="L485" i="13"/>
  <c r="K485" i="13"/>
  <c r="J485" i="13"/>
  <c r="I485" i="13"/>
  <c r="H485" i="13"/>
  <c r="G485" i="13"/>
  <c r="F485" i="13"/>
  <c r="E485" i="13"/>
  <c r="D485" i="13"/>
  <c r="C485" i="13"/>
  <c r="B485" i="13"/>
  <c r="M482" i="13"/>
  <c r="L482" i="13"/>
  <c r="K482" i="13"/>
  <c r="J482" i="13"/>
  <c r="I482" i="13"/>
  <c r="H482" i="13"/>
  <c r="G482" i="13"/>
  <c r="F482" i="13"/>
  <c r="E482" i="13"/>
  <c r="D482" i="13"/>
  <c r="C482" i="13"/>
  <c r="B482" i="13"/>
  <c r="M481" i="13"/>
  <c r="L481" i="13"/>
  <c r="K481" i="13"/>
  <c r="J481" i="13"/>
  <c r="I481" i="13"/>
  <c r="H481" i="13"/>
  <c r="G481" i="13"/>
  <c r="F481" i="13"/>
  <c r="E481" i="13"/>
  <c r="D481" i="13"/>
  <c r="C481" i="13"/>
  <c r="B481" i="13"/>
  <c r="M480" i="13"/>
  <c r="L480" i="13"/>
  <c r="K480" i="13"/>
  <c r="J480" i="13"/>
  <c r="I480" i="13"/>
  <c r="H480" i="13"/>
  <c r="G480" i="13"/>
  <c r="F480" i="13"/>
  <c r="E480" i="13"/>
  <c r="D480" i="13"/>
  <c r="C480" i="13"/>
  <c r="B480" i="13"/>
  <c r="M479" i="13"/>
  <c r="L479" i="13"/>
  <c r="K479" i="13"/>
  <c r="J479" i="13"/>
  <c r="I479" i="13"/>
  <c r="H479" i="13"/>
  <c r="G479" i="13"/>
  <c r="F479" i="13"/>
  <c r="E479" i="13"/>
  <c r="D479" i="13"/>
  <c r="C479" i="13"/>
  <c r="B479" i="13"/>
  <c r="M478" i="13"/>
  <c r="L478" i="13"/>
  <c r="K478" i="13"/>
  <c r="J478" i="13"/>
  <c r="I478" i="13"/>
  <c r="H478" i="13"/>
  <c r="G478" i="13"/>
  <c r="F478" i="13"/>
  <c r="E478" i="13"/>
  <c r="D478" i="13"/>
  <c r="C478" i="13"/>
  <c r="B478" i="13"/>
  <c r="M477" i="13"/>
  <c r="L477" i="13"/>
  <c r="K477" i="13"/>
  <c r="J477" i="13"/>
  <c r="I477" i="13"/>
  <c r="H477" i="13"/>
  <c r="G477" i="13"/>
  <c r="F477" i="13"/>
  <c r="E477" i="13"/>
  <c r="D477" i="13"/>
  <c r="C477" i="13"/>
  <c r="B477" i="13"/>
  <c r="M476" i="13"/>
  <c r="L476" i="13"/>
  <c r="K476" i="13"/>
  <c r="J476" i="13"/>
  <c r="I476" i="13"/>
  <c r="H476" i="13"/>
  <c r="G476" i="13"/>
  <c r="F476" i="13"/>
  <c r="E476" i="13"/>
  <c r="D476" i="13"/>
  <c r="C476" i="13"/>
  <c r="B476" i="13"/>
  <c r="N475" i="13"/>
  <c r="M474" i="13"/>
  <c r="L474" i="13"/>
  <c r="K474" i="13"/>
  <c r="J474" i="13"/>
  <c r="I474" i="13"/>
  <c r="H474" i="13"/>
  <c r="G474" i="13"/>
  <c r="F474" i="13"/>
  <c r="E474" i="13"/>
  <c r="D474" i="13"/>
  <c r="C474" i="13"/>
  <c r="B474" i="13"/>
  <c r="M472" i="13"/>
  <c r="L472" i="13"/>
  <c r="K472" i="13"/>
  <c r="J472" i="13"/>
  <c r="I472" i="13"/>
  <c r="H472" i="13"/>
  <c r="G472" i="13"/>
  <c r="F472" i="13"/>
  <c r="E472" i="13"/>
  <c r="D472" i="13"/>
  <c r="C472" i="13"/>
  <c r="B472" i="13"/>
  <c r="M469" i="13"/>
  <c r="L469" i="13"/>
  <c r="K469" i="13"/>
  <c r="J469" i="13"/>
  <c r="I469" i="13"/>
  <c r="H469" i="13"/>
  <c r="G469" i="13"/>
  <c r="F469" i="13"/>
  <c r="E469" i="13"/>
  <c r="D469" i="13"/>
  <c r="C469" i="13"/>
  <c r="B469" i="13"/>
  <c r="M468" i="13"/>
  <c r="L468" i="13"/>
  <c r="K468" i="13"/>
  <c r="J468" i="13"/>
  <c r="I468" i="13"/>
  <c r="H468" i="13"/>
  <c r="G468" i="13"/>
  <c r="F468" i="13"/>
  <c r="E468" i="13"/>
  <c r="D468" i="13"/>
  <c r="C468" i="13"/>
  <c r="B468" i="13"/>
  <c r="M467" i="13"/>
  <c r="L467" i="13"/>
  <c r="K467" i="13"/>
  <c r="J467" i="13"/>
  <c r="I467" i="13"/>
  <c r="H467" i="13"/>
  <c r="G467" i="13"/>
  <c r="F467" i="13"/>
  <c r="E467" i="13"/>
  <c r="D467" i="13"/>
  <c r="C467" i="13"/>
  <c r="B467" i="13"/>
  <c r="M466" i="13"/>
  <c r="L466" i="13"/>
  <c r="K466" i="13"/>
  <c r="J466" i="13"/>
  <c r="I466" i="13"/>
  <c r="H466" i="13"/>
  <c r="G466" i="13"/>
  <c r="F466" i="13"/>
  <c r="E466" i="13"/>
  <c r="D466" i="13"/>
  <c r="C466" i="13"/>
  <c r="B466" i="13"/>
  <c r="M465" i="13"/>
  <c r="L465" i="13"/>
  <c r="K465" i="13"/>
  <c r="J465" i="13"/>
  <c r="I465" i="13"/>
  <c r="H465" i="13"/>
  <c r="G465" i="13"/>
  <c r="F465" i="13"/>
  <c r="E465" i="13"/>
  <c r="D465" i="13"/>
  <c r="C465" i="13"/>
  <c r="B465" i="13"/>
  <c r="M464" i="13"/>
  <c r="L464" i="13"/>
  <c r="K464" i="13"/>
  <c r="J464" i="13"/>
  <c r="I464" i="13"/>
  <c r="H464" i="13"/>
  <c r="G464" i="13"/>
  <c r="F464" i="13"/>
  <c r="E464" i="13"/>
  <c r="D464" i="13"/>
  <c r="C464" i="13"/>
  <c r="B464" i="13"/>
  <c r="M463" i="13"/>
  <c r="L463" i="13"/>
  <c r="K463" i="13"/>
  <c r="J463" i="13"/>
  <c r="I463" i="13"/>
  <c r="H463" i="13"/>
  <c r="G463" i="13"/>
  <c r="F463" i="13"/>
  <c r="E463" i="13"/>
  <c r="D463" i="13"/>
  <c r="C463" i="13"/>
  <c r="B463" i="13"/>
  <c r="N462" i="13"/>
  <c r="M461" i="13"/>
  <c r="L461" i="13"/>
  <c r="K461" i="13"/>
  <c r="J461" i="13"/>
  <c r="I461" i="13"/>
  <c r="H461" i="13"/>
  <c r="G461" i="13"/>
  <c r="F461" i="13"/>
  <c r="E461" i="13"/>
  <c r="D461" i="13"/>
  <c r="C461" i="13"/>
  <c r="B461" i="13"/>
  <c r="M459" i="13"/>
  <c r="L459" i="13"/>
  <c r="K459" i="13"/>
  <c r="J459" i="13"/>
  <c r="I459" i="13"/>
  <c r="H459" i="13"/>
  <c r="G459" i="13"/>
  <c r="F459" i="13"/>
  <c r="E459" i="13"/>
  <c r="D459" i="13"/>
  <c r="C459" i="13"/>
  <c r="B459" i="13"/>
  <c r="M456" i="13"/>
  <c r="L456" i="13"/>
  <c r="K456" i="13"/>
  <c r="J456" i="13"/>
  <c r="I456" i="13"/>
  <c r="H456" i="13"/>
  <c r="G456" i="13"/>
  <c r="F456" i="13"/>
  <c r="E456" i="13"/>
  <c r="D456" i="13"/>
  <c r="C456" i="13"/>
  <c r="B456" i="13"/>
  <c r="M455" i="13"/>
  <c r="L455" i="13"/>
  <c r="K455" i="13"/>
  <c r="J455" i="13"/>
  <c r="I455" i="13"/>
  <c r="H455" i="13"/>
  <c r="G455" i="13"/>
  <c r="F455" i="13"/>
  <c r="E455" i="13"/>
  <c r="D455" i="13"/>
  <c r="C455" i="13"/>
  <c r="B455" i="13"/>
  <c r="M454" i="13"/>
  <c r="L454" i="13"/>
  <c r="K454" i="13"/>
  <c r="J454" i="13"/>
  <c r="I454" i="13"/>
  <c r="H454" i="13"/>
  <c r="G454" i="13"/>
  <c r="F454" i="13"/>
  <c r="E454" i="13"/>
  <c r="D454" i="13"/>
  <c r="C454" i="13"/>
  <c r="B454" i="13"/>
  <c r="M453" i="13"/>
  <c r="L453" i="13"/>
  <c r="K453" i="13"/>
  <c r="J453" i="13"/>
  <c r="I453" i="13"/>
  <c r="H453" i="13"/>
  <c r="G453" i="13"/>
  <c r="F453" i="13"/>
  <c r="E453" i="13"/>
  <c r="D453" i="13"/>
  <c r="C453" i="13"/>
  <c r="B453" i="13"/>
  <c r="M452" i="13"/>
  <c r="L452" i="13"/>
  <c r="K452" i="13"/>
  <c r="J452" i="13"/>
  <c r="I452" i="13"/>
  <c r="H452" i="13"/>
  <c r="G452" i="13"/>
  <c r="F452" i="13"/>
  <c r="E452" i="13"/>
  <c r="D452" i="13"/>
  <c r="C452" i="13"/>
  <c r="B452" i="13"/>
  <c r="M451" i="13"/>
  <c r="L451" i="13"/>
  <c r="K451" i="13"/>
  <c r="J451" i="13"/>
  <c r="I451" i="13"/>
  <c r="H451" i="13"/>
  <c r="G451" i="13"/>
  <c r="F451" i="13"/>
  <c r="E451" i="13"/>
  <c r="D451" i="13"/>
  <c r="C451" i="13"/>
  <c r="B451" i="13"/>
  <c r="M450" i="13"/>
  <c r="L450" i="13"/>
  <c r="K450" i="13"/>
  <c r="J450" i="13"/>
  <c r="I450" i="13"/>
  <c r="H450" i="13"/>
  <c r="G450" i="13"/>
  <c r="F450" i="13"/>
  <c r="E450" i="13"/>
  <c r="D450" i="13"/>
  <c r="C450" i="13"/>
  <c r="B450" i="13"/>
  <c r="N449" i="13"/>
  <c r="M448" i="13"/>
  <c r="L448" i="13"/>
  <c r="K448" i="13"/>
  <c r="J448" i="13"/>
  <c r="I448" i="13"/>
  <c r="H448" i="13"/>
  <c r="G448" i="13"/>
  <c r="F448" i="13"/>
  <c r="E448" i="13"/>
  <c r="D448" i="13"/>
  <c r="C448" i="13"/>
  <c r="B448" i="13"/>
  <c r="M446" i="13"/>
  <c r="L446" i="13"/>
  <c r="K446" i="13"/>
  <c r="J446" i="13"/>
  <c r="I446" i="13"/>
  <c r="H446" i="13"/>
  <c r="G446" i="13"/>
  <c r="F446" i="13"/>
  <c r="E446" i="13"/>
  <c r="D446" i="13"/>
  <c r="C446" i="13"/>
  <c r="B446" i="13"/>
  <c r="M443" i="13"/>
  <c r="L443" i="13"/>
  <c r="K443" i="13"/>
  <c r="J443" i="13"/>
  <c r="I443" i="13"/>
  <c r="H443" i="13"/>
  <c r="G443" i="13"/>
  <c r="F443" i="13"/>
  <c r="E443" i="13"/>
  <c r="D443" i="13"/>
  <c r="C443" i="13"/>
  <c r="B443" i="13"/>
  <c r="M442" i="13"/>
  <c r="L442" i="13"/>
  <c r="K442" i="13"/>
  <c r="J442" i="13"/>
  <c r="I442" i="13"/>
  <c r="H442" i="13"/>
  <c r="G442" i="13"/>
  <c r="F442" i="13"/>
  <c r="E442" i="13"/>
  <c r="D442" i="13"/>
  <c r="C442" i="13"/>
  <c r="B442" i="13"/>
  <c r="M441" i="13"/>
  <c r="L441" i="13"/>
  <c r="K441" i="13"/>
  <c r="J441" i="13"/>
  <c r="I441" i="13"/>
  <c r="H441" i="13"/>
  <c r="G441" i="13"/>
  <c r="F441" i="13"/>
  <c r="E441" i="13"/>
  <c r="D441" i="13"/>
  <c r="C441" i="13"/>
  <c r="B441" i="13"/>
  <c r="M440" i="13"/>
  <c r="L440" i="13"/>
  <c r="K440" i="13"/>
  <c r="J440" i="13"/>
  <c r="I440" i="13"/>
  <c r="H440" i="13"/>
  <c r="G440" i="13"/>
  <c r="F440" i="13"/>
  <c r="E440" i="13"/>
  <c r="D440" i="13"/>
  <c r="C440" i="13"/>
  <c r="B440" i="13"/>
  <c r="M439" i="13"/>
  <c r="L439" i="13"/>
  <c r="K439" i="13"/>
  <c r="J439" i="13"/>
  <c r="I439" i="13"/>
  <c r="H439" i="13"/>
  <c r="G439" i="13"/>
  <c r="F439" i="13"/>
  <c r="E439" i="13"/>
  <c r="D439" i="13"/>
  <c r="C439" i="13"/>
  <c r="B439" i="13"/>
  <c r="M438" i="13"/>
  <c r="L438" i="13"/>
  <c r="K438" i="13"/>
  <c r="J438" i="13"/>
  <c r="I438" i="13"/>
  <c r="H438" i="13"/>
  <c r="G438" i="13"/>
  <c r="F438" i="13"/>
  <c r="E438" i="13"/>
  <c r="D438" i="13"/>
  <c r="C438" i="13"/>
  <c r="B438" i="13"/>
  <c r="M437" i="13"/>
  <c r="L437" i="13"/>
  <c r="K437" i="13"/>
  <c r="J437" i="13"/>
  <c r="I437" i="13"/>
  <c r="H437" i="13"/>
  <c r="G437" i="13"/>
  <c r="F437" i="13"/>
  <c r="E437" i="13"/>
  <c r="D437" i="13"/>
  <c r="C437" i="13"/>
  <c r="B437" i="13"/>
  <c r="N436" i="13"/>
  <c r="M435" i="13"/>
  <c r="L435" i="13"/>
  <c r="K435" i="13"/>
  <c r="J435" i="13"/>
  <c r="I435" i="13"/>
  <c r="H435" i="13"/>
  <c r="G435" i="13"/>
  <c r="F435" i="13"/>
  <c r="E435" i="13"/>
  <c r="D435" i="13"/>
  <c r="C435" i="13"/>
  <c r="B435" i="13"/>
  <c r="M433" i="13"/>
  <c r="L433" i="13"/>
  <c r="K433" i="13"/>
  <c r="J433" i="13"/>
  <c r="I433" i="13"/>
  <c r="H433" i="13"/>
  <c r="G433" i="13"/>
  <c r="F433" i="13"/>
  <c r="E433" i="13"/>
  <c r="D433" i="13"/>
  <c r="C433" i="13"/>
  <c r="B433" i="13"/>
  <c r="M430" i="13"/>
  <c r="L430" i="13"/>
  <c r="K430" i="13"/>
  <c r="J430" i="13"/>
  <c r="I430" i="13"/>
  <c r="H430" i="13"/>
  <c r="G430" i="13"/>
  <c r="F430" i="13"/>
  <c r="E430" i="13"/>
  <c r="D430" i="13"/>
  <c r="C430" i="13"/>
  <c r="B430" i="13"/>
  <c r="M429" i="13"/>
  <c r="L429" i="13"/>
  <c r="K429" i="13"/>
  <c r="J429" i="13"/>
  <c r="I429" i="13"/>
  <c r="H429" i="13"/>
  <c r="G429" i="13"/>
  <c r="F429" i="13"/>
  <c r="E429" i="13"/>
  <c r="D429" i="13"/>
  <c r="C429" i="13"/>
  <c r="B429" i="13"/>
  <c r="M428" i="13"/>
  <c r="L428" i="13"/>
  <c r="K428" i="13"/>
  <c r="J428" i="13"/>
  <c r="I428" i="13"/>
  <c r="H428" i="13"/>
  <c r="G428" i="13"/>
  <c r="F428" i="13"/>
  <c r="E428" i="13"/>
  <c r="D428" i="13"/>
  <c r="C428" i="13"/>
  <c r="B428" i="13"/>
  <c r="M427" i="13"/>
  <c r="L427" i="13"/>
  <c r="K427" i="13"/>
  <c r="J427" i="13"/>
  <c r="I427" i="13"/>
  <c r="H427" i="13"/>
  <c r="G427" i="13"/>
  <c r="F427" i="13"/>
  <c r="E427" i="13"/>
  <c r="D427" i="13"/>
  <c r="C427" i="13"/>
  <c r="B427" i="13"/>
  <c r="M426" i="13"/>
  <c r="L426" i="13"/>
  <c r="K426" i="13"/>
  <c r="J426" i="13"/>
  <c r="I426" i="13"/>
  <c r="H426" i="13"/>
  <c r="G426" i="13"/>
  <c r="F426" i="13"/>
  <c r="E426" i="13"/>
  <c r="D426" i="13"/>
  <c r="C426" i="13"/>
  <c r="B426" i="13"/>
  <c r="M425" i="13"/>
  <c r="L425" i="13"/>
  <c r="K425" i="13"/>
  <c r="J425" i="13"/>
  <c r="I425" i="13"/>
  <c r="H425" i="13"/>
  <c r="G425" i="13"/>
  <c r="F425" i="13"/>
  <c r="E425" i="13"/>
  <c r="D425" i="13"/>
  <c r="C425" i="13"/>
  <c r="B425" i="13"/>
  <c r="M424" i="13"/>
  <c r="L424" i="13"/>
  <c r="K424" i="13"/>
  <c r="J424" i="13"/>
  <c r="I424" i="13"/>
  <c r="H424" i="13"/>
  <c r="G424" i="13"/>
  <c r="F424" i="13"/>
  <c r="E424" i="13"/>
  <c r="D424" i="13"/>
  <c r="C424" i="13"/>
  <c r="B424" i="13"/>
  <c r="N423" i="13"/>
  <c r="M422" i="13"/>
  <c r="L422" i="13"/>
  <c r="K422" i="13"/>
  <c r="J422" i="13"/>
  <c r="I422" i="13"/>
  <c r="H422" i="13"/>
  <c r="G422" i="13"/>
  <c r="F422" i="13"/>
  <c r="E422" i="13"/>
  <c r="D422" i="13"/>
  <c r="C422" i="13"/>
  <c r="B422" i="13"/>
  <c r="M420" i="13"/>
  <c r="L420" i="13"/>
  <c r="K420" i="13"/>
  <c r="J420" i="13"/>
  <c r="I420" i="13"/>
  <c r="H420" i="13"/>
  <c r="G420" i="13"/>
  <c r="F420" i="13"/>
  <c r="E420" i="13"/>
  <c r="D420" i="13"/>
  <c r="C420" i="13"/>
  <c r="B420" i="13"/>
  <c r="M417" i="13"/>
  <c r="L417" i="13"/>
  <c r="K417" i="13"/>
  <c r="J417" i="13"/>
  <c r="I417" i="13"/>
  <c r="H417" i="13"/>
  <c r="G417" i="13"/>
  <c r="F417" i="13"/>
  <c r="E417" i="13"/>
  <c r="D417" i="13"/>
  <c r="C417" i="13"/>
  <c r="B417" i="13"/>
  <c r="M416" i="13"/>
  <c r="L416" i="13"/>
  <c r="K416" i="13"/>
  <c r="J416" i="13"/>
  <c r="I416" i="13"/>
  <c r="H416" i="13"/>
  <c r="G416" i="13"/>
  <c r="F416" i="13"/>
  <c r="E416" i="13"/>
  <c r="D416" i="13"/>
  <c r="C416" i="13"/>
  <c r="B416" i="13"/>
  <c r="M415" i="13"/>
  <c r="L415" i="13"/>
  <c r="K415" i="13"/>
  <c r="J415" i="13"/>
  <c r="I415" i="13"/>
  <c r="H415" i="13"/>
  <c r="G415" i="13"/>
  <c r="F415" i="13"/>
  <c r="E415" i="13"/>
  <c r="D415" i="13"/>
  <c r="C415" i="13"/>
  <c r="B415" i="13"/>
  <c r="M414" i="13"/>
  <c r="L414" i="13"/>
  <c r="K414" i="13"/>
  <c r="J414" i="13"/>
  <c r="I414" i="13"/>
  <c r="H414" i="13"/>
  <c r="G414" i="13"/>
  <c r="F414" i="13"/>
  <c r="E414" i="13"/>
  <c r="D414" i="13"/>
  <c r="C414" i="13"/>
  <c r="B414" i="13"/>
  <c r="M413" i="13"/>
  <c r="L413" i="13"/>
  <c r="K413" i="13"/>
  <c r="J413" i="13"/>
  <c r="I413" i="13"/>
  <c r="H413" i="13"/>
  <c r="G413" i="13"/>
  <c r="F413" i="13"/>
  <c r="E413" i="13"/>
  <c r="D413" i="13"/>
  <c r="C413" i="13"/>
  <c r="B413" i="13"/>
  <c r="M412" i="13"/>
  <c r="L412" i="13"/>
  <c r="K412" i="13"/>
  <c r="J412" i="13"/>
  <c r="I412" i="13"/>
  <c r="H412" i="13"/>
  <c r="G412" i="13"/>
  <c r="F412" i="13"/>
  <c r="E412" i="13"/>
  <c r="D412" i="13"/>
  <c r="C412" i="13"/>
  <c r="B412" i="13"/>
  <c r="M411" i="13"/>
  <c r="L411" i="13"/>
  <c r="K411" i="13"/>
  <c r="J411" i="13"/>
  <c r="I411" i="13"/>
  <c r="H411" i="13"/>
  <c r="G411" i="13"/>
  <c r="F411" i="13"/>
  <c r="E411" i="13"/>
  <c r="D411" i="13"/>
  <c r="C411" i="13"/>
  <c r="B411" i="13"/>
  <c r="N410" i="13"/>
  <c r="M409" i="13"/>
  <c r="L409" i="13"/>
  <c r="K409" i="13"/>
  <c r="J409" i="13"/>
  <c r="I409" i="13"/>
  <c r="H409" i="13"/>
  <c r="G409" i="13"/>
  <c r="F409" i="13"/>
  <c r="E409" i="13"/>
  <c r="D409" i="13"/>
  <c r="C409" i="13"/>
  <c r="B409" i="13"/>
  <c r="M407" i="13"/>
  <c r="L407" i="13"/>
  <c r="K407" i="13"/>
  <c r="J407" i="13"/>
  <c r="I407" i="13"/>
  <c r="H407" i="13"/>
  <c r="G407" i="13"/>
  <c r="F407" i="13"/>
  <c r="E407" i="13"/>
  <c r="D407" i="13"/>
  <c r="C407" i="13"/>
  <c r="B407" i="13"/>
  <c r="M404" i="13"/>
  <c r="L404" i="13"/>
  <c r="K404" i="13"/>
  <c r="J404" i="13"/>
  <c r="I404" i="13"/>
  <c r="H404" i="13"/>
  <c r="G404" i="13"/>
  <c r="F404" i="13"/>
  <c r="E404" i="13"/>
  <c r="D404" i="13"/>
  <c r="C404" i="13"/>
  <c r="B404" i="13"/>
  <c r="M403" i="13"/>
  <c r="L403" i="13"/>
  <c r="K403" i="13"/>
  <c r="J403" i="13"/>
  <c r="I403" i="13"/>
  <c r="H403" i="13"/>
  <c r="G403" i="13"/>
  <c r="F403" i="13"/>
  <c r="E403" i="13"/>
  <c r="D403" i="13"/>
  <c r="C403" i="13"/>
  <c r="B403" i="13"/>
  <c r="M402" i="13"/>
  <c r="L402" i="13"/>
  <c r="K402" i="13"/>
  <c r="J402" i="13"/>
  <c r="I402" i="13"/>
  <c r="H402" i="13"/>
  <c r="G402" i="13"/>
  <c r="F402" i="13"/>
  <c r="E402" i="13"/>
  <c r="D402" i="13"/>
  <c r="C402" i="13"/>
  <c r="B402" i="13"/>
  <c r="M401" i="13"/>
  <c r="L401" i="13"/>
  <c r="K401" i="13"/>
  <c r="J401" i="13"/>
  <c r="I401" i="13"/>
  <c r="H401" i="13"/>
  <c r="G401" i="13"/>
  <c r="F401" i="13"/>
  <c r="E401" i="13"/>
  <c r="D401" i="13"/>
  <c r="C401" i="13"/>
  <c r="B401" i="13"/>
  <c r="M400" i="13"/>
  <c r="L400" i="13"/>
  <c r="K400" i="13"/>
  <c r="J400" i="13"/>
  <c r="I400" i="13"/>
  <c r="H400" i="13"/>
  <c r="G400" i="13"/>
  <c r="F400" i="13"/>
  <c r="E400" i="13"/>
  <c r="D400" i="13"/>
  <c r="C400" i="13"/>
  <c r="B400" i="13"/>
  <c r="M399" i="13"/>
  <c r="L399" i="13"/>
  <c r="K399" i="13"/>
  <c r="J399" i="13"/>
  <c r="I399" i="13"/>
  <c r="H399" i="13"/>
  <c r="G399" i="13"/>
  <c r="F399" i="13"/>
  <c r="E399" i="13"/>
  <c r="D399" i="13"/>
  <c r="C399" i="13"/>
  <c r="B399" i="13"/>
  <c r="M398" i="13"/>
  <c r="L398" i="13"/>
  <c r="K398" i="13"/>
  <c r="J398" i="13"/>
  <c r="I398" i="13"/>
  <c r="H398" i="13"/>
  <c r="G398" i="13"/>
  <c r="F398" i="13"/>
  <c r="E398" i="13"/>
  <c r="D398" i="13"/>
  <c r="C398" i="13"/>
  <c r="B398" i="13"/>
  <c r="N397" i="13"/>
  <c r="M396" i="13"/>
  <c r="L396" i="13"/>
  <c r="K396" i="13"/>
  <c r="J396" i="13"/>
  <c r="I396" i="13"/>
  <c r="H396" i="13"/>
  <c r="G396" i="13"/>
  <c r="F396" i="13"/>
  <c r="E396" i="13"/>
  <c r="D396" i="13"/>
  <c r="C396" i="13"/>
  <c r="B396" i="13"/>
  <c r="M394" i="13"/>
  <c r="L394" i="13"/>
  <c r="K394" i="13"/>
  <c r="J394" i="13"/>
  <c r="I394" i="13"/>
  <c r="H394" i="13"/>
  <c r="G394" i="13"/>
  <c r="F394" i="13"/>
  <c r="E394" i="13"/>
  <c r="D394" i="13"/>
  <c r="C394" i="13"/>
  <c r="B394" i="13"/>
  <c r="M391" i="13"/>
  <c r="L391" i="13"/>
  <c r="K391" i="13"/>
  <c r="J391" i="13"/>
  <c r="I391" i="13"/>
  <c r="H391" i="13"/>
  <c r="G391" i="13"/>
  <c r="F391" i="13"/>
  <c r="E391" i="13"/>
  <c r="D391" i="13"/>
  <c r="C391" i="13"/>
  <c r="B391" i="13"/>
  <c r="M390" i="13"/>
  <c r="L390" i="13"/>
  <c r="K390" i="13"/>
  <c r="J390" i="13"/>
  <c r="I390" i="13"/>
  <c r="H390" i="13"/>
  <c r="G390" i="13"/>
  <c r="F390" i="13"/>
  <c r="E390" i="13"/>
  <c r="D390" i="13"/>
  <c r="C390" i="13"/>
  <c r="B390" i="13"/>
  <c r="M389" i="13"/>
  <c r="L389" i="13"/>
  <c r="K389" i="13"/>
  <c r="J389" i="13"/>
  <c r="I389" i="13"/>
  <c r="H389" i="13"/>
  <c r="G389" i="13"/>
  <c r="F389" i="13"/>
  <c r="E389" i="13"/>
  <c r="D389" i="13"/>
  <c r="C389" i="13"/>
  <c r="B389" i="13"/>
  <c r="M388" i="13"/>
  <c r="L388" i="13"/>
  <c r="K388" i="13"/>
  <c r="J388" i="13"/>
  <c r="I388" i="13"/>
  <c r="H388" i="13"/>
  <c r="G388" i="13"/>
  <c r="F388" i="13"/>
  <c r="E388" i="13"/>
  <c r="D388" i="13"/>
  <c r="C388" i="13"/>
  <c r="B388" i="13"/>
  <c r="M387" i="13"/>
  <c r="L387" i="13"/>
  <c r="K387" i="13"/>
  <c r="J387" i="13"/>
  <c r="I387" i="13"/>
  <c r="H387" i="13"/>
  <c r="G387" i="13"/>
  <c r="F387" i="13"/>
  <c r="E387" i="13"/>
  <c r="D387" i="13"/>
  <c r="C387" i="13"/>
  <c r="B387" i="13"/>
  <c r="M386" i="13"/>
  <c r="L386" i="13"/>
  <c r="K386" i="13"/>
  <c r="J386" i="13"/>
  <c r="I386" i="13"/>
  <c r="H386" i="13"/>
  <c r="G386" i="13"/>
  <c r="F386" i="13"/>
  <c r="E386" i="13"/>
  <c r="D386" i="13"/>
  <c r="C386" i="13"/>
  <c r="B386" i="13"/>
  <c r="M385" i="13"/>
  <c r="L385" i="13"/>
  <c r="K385" i="13"/>
  <c r="J385" i="13"/>
  <c r="I385" i="13"/>
  <c r="H385" i="13"/>
  <c r="G385" i="13"/>
  <c r="F385" i="13"/>
  <c r="E385" i="13"/>
  <c r="D385" i="13"/>
  <c r="C385" i="13"/>
  <c r="B385" i="13"/>
  <c r="N384" i="13"/>
  <c r="M383" i="13"/>
  <c r="L383" i="13"/>
  <c r="K383" i="13"/>
  <c r="J383" i="13"/>
  <c r="I383" i="13"/>
  <c r="H383" i="13"/>
  <c r="G383" i="13"/>
  <c r="F383" i="13"/>
  <c r="E383" i="13"/>
  <c r="D383" i="13"/>
  <c r="C383" i="13"/>
  <c r="B383" i="13"/>
  <c r="M381" i="13"/>
  <c r="L381" i="13"/>
  <c r="K381" i="13"/>
  <c r="J381" i="13"/>
  <c r="I381" i="13"/>
  <c r="H381" i="13"/>
  <c r="G381" i="13"/>
  <c r="F381" i="13"/>
  <c r="E381" i="13"/>
  <c r="D381" i="13"/>
  <c r="C381" i="13"/>
  <c r="B381" i="13"/>
  <c r="M378" i="13"/>
  <c r="L378" i="13"/>
  <c r="K378" i="13"/>
  <c r="J378" i="13"/>
  <c r="I378" i="13"/>
  <c r="H378" i="13"/>
  <c r="G378" i="13"/>
  <c r="F378" i="13"/>
  <c r="E378" i="13"/>
  <c r="D378" i="13"/>
  <c r="C378" i="13"/>
  <c r="B378" i="13"/>
  <c r="M377" i="13"/>
  <c r="L377" i="13"/>
  <c r="K377" i="13"/>
  <c r="J377" i="13"/>
  <c r="I377" i="13"/>
  <c r="H377" i="13"/>
  <c r="G377" i="13"/>
  <c r="F377" i="13"/>
  <c r="E377" i="13"/>
  <c r="D377" i="13"/>
  <c r="C377" i="13"/>
  <c r="B377" i="13"/>
  <c r="M376" i="13"/>
  <c r="L376" i="13"/>
  <c r="K376" i="13"/>
  <c r="J376" i="13"/>
  <c r="I376" i="13"/>
  <c r="H376" i="13"/>
  <c r="G376" i="13"/>
  <c r="F376" i="13"/>
  <c r="E376" i="13"/>
  <c r="D376" i="13"/>
  <c r="C376" i="13"/>
  <c r="B376" i="13"/>
  <c r="M375" i="13"/>
  <c r="L375" i="13"/>
  <c r="K375" i="13"/>
  <c r="J375" i="13"/>
  <c r="I375" i="13"/>
  <c r="H375" i="13"/>
  <c r="G375" i="13"/>
  <c r="F375" i="13"/>
  <c r="E375" i="13"/>
  <c r="D375" i="13"/>
  <c r="C375" i="13"/>
  <c r="B375" i="13"/>
  <c r="M374" i="13"/>
  <c r="L374" i="13"/>
  <c r="K374" i="13"/>
  <c r="J374" i="13"/>
  <c r="I374" i="13"/>
  <c r="H374" i="13"/>
  <c r="G374" i="13"/>
  <c r="F374" i="13"/>
  <c r="E374" i="13"/>
  <c r="D374" i="13"/>
  <c r="C374" i="13"/>
  <c r="B374" i="13"/>
  <c r="M373" i="13"/>
  <c r="L373" i="13"/>
  <c r="K373" i="13"/>
  <c r="J373" i="13"/>
  <c r="I373" i="13"/>
  <c r="H373" i="13"/>
  <c r="G373" i="13"/>
  <c r="F373" i="13"/>
  <c r="E373" i="13"/>
  <c r="D373" i="13"/>
  <c r="C373" i="13"/>
  <c r="B373" i="13"/>
  <c r="M372" i="13"/>
  <c r="L372" i="13"/>
  <c r="K372" i="13"/>
  <c r="J372" i="13"/>
  <c r="I372" i="13"/>
  <c r="H372" i="13"/>
  <c r="G372" i="13"/>
  <c r="F372" i="13"/>
  <c r="E372" i="13"/>
  <c r="D372" i="13"/>
  <c r="C372" i="13"/>
  <c r="B372" i="13"/>
  <c r="N371" i="13"/>
  <c r="M370" i="13"/>
  <c r="L370" i="13"/>
  <c r="K370" i="13"/>
  <c r="J370" i="13"/>
  <c r="I370" i="13"/>
  <c r="H370" i="13"/>
  <c r="G370" i="13"/>
  <c r="F370" i="13"/>
  <c r="E370" i="13"/>
  <c r="D370" i="13"/>
  <c r="C370" i="13"/>
  <c r="B370" i="13"/>
  <c r="M368" i="13"/>
  <c r="L368" i="13"/>
  <c r="K368" i="13"/>
  <c r="J368" i="13"/>
  <c r="I368" i="13"/>
  <c r="H368" i="13"/>
  <c r="G368" i="13"/>
  <c r="F368" i="13"/>
  <c r="E368" i="13"/>
  <c r="D368" i="13"/>
  <c r="C368" i="13"/>
  <c r="B368" i="13"/>
  <c r="M365" i="13"/>
  <c r="L365" i="13"/>
  <c r="K365" i="13"/>
  <c r="J365" i="13"/>
  <c r="I365" i="13"/>
  <c r="H365" i="13"/>
  <c r="G365" i="13"/>
  <c r="F365" i="13"/>
  <c r="E365" i="13"/>
  <c r="D365" i="13"/>
  <c r="C365" i="13"/>
  <c r="B365" i="13"/>
  <c r="M364" i="13"/>
  <c r="L364" i="13"/>
  <c r="K364" i="13"/>
  <c r="J364" i="13"/>
  <c r="I364" i="13"/>
  <c r="H364" i="13"/>
  <c r="G364" i="13"/>
  <c r="F364" i="13"/>
  <c r="E364" i="13"/>
  <c r="D364" i="13"/>
  <c r="C364" i="13"/>
  <c r="B364" i="13"/>
  <c r="M363" i="13"/>
  <c r="L363" i="13"/>
  <c r="K363" i="13"/>
  <c r="J363" i="13"/>
  <c r="I363" i="13"/>
  <c r="H363" i="13"/>
  <c r="G363" i="13"/>
  <c r="F363" i="13"/>
  <c r="E363" i="13"/>
  <c r="D363" i="13"/>
  <c r="C363" i="13"/>
  <c r="B363" i="13"/>
  <c r="M362" i="13"/>
  <c r="L362" i="13"/>
  <c r="K362" i="13"/>
  <c r="J362" i="13"/>
  <c r="I362" i="13"/>
  <c r="H362" i="13"/>
  <c r="G362" i="13"/>
  <c r="F362" i="13"/>
  <c r="E362" i="13"/>
  <c r="D362" i="13"/>
  <c r="C362" i="13"/>
  <c r="B362" i="13"/>
  <c r="M361" i="13"/>
  <c r="L361" i="13"/>
  <c r="K361" i="13"/>
  <c r="J361" i="13"/>
  <c r="I361" i="13"/>
  <c r="H361" i="13"/>
  <c r="G361" i="13"/>
  <c r="F361" i="13"/>
  <c r="E361" i="13"/>
  <c r="D361" i="13"/>
  <c r="C361" i="13"/>
  <c r="B361" i="13"/>
  <c r="M360" i="13"/>
  <c r="L360" i="13"/>
  <c r="K360" i="13"/>
  <c r="J360" i="13"/>
  <c r="I360" i="13"/>
  <c r="H360" i="13"/>
  <c r="G360" i="13"/>
  <c r="F360" i="13"/>
  <c r="E360" i="13"/>
  <c r="D360" i="13"/>
  <c r="C360" i="13"/>
  <c r="B360" i="13"/>
  <c r="M359" i="13"/>
  <c r="L359" i="13"/>
  <c r="K359" i="13"/>
  <c r="J359" i="13"/>
  <c r="I359" i="13"/>
  <c r="H359" i="13"/>
  <c r="G359" i="13"/>
  <c r="F359" i="13"/>
  <c r="E359" i="13"/>
  <c r="D359" i="13"/>
  <c r="C359" i="13"/>
  <c r="B359" i="13"/>
  <c r="N358" i="13"/>
  <c r="M357" i="13"/>
  <c r="L357" i="13"/>
  <c r="K357" i="13"/>
  <c r="J357" i="13"/>
  <c r="I357" i="13"/>
  <c r="H357" i="13"/>
  <c r="G357" i="13"/>
  <c r="F357" i="13"/>
  <c r="E357" i="13"/>
  <c r="D357" i="13"/>
  <c r="C357" i="13"/>
  <c r="B357" i="13"/>
  <c r="M355" i="13"/>
  <c r="L355" i="13"/>
  <c r="K355" i="13"/>
  <c r="J355" i="13"/>
  <c r="I355" i="13"/>
  <c r="H355" i="13"/>
  <c r="G355" i="13"/>
  <c r="F355" i="13"/>
  <c r="E355" i="13"/>
  <c r="D355" i="13"/>
  <c r="C355" i="13"/>
  <c r="B355" i="13"/>
  <c r="M352" i="13"/>
  <c r="L352" i="13"/>
  <c r="K352" i="13"/>
  <c r="J352" i="13"/>
  <c r="I352" i="13"/>
  <c r="H352" i="13"/>
  <c r="G352" i="13"/>
  <c r="F352" i="13"/>
  <c r="E352" i="13"/>
  <c r="D352" i="13"/>
  <c r="C352" i="13"/>
  <c r="B352" i="13"/>
  <c r="M351" i="13"/>
  <c r="L351" i="13"/>
  <c r="K351" i="13"/>
  <c r="J351" i="13"/>
  <c r="I351" i="13"/>
  <c r="H351" i="13"/>
  <c r="G351" i="13"/>
  <c r="F351" i="13"/>
  <c r="E351" i="13"/>
  <c r="D351" i="13"/>
  <c r="C351" i="13"/>
  <c r="B351" i="13"/>
  <c r="M350" i="13"/>
  <c r="L350" i="13"/>
  <c r="K350" i="13"/>
  <c r="J350" i="13"/>
  <c r="I350" i="13"/>
  <c r="H350" i="13"/>
  <c r="G350" i="13"/>
  <c r="F350" i="13"/>
  <c r="E350" i="13"/>
  <c r="D350" i="13"/>
  <c r="C350" i="13"/>
  <c r="B350" i="13"/>
  <c r="M349" i="13"/>
  <c r="L349" i="13"/>
  <c r="K349" i="13"/>
  <c r="J349" i="13"/>
  <c r="I349" i="13"/>
  <c r="H349" i="13"/>
  <c r="G349" i="13"/>
  <c r="F349" i="13"/>
  <c r="E349" i="13"/>
  <c r="D349" i="13"/>
  <c r="C349" i="13"/>
  <c r="B349" i="13"/>
  <c r="M348" i="13"/>
  <c r="L348" i="13"/>
  <c r="K348" i="13"/>
  <c r="J348" i="13"/>
  <c r="I348" i="13"/>
  <c r="H348" i="13"/>
  <c r="G348" i="13"/>
  <c r="F348" i="13"/>
  <c r="E348" i="13"/>
  <c r="D348" i="13"/>
  <c r="C348" i="13"/>
  <c r="B348" i="13"/>
  <c r="M347" i="13"/>
  <c r="L347" i="13"/>
  <c r="K347" i="13"/>
  <c r="J347" i="13"/>
  <c r="I347" i="13"/>
  <c r="H347" i="13"/>
  <c r="G347" i="13"/>
  <c r="F347" i="13"/>
  <c r="E347" i="13"/>
  <c r="D347" i="13"/>
  <c r="C347" i="13"/>
  <c r="B347" i="13"/>
  <c r="M346" i="13"/>
  <c r="L346" i="13"/>
  <c r="K346" i="13"/>
  <c r="J346" i="13"/>
  <c r="I346" i="13"/>
  <c r="H346" i="13"/>
  <c r="G346" i="13"/>
  <c r="F346" i="13"/>
  <c r="E346" i="13"/>
  <c r="D346" i="13"/>
  <c r="C346" i="13"/>
  <c r="B346" i="13"/>
  <c r="N345" i="13"/>
  <c r="M344" i="13"/>
  <c r="L344" i="13"/>
  <c r="K344" i="13"/>
  <c r="J344" i="13"/>
  <c r="I344" i="13"/>
  <c r="H344" i="13"/>
  <c r="G344" i="13"/>
  <c r="F344" i="13"/>
  <c r="E344" i="13"/>
  <c r="D344" i="13"/>
  <c r="C344" i="13"/>
  <c r="B344" i="13"/>
  <c r="M342" i="13"/>
  <c r="L342" i="13"/>
  <c r="K342" i="13"/>
  <c r="J342" i="13"/>
  <c r="I342" i="13"/>
  <c r="H342" i="13"/>
  <c r="G342" i="13"/>
  <c r="F342" i="13"/>
  <c r="E342" i="13"/>
  <c r="D342" i="13"/>
  <c r="C342" i="13"/>
  <c r="B342" i="13"/>
  <c r="M339" i="13"/>
  <c r="L339" i="13"/>
  <c r="K339" i="13"/>
  <c r="J339" i="13"/>
  <c r="I339" i="13"/>
  <c r="H339" i="13"/>
  <c r="G339" i="13"/>
  <c r="F339" i="13"/>
  <c r="E339" i="13"/>
  <c r="D339" i="13"/>
  <c r="C339" i="13"/>
  <c r="B339" i="13"/>
  <c r="M338" i="13"/>
  <c r="L338" i="13"/>
  <c r="K338" i="13"/>
  <c r="J338" i="13"/>
  <c r="I338" i="13"/>
  <c r="H338" i="13"/>
  <c r="G338" i="13"/>
  <c r="F338" i="13"/>
  <c r="E338" i="13"/>
  <c r="D338" i="13"/>
  <c r="C338" i="13"/>
  <c r="B338" i="13"/>
  <c r="M337" i="13"/>
  <c r="L337" i="13"/>
  <c r="K337" i="13"/>
  <c r="J337" i="13"/>
  <c r="I337" i="13"/>
  <c r="H337" i="13"/>
  <c r="G337" i="13"/>
  <c r="F337" i="13"/>
  <c r="E337" i="13"/>
  <c r="D337" i="13"/>
  <c r="C337" i="13"/>
  <c r="B337" i="13"/>
  <c r="M336" i="13"/>
  <c r="L336" i="13"/>
  <c r="K336" i="13"/>
  <c r="J336" i="13"/>
  <c r="I336" i="13"/>
  <c r="H336" i="13"/>
  <c r="G336" i="13"/>
  <c r="F336" i="13"/>
  <c r="E336" i="13"/>
  <c r="D336" i="13"/>
  <c r="C336" i="13"/>
  <c r="B336" i="13"/>
  <c r="M335" i="13"/>
  <c r="L335" i="13"/>
  <c r="K335" i="13"/>
  <c r="J335" i="13"/>
  <c r="I335" i="13"/>
  <c r="H335" i="13"/>
  <c r="G335" i="13"/>
  <c r="F335" i="13"/>
  <c r="E335" i="13"/>
  <c r="D335" i="13"/>
  <c r="C335" i="13"/>
  <c r="B335" i="13"/>
  <c r="M334" i="13"/>
  <c r="L334" i="13"/>
  <c r="K334" i="13"/>
  <c r="J334" i="13"/>
  <c r="I334" i="13"/>
  <c r="H334" i="13"/>
  <c r="G334" i="13"/>
  <c r="F334" i="13"/>
  <c r="E334" i="13"/>
  <c r="D334" i="13"/>
  <c r="C334" i="13"/>
  <c r="B334" i="13"/>
  <c r="M333" i="13"/>
  <c r="L333" i="13"/>
  <c r="K333" i="13"/>
  <c r="J333" i="13"/>
  <c r="I333" i="13"/>
  <c r="H333" i="13"/>
  <c r="G333" i="13"/>
  <c r="F333" i="13"/>
  <c r="E333" i="13"/>
  <c r="D333" i="13"/>
  <c r="C333" i="13"/>
  <c r="B333" i="13"/>
  <c r="N332" i="13"/>
  <c r="M331" i="13"/>
  <c r="L331" i="13"/>
  <c r="K331" i="13"/>
  <c r="J331" i="13"/>
  <c r="I331" i="13"/>
  <c r="H331" i="13"/>
  <c r="G331" i="13"/>
  <c r="F331" i="13"/>
  <c r="E331" i="13"/>
  <c r="D331" i="13"/>
  <c r="C331" i="13"/>
  <c r="B331" i="13"/>
  <c r="M329" i="13"/>
  <c r="L329" i="13"/>
  <c r="K329" i="13"/>
  <c r="J329" i="13"/>
  <c r="I329" i="13"/>
  <c r="H329" i="13"/>
  <c r="G329" i="13"/>
  <c r="F329" i="13"/>
  <c r="E329" i="13"/>
  <c r="D329" i="13"/>
  <c r="C329" i="13"/>
  <c r="B329" i="13"/>
  <c r="M326" i="13"/>
  <c r="L326" i="13"/>
  <c r="K326" i="13"/>
  <c r="J326" i="13"/>
  <c r="I326" i="13"/>
  <c r="H326" i="13"/>
  <c r="G326" i="13"/>
  <c r="F326" i="13"/>
  <c r="E326" i="13"/>
  <c r="D326" i="13"/>
  <c r="C326" i="13"/>
  <c r="B326" i="13"/>
  <c r="M325" i="13"/>
  <c r="L325" i="13"/>
  <c r="K325" i="13"/>
  <c r="J325" i="13"/>
  <c r="I325" i="13"/>
  <c r="H325" i="13"/>
  <c r="G325" i="13"/>
  <c r="F325" i="13"/>
  <c r="E325" i="13"/>
  <c r="D325" i="13"/>
  <c r="C325" i="13"/>
  <c r="B325" i="13"/>
  <c r="M324" i="13"/>
  <c r="L324" i="13"/>
  <c r="K324" i="13"/>
  <c r="J324" i="13"/>
  <c r="I324" i="13"/>
  <c r="H324" i="13"/>
  <c r="G324" i="13"/>
  <c r="F324" i="13"/>
  <c r="E324" i="13"/>
  <c r="D324" i="13"/>
  <c r="C324" i="13"/>
  <c r="B324" i="13"/>
  <c r="M323" i="13"/>
  <c r="L323" i="13"/>
  <c r="K323" i="13"/>
  <c r="J323" i="13"/>
  <c r="I323" i="13"/>
  <c r="H323" i="13"/>
  <c r="G323" i="13"/>
  <c r="F323" i="13"/>
  <c r="E323" i="13"/>
  <c r="D323" i="13"/>
  <c r="C323" i="13"/>
  <c r="B323" i="13"/>
  <c r="M322" i="13"/>
  <c r="L322" i="13"/>
  <c r="K322" i="13"/>
  <c r="J322" i="13"/>
  <c r="I322" i="13"/>
  <c r="H322" i="13"/>
  <c r="G322" i="13"/>
  <c r="F322" i="13"/>
  <c r="E322" i="13"/>
  <c r="D322" i="13"/>
  <c r="C322" i="13"/>
  <c r="B322" i="13"/>
  <c r="M321" i="13"/>
  <c r="L321" i="13"/>
  <c r="K321" i="13"/>
  <c r="J321" i="13"/>
  <c r="I321" i="13"/>
  <c r="H321" i="13"/>
  <c r="G321" i="13"/>
  <c r="F321" i="13"/>
  <c r="E321" i="13"/>
  <c r="D321" i="13"/>
  <c r="C321" i="13"/>
  <c r="B321" i="13"/>
  <c r="M320" i="13"/>
  <c r="L320" i="13"/>
  <c r="K320" i="13"/>
  <c r="J320" i="13"/>
  <c r="I320" i="13"/>
  <c r="H320" i="13"/>
  <c r="G320" i="13"/>
  <c r="F320" i="13"/>
  <c r="E320" i="13"/>
  <c r="D320" i="13"/>
  <c r="C320" i="13"/>
  <c r="B320" i="13"/>
  <c r="N319" i="13"/>
  <c r="M318" i="13"/>
  <c r="L318" i="13"/>
  <c r="K318" i="13"/>
  <c r="J318" i="13"/>
  <c r="I318" i="13"/>
  <c r="H318" i="13"/>
  <c r="G318" i="13"/>
  <c r="F318" i="13"/>
  <c r="E318" i="13"/>
  <c r="D318" i="13"/>
  <c r="C318" i="13"/>
  <c r="B318" i="13"/>
  <c r="M316" i="13"/>
  <c r="L316" i="13"/>
  <c r="K316" i="13"/>
  <c r="J316" i="13"/>
  <c r="I316" i="13"/>
  <c r="H316" i="13"/>
  <c r="G316" i="13"/>
  <c r="F316" i="13"/>
  <c r="E316" i="13"/>
  <c r="D316" i="13"/>
  <c r="C316" i="13"/>
  <c r="B316" i="13"/>
  <c r="M313" i="13"/>
  <c r="L313" i="13"/>
  <c r="K313" i="13"/>
  <c r="J313" i="13"/>
  <c r="I313" i="13"/>
  <c r="H313" i="13"/>
  <c r="G313" i="13"/>
  <c r="F313" i="13"/>
  <c r="E313" i="13"/>
  <c r="D313" i="13"/>
  <c r="C313" i="13"/>
  <c r="B313" i="13"/>
  <c r="M312" i="13"/>
  <c r="L312" i="13"/>
  <c r="K312" i="13"/>
  <c r="J312" i="13"/>
  <c r="I312" i="13"/>
  <c r="H312" i="13"/>
  <c r="G312" i="13"/>
  <c r="F312" i="13"/>
  <c r="E312" i="13"/>
  <c r="D312" i="13"/>
  <c r="C312" i="13"/>
  <c r="B312" i="13"/>
  <c r="M311" i="13"/>
  <c r="L311" i="13"/>
  <c r="K311" i="13"/>
  <c r="J311" i="13"/>
  <c r="I311" i="13"/>
  <c r="H311" i="13"/>
  <c r="G311" i="13"/>
  <c r="F311" i="13"/>
  <c r="E311" i="13"/>
  <c r="D311" i="13"/>
  <c r="C311" i="13"/>
  <c r="B311" i="13"/>
  <c r="M310" i="13"/>
  <c r="L310" i="13"/>
  <c r="K310" i="13"/>
  <c r="J310" i="13"/>
  <c r="I310" i="13"/>
  <c r="H310" i="13"/>
  <c r="G310" i="13"/>
  <c r="F310" i="13"/>
  <c r="E310" i="13"/>
  <c r="D310" i="13"/>
  <c r="C310" i="13"/>
  <c r="B310" i="13"/>
  <c r="M309" i="13"/>
  <c r="L309" i="13"/>
  <c r="K309" i="13"/>
  <c r="J309" i="13"/>
  <c r="I309" i="13"/>
  <c r="H309" i="13"/>
  <c r="G309" i="13"/>
  <c r="F309" i="13"/>
  <c r="E309" i="13"/>
  <c r="D309" i="13"/>
  <c r="C309" i="13"/>
  <c r="B309" i="13"/>
  <c r="M308" i="13"/>
  <c r="L308" i="13"/>
  <c r="K308" i="13"/>
  <c r="J308" i="13"/>
  <c r="I308" i="13"/>
  <c r="H308" i="13"/>
  <c r="G308" i="13"/>
  <c r="F308" i="13"/>
  <c r="E308" i="13"/>
  <c r="D308" i="13"/>
  <c r="C308" i="13"/>
  <c r="B308" i="13"/>
  <c r="M307" i="13"/>
  <c r="L307" i="13"/>
  <c r="K307" i="13"/>
  <c r="J307" i="13"/>
  <c r="I307" i="13"/>
  <c r="H307" i="13"/>
  <c r="G307" i="13"/>
  <c r="F307" i="13"/>
  <c r="E307" i="13"/>
  <c r="D307" i="13"/>
  <c r="C307" i="13"/>
  <c r="B307" i="13"/>
  <c r="N306" i="13"/>
  <c r="M305" i="13"/>
  <c r="L305" i="13"/>
  <c r="K305" i="13"/>
  <c r="J305" i="13"/>
  <c r="I305" i="13"/>
  <c r="H305" i="13"/>
  <c r="G305" i="13"/>
  <c r="F305" i="13"/>
  <c r="E305" i="13"/>
  <c r="D305" i="13"/>
  <c r="C305" i="13"/>
  <c r="B305" i="13"/>
  <c r="M303" i="13"/>
  <c r="L303" i="13"/>
  <c r="K303" i="13"/>
  <c r="J303" i="13"/>
  <c r="I303" i="13"/>
  <c r="H303" i="13"/>
  <c r="G303" i="13"/>
  <c r="F303" i="13"/>
  <c r="E303" i="13"/>
  <c r="D303" i="13"/>
  <c r="C303" i="13"/>
  <c r="B303" i="13"/>
  <c r="M300" i="13"/>
  <c r="L300" i="13"/>
  <c r="K300" i="13"/>
  <c r="J300" i="13"/>
  <c r="I300" i="13"/>
  <c r="H300" i="13"/>
  <c r="G300" i="13"/>
  <c r="F300" i="13"/>
  <c r="E300" i="13"/>
  <c r="D300" i="13"/>
  <c r="C300" i="13"/>
  <c r="B300" i="13"/>
  <c r="M299" i="13"/>
  <c r="L299" i="13"/>
  <c r="K299" i="13"/>
  <c r="J299" i="13"/>
  <c r="I299" i="13"/>
  <c r="H299" i="13"/>
  <c r="G299" i="13"/>
  <c r="F299" i="13"/>
  <c r="E299" i="13"/>
  <c r="D299" i="13"/>
  <c r="C299" i="13"/>
  <c r="B299" i="13"/>
  <c r="M298" i="13"/>
  <c r="L298" i="13"/>
  <c r="K298" i="13"/>
  <c r="J298" i="13"/>
  <c r="I298" i="13"/>
  <c r="H298" i="13"/>
  <c r="G298" i="13"/>
  <c r="F298" i="13"/>
  <c r="E298" i="13"/>
  <c r="D298" i="13"/>
  <c r="C298" i="13"/>
  <c r="B298" i="13"/>
  <c r="M297" i="13"/>
  <c r="L297" i="13"/>
  <c r="K297" i="13"/>
  <c r="J297" i="13"/>
  <c r="I297" i="13"/>
  <c r="H297" i="13"/>
  <c r="G297" i="13"/>
  <c r="F297" i="13"/>
  <c r="E297" i="13"/>
  <c r="D297" i="13"/>
  <c r="C297" i="13"/>
  <c r="B297" i="13"/>
  <c r="M296" i="13"/>
  <c r="L296" i="13"/>
  <c r="K296" i="13"/>
  <c r="J296" i="13"/>
  <c r="I296" i="13"/>
  <c r="H296" i="13"/>
  <c r="G296" i="13"/>
  <c r="F296" i="13"/>
  <c r="E296" i="13"/>
  <c r="D296" i="13"/>
  <c r="C296" i="13"/>
  <c r="B296" i="13"/>
  <c r="M295" i="13"/>
  <c r="L295" i="13"/>
  <c r="K295" i="13"/>
  <c r="J295" i="13"/>
  <c r="I295" i="13"/>
  <c r="H295" i="13"/>
  <c r="G295" i="13"/>
  <c r="F295" i="13"/>
  <c r="E295" i="13"/>
  <c r="D295" i="13"/>
  <c r="C295" i="13"/>
  <c r="B295" i="13"/>
  <c r="M294" i="13"/>
  <c r="L294" i="13"/>
  <c r="K294" i="13"/>
  <c r="J294" i="13"/>
  <c r="I294" i="13"/>
  <c r="H294" i="13"/>
  <c r="G294" i="13"/>
  <c r="F294" i="13"/>
  <c r="E294" i="13"/>
  <c r="D294" i="13"/>
  <c r="C294" i="13"/>
  <c r="B294" i="13"/>
  <c r="N293" i="13"/>
  <c r="M292" i="13"/>
  <c r="L292" i="13"/>
  <c r="K292" i="13"/>
  <c r="J292" i="13"/>
  <c r="I292" i="13"/>
  <c r="H292" i="13"/>
  <c r="G292" i="13"/>
  <c r="F292" i="13"/>
  <c r="E292" i="13"/>
  <c r="D292" i="13"/>
  <c r="C292" i="13"/>
  <c r="B292" i="13"/>
  <c r="M290" i="13"/>
  <c r="L290" i="13"/>
  <c r="K290" i="13"/>
  <c r="J290" i="13"/>
  <c r="I290" i="13"/>
  <c r="H290" i="13"/>
  <c r="G290" i="13"/>
  <c r="F290" i="13"/>
  <c r="E290" i="13"/>
  <c r="D290" i="13"/>
  <c r="C290" i="13"/>
  <c r="B290" i="13"/>
  <c r="M287" i="13"/>
  <c r="L287" i="13"/>
  <c r="K287" i="13"/>
  <c r="J287" i="13"/>
  <c r="I287" i="13"/>
  <c r="H287" i="13"/>
  <c r="G287" i="13"/>
  <c r="F287" i="13"/>
  <c r="E287" i="13"/>
  <c r="D287" i="13"/>
  <c r="C287" i="13"/>
  <c r="B287" i="13"/>
  <c r="M286" i="13"/>
  <c r="L286" i="13"/>
  <c r="K286" i="13"/>
  <c r="J286" i="13"/>
  <c r="I286" i="13"/>
  <c r="H286" i="13"/>
  <c r="G286" i="13"/>
  <c r="F286" i="13"/>
  <c r="E286" i="13"/>
  <c r="D286" i="13"/>
  <c r="C286" i="13"/>
  <c r="B286" i="13"/>
  <c r="M285" i="13"/>
  <c r="L285" i="13"/>
  <c r="K285" i="13"/>
  <c r="J285" i="13"/>
  <c r="I285" i="13"/>
  <c r="H285" i="13"/>
  <c r="G285" i="13"/>
  <c r="F285" i="13"/>
  <c r="E285" i="13"/>
  <c r="D285" i="13"/>
  <c r="C285" i="13"/>
  <c r="B285" i="13"/>
  <c r="M284" i="13"/>
  <c r="L284" i="13"/>
  <c r="K284" i="13"/>
  <c r="J284" i="13"/>
  <c r="I284" i="13"/>
  <c r="H284" i="13"/>
  <c r="G284" i="13"/>
  <c r="F284" i="13"/>
  <c r="E284" i="13"/>
  <c r="D284" i="13"/>
  <c r="C284" i="13"/>
  <c r="B284" i="13"/>
  <c r="M283" i="13"/>
  <c r="L283" i="13"/>
  <c r="K283" i="13"/>
  <c r="J283" i="13"/>
  <c r="I283" i="13"/>
  <c r="H283" i="13"/>
  <c r="G283" i="13"/>
  <c r="F283" i="13"/>
  <c r="E283" i="13"/>
  <c r="D283" i="13"/>
  <c r="C283" i="13"/>
  <c r="B283" i="13"/>
  <c r="M282" i="13"/>
  <c r="L282" i="13"/>
  <c r="K282" i="13"/>
  <c r="J282" i="13"/>
  <c r="I282" i="13"/>
  <c r="H282" i="13"/>
  <c r="G282" i="13"/>
  <c r="F282" i="13"/>
  <c r="E282" i="13"/>
  <c r="D282" i="13"/>
  <c r="C282" i="13"/>
  <c r="B282" i="13"/>
  <c r="M281" i="13"/>
  <c r="L281" i="13"/>
  <c r="K281" i="13"/>
  <c r="J281" i="13"/>
  <c r="I281" i="13"/>
  <c r="H281" i="13"/>
  <c r="G281" i="13"/>
  <c r="F281" i="13"/>
  <c r="E281" i="13"/>
  <c r="D281" i="13"/>
  <c r="C281" i="13"/>
  <c r="B281" i="13"/>
  <c r="N280" i="13"/>
  <c r="M279" i="13"/>
  <c r="L279" i="13"/>
  <c r="K279" i="13"/>
  <c r="J279" i="13"/>
  <c r="I279" i="13"/>
  <c r="H279" i="13"/>
  <c r="G279" i="13"/>
  <c r="F279" i="13"/>
  <c r="E279" i="13"/>
  <c r="D279" i="13"/>
  <c r="C279" i="13"/>
  <c r="B279" i="13"/>
  <c r="M277" i="13"/>
  <c r="L277" i="13"/>
  <c r="K277" i="13"/>
  <c r="J277" i="13"/>
  <c r="I277" i="13"/>
  <c r="H277" i="13"/>
  <c r="G277" i="13"/>
  <c r="F277" i="13"/>
  <c r="E277" i="13"/>
  <c r="D277" i="13"/>
  <c r="C277" i="13"/>
  <c r="B277" i="13"/>
  <c r="M274" i="13"/>
  <c r="L274" i="13"/>
  <c r="K274" i="13"/>
  <c r="J274" i="13"/>
  <c r="I274" i="13"/>
  <c r="H274" i="13"/>
  <c r="G274" i="13"/>
  <c r="F274" i="13"/>
  <c r="E274" i="13"/>
  <c r="D274" i="13"/>
  <c r="C274" i="13"/>
  <c r="B274" i="13"/>
  <c r="M273" i="13"/>
  <c r="L273" i="13"/>
  <c r="K273" i="13"/>
  <c r="J273" i="13"/>
  <c r="I273" i="13"/>
  <c r="H273" i="13"/>
  <c r="G273" i="13"/>
  <c r="F273" i="13"/>
  <c r="E273" i="13"/>
  <c r="D273" i="13"/>
  <c r="C273" i="13"/>
  <c r="B273" i="13"/>
  <c r="M272" i="13"/>
  <c r="L272" i="13"/>
  <c r="K272" i="13"/>
  <c r="J272" i="13"/>
  <c r="I272" i="13"/>
  <c r="H272" i="13"/>
  <c r="G272" i="13"/>
  <c r="F272" i="13"/>
  <c r="E272" i="13"/>
  <c r="D272" i="13"/>
  <c r="C272" i="13"/>
  <c r="B272" i="13"/>
  <c r="M271" i="13"/>
  <c r="L271" i="13"/>
  <c r="K271" i="13"/>
  <c r="J271" i="13"/>
  <c r="I271" i="13"/>
  <c r="H271" i="13"/>
  <c r="G271" i="13"/>
  <c r="F271" i="13"/>
  <c r="E271" i="13"/>
  <c r="D271" i="13"/>
  <c r="C271" i="13"/>
  <c r="B271" i="13"/>
  <c r="M270" i="13"/>
  <c r="L270" i="13"/>
  <c r="K270" i="13"/>
  <c r="J270" i="13"/>
  <c r="I270" i="13"/>
  <c r="H270" i="13"/>
  <c r="G270" i="13"/>
  <c r="F270" i="13"/>
  <c r="E270" i="13"/>
  <c r="D270" i="13"/>
  <c r="C270" i="13"/>
  <c r="B270" i="13"/>
  <c r="M269" i="13"/>
  <c r="L269" i="13"/>
  <c r="K269" i="13"/>
  <c r="J269" i="13"/>
  <c r="I269" i="13"/>
  <c r="H269" i="13"/>
  <c r="G269" i="13"/>
  <c r="F269" i="13"/>
  <c r="E269" i="13"/>
  <c r="D269" i="13"/>
  <c r="C269" i="13"/>
  <c r="B269" i="13"/>
  <c r="M268" i="13"/>
  <c r="L268" i="13"/>
  <c r="K268" i="13"/>
  <c r="J268" i="13"/>
  <c r="I268" i="13"/>
  <c r="H268" i="13"/>
  <c r="G268" i="13"/>
  <c r="F268" i="13"/>
  <c r="E268" i="13"/>
  <c r="D268" i="13"/>
  <c r="C268" i="13"/>
  <c r="B268" i="13"/>
  <c r="N267" i="13"/>
  <c r="M266" i="13"/>
  <c r="L266" i="13"/>
  <c r="K266" i="13"/>
  <c r="J266" i="13"/>
  <c r="I266" i="13"/>
  <c r="H266" i="13"/>
  <c r="G266" i="13"/>
  <c r="F266" i="13"/>
  <c r="E266" i="13"/>
  <c r="D266" i="13"/>
  <c r="C266" i="13"/>
  <c r="B266" i="13"/>
  <c r="M264" i="13"/>
  <c r="L264" i="13"/>
  <c r="K264" i="13"/>
  <c r="J264" i="13"/>
  <c r="I264" i="13"/>
  <c r="H264" i="13"/>
  <c r="G264" i="13"/>
  <c r="F264" i="13"/>
  <c r="E264" i="13"/>
  <c r="D264" i="13"/>
  <c r="C264" i="13"/>
  <c r="B264" i="13"/>
  <c r="M261" i="13"/>
  <c r="L261" i="13"/>
  <c r="K261" i="13"/>
  <c r="J261" i="13"/>
  <c r="I261" i="13"/>
  <c r="H261" i="13"/>
  <c r="G261" i="13"/>
  <c r="F261" i="13"/>
  <c r="E261" i="13"/>
  <c r="D261" i="13"/>
  <c r="C261" i="13"/>
  <c r="B261" i="13"/>
  <c r="M260" i="13"/>
  <c r="L260" i="13"/>
  <c r="K260" i="13"/>
  <c r="J260" i="13"/>
  <c r="I260" i="13"/>
  <c r="H260" i="13"/>
  <c r="G260" i="13"/>
  <c r="F260" i="13"/>
  <c r="E260" i="13"/>
  <c r="D260" i="13"/>
  <c r="C260" i="13"/>
  <c r="B260" i="13"/>
  <c r="M259" i="13"/>
  <c r="L259" i="13"/>
  <c r="K259" i="13"/>
  <c r="J259" i="13"/>
  <c r="I259" i="13"/>
  <c r="H259" i="13"/>
  <c r="G259" i="13"/>
  <c r="F259" i="13"/>
  <c r="E259" i="13"/>
  <c r="D259" i="13"/>
  <c r="C259" i="13"/>
  <c r="B259" i="13"/>
  <c r="M258" i="13"/>
  <c r="L258" i="13"/>
  <c r="K258" i="13"/>
  <c r="J258" i="13"/>
  <c r="I258" i="13"/>
  <c r="H258" i="13"/>
  <c r="G258" i="13"/>
  <c r="F258" i="13"/>
  <c r="E258" i="13"/>
  <c r="D258" i="13"/>
  <c r="C258" i="13"/>
  <c r="B258" i="13"/>
  <c r="M257" i="13"/>
  <c r="L257" i="13"/>
  <c r="K257" i="13"/>
  <c r="J257" i="13"/>
  <c r="I257" i="13"/>
  <c r="H257" i="13"/>
  <c r="G257" i="13"/>
  <c r="F257" i="13"/>
  <c r="E257" i="13"/>
  <c r="D257" i="13"/>
  <c r="C257" i="13"/>
  <c r="B257" i="13"/>
  <c r="M256" i="13"/>
  <c r="L256" i="13"/>
  <c r="K256" i="13"/>
  <c r="J256" i="13"/>
  <c r="I256" i="13"/>
  <c r="H256" i="13"/>
  <c r="G256" i="13"/>
  <c r="F256" i="13"/>
  <c r="E256" i="13"/>
  <c r="D256" i="13"/>
  <c r="C256" i="13"/>
  <c r="B256" i="13"/>
  <c r="M255" i="13"/>
  <c r="L255" i="13"/>
  <c r="K255" i="13"/>
  <c r="J255" i="13"/>
  <c r="I255" i="13"/>
  <c r="H255" i="13"/>
  <c r="G255" i="13"/>
  <c r="F255" i="13"/>
  <c r="E255" i="13"/>
  <c r="D255" i="13"/>
  <c r="C255" i="13"/>
  <c r="B255" i="13"/>
  <c r="N254" i="13"/>
  <c r="M253" i="13"/>
  <c r="L253" i="13"/>
  <c r="K253" i="13"/>
  <c r="J253" i="13"/>
  <c r="I253" i="13"/>
  <c r="H253" i="13"/>
  <c r="G253" i="13"/>
  <c r="F253" i="13"/>
  <c r="E253" i="13"/>
  <c r="D253" i="13"/>
  <c r="C253" i="13"/>
  <c r="B253" i="13"/>
  <c r="M251" i="13"/>
  <c r="L251" i="13"/>
  <c r="K251" i="13"/>
  <c r="J251" i="13"/>
  <c r="I251" i="13"/>
  <c r="H251" i="13"/>
  <c r="G251" i="13"/>
  <c r="F251" i="13"/>
  <c r="E251" i="13"/>
  <c r="D251" i="13"/>
  <c r="C251" i="13"/>
  <c r="B251" i="13"/>
  <c r="M248" i="13"/>
  <c r="L248" i="13"/>
  <c r="K248" i="13"/>
  <c r="J248" i="13"/>
  <c r="I248" i="13"/>
  <c r="H248" i="13"/>
  <c r="G248" i="13"/>
  <c r="F248" i="13"/>
  <c r="E248" i="13"/>
  <c r="D248" i="13"/>
  <c r="C248" i="13"/>
  <c r="B248" i="13"/>
  <c r="M247" i="13"/>
  <c r="L247" i="13"/>
  <c r="K247" i="13"/>
  <c r="J247" i="13"/>
  <c r="I247" i="13"/>
  <c r="H247" i="13"/>
  <c r="G247" i="13"/>
  <c r="F247" i="13"/>
  <c r="E247" i="13"/>
  <c r="D247" i="13"/>
  <c r="C247" i="13"/>
  <c r="B247" i="13"/>
  <c r="M246" i="13"/>
  <c r="L246" i="13"/>
  <c r="K246" i="13"/>
  <c r="J246" i="13"/>
  <c r="I246" i="13"/>
  <c r="H246" i="13"/>
  <c r="G246" i="13"/>
  <c r="F246" i="13"/>
  <c r="E246" i="13"/>
  <c r="D246" i="13"/>
  <c r="C246" i="13"/>
  <c r="B246" i="13"/>
  <c r="M245" i="13"/>
  <c r="L245" i="13"/>
  <c r="K245" i="13"/>
  <c r="J245" i="13"/>
  <c r="I245" i="13"/>
  <c r="H245" i="13"/>
  <c r="G245" i="13"/>
  <c r="F245" i="13"/>
  <c r="E245" i="13"/>
  <c r="D245" i="13"/>
  <c r="C245" i="13"/>
  <c r="B245" i="13"/>
  <c r="M244" i="13"/>
  <c r="L244" i="13"/>
  <c r="K244" i="13"/>
  <c r="J244" i="13"/>
  <c r="I244" i="13"/>
  <c r="H244" i="13"/>
  <c r="G244" i="13"/>
  <c r="F244" i="13"/>
  <c r="E244" i="13"/>
  <c r="D244" i="13"/>
  <c r="C244" i="13"/>
  <c r="B244" i="13"/>
  <c r="M243" i="13"/>
  <c r="L243" i="13"/>
  <c r="K243" i="13"/>
  <c r="J243" i="13"/>
  <c r="I243" i="13"/>
  <c r="H243" i="13"/>
  <c r="G243" i="13"/>
  <c r="F243" i="13"/>
  <c r="E243" i="13"/>
  <c r="D243" i="13"/>
  <c r="C243" i="13"/>
  <c r="B243" i="13"/>
  <c r="M242" i="13"/>
  <c r="L242" i="13"/>
  <c r="K242" i="13"/>
  <c r="J242" i="13"/>
  <c r="I242" i="13"/>
  <c r="H242" i="13"/>
  <c r="G242" i="13"/>
  <c r="F242" i="13"/>
  <c r="E242" i="13"/>
  <c r="D242" i="13"/>
  <c r="C242" i="13"/>
  <c r="B242" i="13"/>
  <c r="N241" i="13"/>
  <c r="B240" i="13"/>
  <c r="M238" i="13"/>
  <c r="L238" i="13"/>
  <c r="K238" i="13"/>
  <c r="J238" i="13"/>
  <c r="I238" i="13"/>
  <c r="H238" i="13"/>
  <c r="G238" i="13"/>
  <c r="F238" i="13"/>
  <c r="E238" i="13"/>
  <c r="D238" i="13"/>
  <c r="C238" i="13"/>
  <c r="B238" i="13"/>
  <c r="M235" i="13"/>
  <c r="L235" i="13"/>
  <c r="K235" i="13"/>
  <c r="J235" i="13"/>
  <c r="I235" i="13"/>
  <c r="H235" i="13"/>
  <c r="G235" i="13"/>
  <c r="F235" i="13"/>
  <c r="E235" i="13"/>
  <c r="D235" i="13"/>
  <c r="C235" i="13"/>
  <c r="B235" i="13"/>
  <c r="M234" i="13"/>
  <c r="L234" i="13"/>
  <c r="K234" i="13"/>
  <c r="J234" i="13"/>
  <c r="I234" i="13"/>
  <c r="H234" i="13"/>
  <c r="G234" i="13"/>
  <c r="F234" i="13"/>
  <c r="E234" i="13"/>
  <c r="D234" i="13"/>
  <c r="C234" i="13"/>
  <c r="B234" i="13"/>
  <c r="M233" i="13"/>
  <c r="L233" i="13"/>
  <c r="K233" i="13"/>
  <c r="J233" i="13"/>
  <c r="I233" i="13"/>
  <c r="H233" i="13"/>
  <c r="G233" i="13"/>
  <c r="F233" i="13"/>
  <c r="E233" i="13"/>
  <c r="D233" i="13"/>
  <c r="C233" i="13"/>
  <c r="B233" i="13"/>
  <c r="M232" i="13"/>
  <c r="L232" i="13"/>
  <c r="K232" i="13"/>
  <c r="J232" i="13"/>
  <c r="I232" i="13"/>
  <c r="H232" i="13"/>
  <c r="G232" i="13"/>
  <c r="F232" i="13"/>
  <c r="E232" i="13"/>
  <c r="D232" i="13"/>
  <c r="C232" i="13"/>
  <c r="B232" i="13"/>
  <c r="M231" i="13"/>
  <c r="L231" i="13"/>
  <c r="K231" i="13"/>
  <c r="J231" i="13"/>
  <c r="I231" i="13"/>
  <c r="H231" i="13"/>
  <c r="G231" i="13"/>
  <c r="F231" i="13"/>
  <c r="E231" i="13"/>
  <c r="D231" i="13"/>
  <c r="C231" i="13"/>
  <c r="B231" i="13"/>
  <c r="M230" i="13"/>
  <c r="L230" i="13"/>
  <c r="K230" i="13"/>
  <c r="J230" i="13"/>
  <c r="I230" i="13"/>
  <c r="H230" i="13"/>
  <c r="G230" i="13"/>
  <c r="F230" i="13"/>
  <c r="E230" i="13"/>
  <c r="D230" i="13"/>
  <c r="C230" i="13"/>
  <c r="B230" i="13"/>
  <c r="M229" i="13"/>
  <c r="L229" i="13"/>
  <c r="K229" i="13"/>
  <c r="J229" i="13"/>
  <c r="I229" i="13"/>
  <c r="H229" i="13"/>
  <c r="G229" i="13"/>
  <c r="F229" i="13"/>
  <c r="E229" i="13"/>
  <c r="D229" i="13"/>
  <c r="C229" i="13"/>
  <c r="B229" i="13"/>
  <c r="N228" i="13"/>
  <c r="M227" i="13"/>
  <c r="L227" i="13"/>
  <c r="K227" i="13"/>
  <c r="J227" i="13"/>
  <c r="I227" i="13"/>
  <c r="H227" i="13"/>
  <c r="G227" i="13"/>
  <c r="F227" i="13"/>
  <c r="E227" i="13"/>
  <c r="D227" i="13"/>
  <c r="C227" i="13"/>
  <c r="B227" i="13"/>
  <c r="N226" i="13"/>
  <c r="M225" i="13"/>
  <c r="L225" i="13"/>
  <c r="K225" i="13"/>
  <c r="J225" i="13"/>
  <c r="I225" i="13"/>
  <c r="H225" i="13"/>
  <c r="G225" i="13"/>
  <c r="F225" i="13"/>
  <c r="E225" i="13"/>
  <c r="D225" i="13"/>
  <c r="C225" i="13"/>
  <c r="B225" i="13"/>
  <c r="M222" i="13"/>
  <c r="L222" i="13"/>
  <c r="K222" i="13"/>
  <c r="J222" i="13"/>
  <c r="I222" i="13"/>
  <c r="H222" i="13"/>
  <c r="G222" i="13"/>
  <c r="F222" i="13"/>
  <c r="E222" i="13"/>
  <c r="D222" i="13"/>
  <c r="C222" i="13"/>
  <c r="B222" i="13"/>
  <c r="M221" i="13"/>
  <c r="L221" i="13"/>
  <c r="K221" i="13"/>
  <c r="J221" i="13"/>
  <c r="I221" i="13"/>
  <c r="H221" i="13"/>
  <c r="G221" i="13"/>
  <c r="F221" i="13"/>
  <c r="E221" i="13"/>
  <c r="D221" i="13"/>
  <c r="C221" i="13"/>
  <c r="B221" i="13"/>
  <c r="M220" i="13"/>
  <c r="L220" i="13"/>
  <c r="K220" i="13"/>
  <c r="J220" i="13"/>
  <c r="I220" i="13"/>
  <c r="H220" i="13"/>
  <c r="G220" i="13"/>
  <c r="F220" i="13"/>
  <c r="E220" i="13"/>
  <c r="D220" i="13"/>
  <c r="C220" i="13"/>
  <c r="B220" i="13"/>
  <c r="M219" i="13"/>
  <c r="L219" i="13"/>
  <c r="K219" i="13"/>
  <c r="J219" i="13"/>
  <c r="I219" i="13"/>
  <c r="H219" i="13"/>
  <c r="G219" i="13"/>
  <c r="F219" i="13"/>
  <c r="E219" i="13"/>
  <c r="D219" i="13"/>
  <c r="C219" i="13"/>
  <c r="B219" i="13"/>
  <c r="M218" i="13"/>
  <c r="L218" i="13"/>
  <c r="K218" i="13"/>
  <c r="J218" i="13"/>
  <c r="I218" i="13"/>
  <c r="H218" i="13"/>
  <c r="G218" i="13"/>
  <c r="F218" i="13"/>
  <c r="E218" i="13"/>
  <c r="D218" i="13"/>
  <c r="C218" i="13"/>
  <c r="B218" i="13"/>
  <c r="M217" i="13"/>
  <c r="L217" i="13"/>
  <c r="K217" i="13"/>
  <c r="J217" i="13"/>
  <c r="I217" i="13"/>
  <c r="H217" i="13"/>
  <c r="G217" i="13"/>
  <c r="F217" i="13"/>
  <c r="E217" i="13"/>
  <c r="D217" i="13"/>
  <c r="C217" i="13"/>
  <c r="B217" i="13"/>
  <c r="M216" i="13"/>
  <c r="L216" i="13"/>
  <c r="K216" i="13"/>
  <c r="J216" i="13"/>
  <c r="I216" i="13"/>
  <c r="H216" i="13"/>
  <c r="G216" i="13"/>
  <c r="F216" i="13"/>
  <c r="E216" i="13"/>
  <c r="D216" i="13"/>
  <c r="C216" i="13"/>
  <c r="B216" i="13"/>
  <c r="N215" i="13"/>
  <c r="M214" i="13"/>
  <c r="L214" i="13"/>
  <c r="K214" i="13"/>
  <c r="J214" i="13"/>
  <c r="I214" i="13"/>
  <c r="H214" i="13"/>
  <c r="G214" i="13"/>
  <c r="F214" i="13"/>
  <c r="E214" i="13"/>
  <c r="D214" i="13"/>
  <c r="C214" i="13"/>
  <c r="B214" i="13"/>
  <c r="M212" i="13"/>
  <c r="L212" i="13"/>
  <c r="K212" i="13"/>
  <c r="J212" i="13"/>
  <c r="I212" i="13"/>
  <c r="H212" i="13"/>
  <c r="G212" i="13"/>
  <c r="F212" i="13"/>
  <c r="E212" i="13"/>
  <c r="D212" i="13"/>
  <c r="C212" i="13"/>
  <c r="B212" i="13"/>
  <c r="M209" i="13"/>
  <c r="L209" i="13"/>
  <c r="K209" i="13"/>
  <c r="J209" i="13"/>
  <c r="I209" i="13"/>
  <c r="H209" i="13"/>
  <c r="G209" i="13"/>
  <c r="F209" i="13"/>
  <c r="E209" i="13"/>
  <c r="D209" i="13"/>
  <c r="C209" i="13"/>
  <c r="B209" i="13"/>
  <c r="M208" i="13"/>
  <c r="L208" i="13"/>
  <c r="K208" i="13"/>
  <c r="J208" i="13"/>
  <c r="I208" i="13"/>
  <c r="H208" i="13"/>
  <c r="G208" i="13"/>
  <c r="F208" i="13"/>
  <c r="E208" i="13"/>
  <c r="D208" i="13"/>
  <c r="C208" i="13"/>
  <c r="B208" i="13"/>
  <c r="M207" i="13"/>
  <c r="L207" i="13"/>
  <c r="K207" i="13"/>
  <c r="J207" i="13"/>
  <c r="I207" i="13"/>
  <c r="H207" i="13"/>
  <c r="G207" i="13"/>
  <c r="F207" i="13"/>
  <c r="E207" i="13"/>
  <c r="D207" i="13"/>
  <c r="C207" i="13"/>
  <c r="B207" i="13"/>
  <c r="M206" i="13"/>
  <c r="L206" i="13"/>
  <c r="K206" i="13"/>
  <c r="J206" i="13"/>
  <c r="I206" i="13"/>
  <c r="H206" i="13"/>
  <c r="G206" i="13"/>
  <c r="F206" i="13"/>
  <c r="E206" i="13"/>
  <c r="D206" i="13"/>
  <c r="C206" i="13"/>
  <c r="B206" i="13"/>
  <c r="M205" i="13"/>
  <c r="L205" i="13"/>
  <c r="K205" i="13"/>
  <c r="J205" i="13"/>
  <c r="I205" i="13"/>
  <c r="H205" i="13"/>
  <c r="G205" i="13"/>
  <c r="F205" i="13"/>
  <c r="E205" i="13"/>
  <c r="D205" i="13"/>
  <c r="C205" i="13"/>
  <c r="B205" i="13"/>
  <c r="M204" i="13"/>
  <c r="L204" i="13"/>
  <c r="K204" i="13"/>
  <c r="J204" i="13"/>
  <c r="I204" i="13"/>
  <c r="H204" i="13"/>
  <c r="G204" i="13"/>
  <c r="F204" i="13"/>
  <c r="E204" i="13"/>
  <c r="D204" i="13"/>
  <c r="C204" i="13"/>
  <c r="B204" i="13"/>
  <c r="M203" i="13"/>
  <c r="L203" i="13"/>
  <c r="K203" i="13"/>
  <c r="J203" i="13"/>
  <c r="I203" i="13"/>
  <c r="H203" i="13"/>
  <c r="G203" i="13"/>
  <c r="F203" i="13"/>
  <c r="E203" i="13"/>
  <c r="D203" i="13"/>
  <c r="C203" i="13"/>
  <c r="B203" i="13"/>
  <c r="N202" i="13"/>
  <c r="M201" i="13"/>
  <c r="L201" i="13"/>
  <c r="K201" i="13"/>
  <c r="J201" i="13"/>
  <c r="I201" i="13"/>
  <c r="H201" i="13"/>
  <c r="G201" i="13"/>
  <c r="F201" i="13"/>
  <c r="E201" i="13"/>
  <c r="D201" i="13"/>
  <c r="C201" i="13"/>
  <c r="B201" i="13"/>
  <c r="M199" i="13"/>
  <c r="L199" i="13"/>
  <c r="K199" i="13"/>
  <c r="J199" i="13"/>
  <c r="I199" i="13"/>
  <c r="H199" i="13"/>
  <c r="G199" i="13"/>
  <c r="F199" i="13"/>
  <c r="E199" i="13"/>
  <c r="D199" i="13"/>
  <c r="C199" i="13"/>
  <c r="B199" i="13"/>
  <c r="M196" i="13"/>
  <c r="L196" i="13"/>
  <c r="K196" i="13"/>
  <c r="J196" i="13"/>
  <c r="I196" i="13"/>
  <c r="H196" i="13"/>
  <c r="G196" i="13"/>
  <c r="F196" i="13"/>
  <c r="E196" i="13"/>
  <c r="D196" i="13"/>
  <c r="C196" i="13"/>
  <c r="B196" i="13"/>
  <c r="M195" i="13"/>
  <c r="L195" i="13"/>
  <c r="K195" i="13"/>
  <c r="J195" i="13"/>
  <c r="I195" i="13"/>
  <c r="H195" i="13"/>
  <c r="G195" i="13"/>
  <c r="F195" i="13"/>
  <c r="E195" i="13"/>
  <c r="D195" i="13"/>
  <c r="C195" i="13"/>
  <c r="B195" i="13"/>
  <c r="M194" i="13"/>
  <c r="L194" i="13"/>
  <c r="K194" i="13"/>
  <c r="J194" i="13"/>
  <c r="I194" i="13"/>
  <c r="H194" i="13"/>
  <c r="G194" i="13"/>
  <c r="F194" i="13"/>
  <c r="E194" i="13"/>
  <c r="D194" i="13"/>
  <c r="C194" i="13"/>
  <c r="B194" i="13"/>
  <c r="M193" i="13"/>
  <c r="L193" i="13"/>
  <c r="K193" i="13"/>
  <c r="J193" i="13"/>
  <c r="I193" i="13"/>
  <c r="H193" i="13"/>
  <c r="G193" i="13"/>
  <c r="F193" i="13"/>
  <c r="E193" i="13"/>
  <c r="D193" i="13"/>
  <c r="C193" i="13"/>
  <c r="B193" i="13"/>
  <c r="M192" i="13"/>
  <c r="L192" i="13"/>
  <c r="K192" i="13"/>
  <c r="J192" i="13"/>
  <c r="I192" i="13"/>
  <c r="H192" i="13"/>
  <c r="G192" i="13"/>
  <c r="F192" i="13"/>
  <c r="E192" i="13"/>
  <c r="D192" i="13"/>
  <c r="C192" i="13"/>
  <c r="B192" i="13"/>
  <c r="M191" i="13"/>
  <c r="L191" i="13"/>
  <c r="K191" i="13"/>
  <c r="J191" i="13"/>
  <c r="I191" i="13"/>
  <c r="H191" i="13"/>
  <c r="G191" i="13"/>
  <c r="F191" i="13"/>
  <c r="E191" i="13"/>
  <c r="D191" i="13"/>
  <c r="C191" i="13"/>
  <c r="B191" i="13"/>
  <c r="M190" i="13"/>
  <c r="L190" i="13"/>
  <c r="K190" i="13"/>
  <c r="J190" i="13"/>
  <c r="I190" i="13"/>
  <c r="H190" i="13"/>
  <c r="G190" i="13"/>
  <c r="F190" i="13"/>
  <c r="E190" i="13"/>
  <c r="D190" i="13"/>
  <c r="C190" i="13"/>
  <c r="B190" i="13"/>
  <c r="N189" i="13"/>
  <c r="M188" i="13"/>
  <c r="L188" i="13"/>
  <c r="K188" i="13"/>
  <c r="J188" i="13"/>
  <c r="I188" i="13"/>
  <c r="H188" i="13"/>
  <c r="G188" i="13"/>
  <c r="F188" i="13"/>
  <c r="E188" i="13"/>
  <c r="D188" i="13"/>
  <c r="C188" i="13"/>
  <c r="B188" i="13"/>
  <c r="M186" i="13"/>
  <c r="L186" i="13"/>
  <c r="K186" i="13"/>
  <c r="J186" i="13"/>
  <c r="I186" i="13"/>
  <c r="H186" i="13"/>
  <c r="G186" i="13"/>
  <c r="F186" i="13"/>
  <c r="E186" i="13"/>
  <c r="D186" i="13"/>
  <c r="C186" i="13"/>
  <c r="B186" i="13"/>
  <c r="M183" i="13"/>
  <c r="L183" i="13"/>
  <c r="K183" i="13"/>
  <c r="J183" i="13"/>
  <c r="I183" i="13"/>
  <c r="H183" i="13"/>
  <c r="G183" i="13"/>
  <c r="F183" i="13"/>
  <c r="E183" i="13"/>
  <c r="D183" i="13"/>
  <c r="C183" i="13"/>
  <c r="B183" i="13"/>
  <c r="M182" i="13"/>
  <c r="L182" i="13"/>
  <c r="K182" i="13"/>
  <c r="J182" i="13"/>
  <c r="I182" i="13"/>
  <c r="H182" i="13"/>
  <c r="G182" i="13"/>
  <c r="F182" i="13"/>
  <c r="E182" i="13"/>
  <c r="D182" i="13"/>
  <c r="C182" i="13"/>
  <c r="B182" i="13"/>
  <c r="M181" i="13"/>
  <c r="L181" i="13"/>
  <c r="K181" i="13"/>
  <c r="J181" i="13"/>
  <c r="I181" i="13"/>
  <c r="H181" i="13"/>
  <c r="G181" i="13"/>
  <c r="F181" i="13"/>
  <c r="E181" i="13"/>
  <c r="D181" i="13"/>
  <c r="C181" i="13"/>
  <c r="B181" i="13"/>
  <c r="M180" i="13"/>
  <c r="L180" i="13"/>
  <c r="K180" i="13"/>
  <c r="J180" i="13"/>
  <c r="I180" i="13"/>
  <c r="H180" i="13"/>
  <c r="G180" i="13"/>
  <c r="F180" i="13"/>
  <c r="E180" i="13"/>
  <c r="D180" i="13"/>
  <c r="C180" i="13"/>
  <c r="B180" i="13"/>
  <c r="M179" i="13"/>
  <c r="L179" i="13"/>
  <c r="K179" i="13"/>
  <c r="J179" i="13"/>
  <c r="I179" i="13"/>
  <c r="H179" i="13"/>
  <c r="G179" i="13"/>
  <c r="F179" i="13"/>
  <c r="E179" i="13"/>
  <c r="D179" i="13"/>
  <c r="C179" i="13"/>
  <c r="B179" i="13"/>
  <c r="M178" i="13"/>
  <c r="L178" i="13"/>
  <c r="K178" i="13"/>
  <c r="J178" i="13"/>
  <c r="I178" i="13"/>
  <c r="H178" i="13"/>
  <c r="G178" i="13"/>
  <c r="F178" i="13"/>
  <c r="E178" i="13"/>
  <c r="D178" i="13"/>
  <c r="C178" i="13"/>
  <c r="B178" i="13"/>
  <c r="M177" i="13"/>
  <c r="L177" i="13"/>
  <c r="K177" i="13"/>
  <c r="J177" i="13"/>
  <c r="I177" i="13"/>
  <c r="H177" i="13"/>
  <c r="G177" i="13"/>
  <c r="F177" i="13"/>
  <c r="E177" i="13"/>
  <c r="D177" i="13"/>
  <c r="C177" i="13"/>
  <c r="B177" i="13"/>
  <c r="N176" i="13"/>
  <c r="M175" i="13"/>
  <c r="L175" i="13"/>
  <c r="K175" i="13"/>
  <c r="J175" i="13"/>
  <c r="I175" i="13"/>
  <c r="H175" i="13"/>
  <c r="G175" i="13"/>
  <c r="F175" i="13"/>
  <c r="E175" i="13"/>
  <c r="D175" i="13"/>
  <c r="C175" i="13"/>
  <c r="B175" i="13"/>
  <c r="M173" i="13"/>
  <c r="L173" i="13"/>
  <c r="K173" i="13"/>
  <c r="J173" i="13"/>
  <c r="I173" i="13"/>
  <c r="H173" i="13"/>
  <c r="G173" i="13"/>
  <c r="F173" i="13"/>
  <c r="E173" i="13"/>
  <c r="D173" i="13"/>
  <c r="C173" i="13"/>
  <c r="B173" i="13"/>
  <c r="M170" i="13"/>
  <c r="L170" i="13"/>
  <c r="K170" i="13"/>
  <c r="J170" i="13"/>
  <c r="I170" i="13"/>
  <c r="H170" i="13"/>
  <c r="G170" i="13"/>
  <c r="F170" i="13"/>
  <c r="E170" i="13"/>
  <c r="D170" i="13"/>
  <c r="C170" i="13"/>
  <c r="B170" i="13"/>
  <c r="M169" i="13"/>
  <c r="L169" i="13"/>
  <c r="K169" i="13"/>
  <c r="J169" i="13"/>
  <c r="I169" i="13"/>
  <c r="H169" i="13"/>
  <c r="G169" i="13"/>
  <c r="F169" i="13"/>
  <c r="E169" i="13"/>
  <c r="D169" i="13"/>
  <c r="C169" i="13"/>
  <c r="B169" i="13"/>
  <c r="M168" i="13"/>
  <c r="L168" i="13"/>
  <c r="K168" i="13"/>
  <c r="J168" i="13"/>
  <c r="I168" i="13"/>
  <c r="H168" i="13"/>
  <c r="G168" i="13"/>
  <c r="F168" i="13"/>
  <c r="E168" i="13"/>
  <c r="D168" i="13"/>
  <c r="C168" i="13"/>
  <c r="B168" i="13"/>
  <c r="M167" i="13"/>
  <c r="L167" i="13"/>
  <c r="K167" i="13"/>
  <c r="J167" i="13"/>
  <c r="I167" i="13"/>
  <c r="H167" i="13"/>
  <c r="G167" i="13"/>
  <c r="F167" i="13"/>
  <c r="E167" i="13"/>
  <c r="D167" i="13"/>
  <c r="C167" i="13"/>
  <c r="B167" i="13"/>
  <c r="M166" i="13"/>
  <c r="L166" i="13"/>
  <c r="K166" i="13"/>
  <c r="J166" i="13"/>
  <c r="I166" i="13"/>
  <c r="H166" i="13"/>
  <c r="G166" i="13"/>
  <c r="F166" i="13"/>
  <c r="E166" i="13"/>
  <c r="D166" i="13"/>
  <c r="C166" i="13"/>
  <c r="B166" i="13"/>
  <c r="M165" i="13"/>
  <c r="L165" i="13"/>
  <c r="K165" i="13"/>
  <c r="J165" i="13"/>
  <c r="I165" i="13"/>
  <c r="H165" i="13"/>
  <c r="G165" i="13"/>
  <c r="F165" i="13"/>
  <c r="E165" i="13"/>
  <c r="D165" i="13"/>
  <c r="C165" i="13"/>
  <c r="B165" i="13"/>
  <c r="M164" i="13"/>
  <c r="L164" i="13"/>
  <c r="K164" i="13"/>
  <c r="J164" i="13"/>
  <c r="I164" i="13"/>
  <c r="H164" i="13"/>
  <c r="G164" i="13"/>
  <c r="F164" i="13"/>
  <c r="E164" i="13"/>
  <c r="D164" i="13"/>
  <c r="C164" i="13"/>
  <c r="B164" i="13"/>
  <c r="N163" i="13"/>
  <c r="M162" i="13"/>
  <c r="L162" i="13"/>
  <c r="K162" i="13"/>
  <c r="J162" i="13"/>
  <c r="I162" i="13"/>
  <c r="H162" i="13"/>
  <c r="G162" i="13"/>
  <c r="F162" i="13"/>
  <c r="E162" i="13"/>
  <c r="D162" i="13"/>
  <c r="C162" i="13"/>
  <c r="B162" i="13"/>
  <c r="M160" i="13"/>
  <c r="L160" i="13"/>
  <c r="K160" i="13"/>
  <c r="J160" i="13"/>
  <c r="I160" i="13"/>
  <c r="H160" i="13"/>
  <c r="G160" i="13"/>
  <c r="F160" i="13"/>
  <c r="E160" i="13"/>
  <c r="D160" i="13"/>
  <c r="C160" i="13"/>
  <c r="B160" i="13"/>
  <c r="M157" i="13"/>
  <c r="L157" i="13"/>
  <c r="K157" i="13"/>
  <c r="J157" i="13"/>
  <c r="I157" i="13"/>
  <c r="H157" i="13"/>
  <c r="G157" i="13"/>
  <c r="F157" i="13"/>
  <c r="E157" i="13"/>
  <c r="D157" i="13"/>
  <c r="C157" i="13"/>
  <c r="B157" i="13"/>
  <c r="M156" i="13"/>
  <c r="L156" i="13"/>
  <c r="K156" i="13"/>
  <c r="J156" i="13"/>
  <c r="I156" i="13"/>
  <c r="H156" i="13"/>
  <c r="G156" i="13"/>
  <c r="F156" i="13"/>
  <c r="E156" i="13"/>
  <c r="D156" i="13"/>
  <c r="C156" i="13"/>
  <c r="B156" i="13"/>
  <c r="M155" i="13"/>
  <c r="L155" i="13"/>
  <c r="K155" i="13"/>
  <c r="J155" i="13"/>
  <c r="I155" i="13"/>
  <c r="H155" i="13"/>
  <c r="G155" i="13"/>
  <c r="F155" i="13"/>
  <c r="E155" i="13"/>
  <c r="D155" i="13"/>
  <c r="C155" i="13"/>
  <c r="B155" i="13"/>
  <c r="M154" i="13"/>
  <c r="L154" i="13"/>
  <c r="K154" i="13"/>
  <c r="J154" i="13"/>
  <c r="I154" i="13"/>
  <c r="H154" i="13"/>
  <c r="G154" i="13"/>
  <c r="F154" i="13"/>
  <c r="E154" i="13"/>
  <c r="D154" i="13"/>
  <c r="C154" i="13"/>
  <c r="B154" i="13"/>
  <c r="M153" i="13"/>
  <c r="L153" i="13"/>
  <c r="K153" i="13"/>
  <c r="J153" i="13"/>
  <c r="I153" i="13"/>
  <c r="H153" i="13"/>
  <c r="G153" i="13"/>
  <c r="F153" i="13"/>
  <c r="E153" i="13"/>
  <c r="D153" i="13"/>
  <c r="C153" i="13"/>
  <c r="B153" i="13"/>
  <c r="M152" i="13"/>
  <c r="L152" i="13"/>
  <c r="K152" i="13"/>
  <c r="J152" i="13"/>
  <c r="I152" i="13"/>
  <c r="H152" i="13"/>
  <c r="G152" i="13"/>
  <c r="F152" i="13"/>
  <c r="E152" i="13"/>
  <c r="D152" i="13"/>
  <c r="C152" i="13"/>
  <c r="B152" i="13"/>
  <c r="M151" i="13"/>
  <c r="L151" i="13"/>
  <c r="K151" i="13"/>
  <c r="J151" i="13"/>
  <c r="I151" i="13"/>
  <c r="H151" i="13"/>
  <c r="G151" i="13"/>
  <c r="F151" i="13"/>
  <c r="E151" i="13"/>
  <c r="D151" i="13"/>
  <c r="C151" i="13"/>
  <c r="B151" i="13"/>
  <c r="N150" i="13"/>
  <c r="M149" i="13"/>
  <c r="L149" i="13"/>
  <c r="K149" i="13"/>
  <c r="J149" i="13"/>
  <c r="I149" i="13"/>
  <c r="H149" i="13"/>
  <c r="G149" i="13"/>
  <c r="F149" i="13"/>
  <c r="E149" i="13"/>
  <c r="D149" i="13"/>
  <c r="C149" i="13"/>
  <c r="B149" i="13"/>
  <c r="M147" i="13"/>
  <c r="L147" i="13"/>
  <c r="K147" i="13"/>
  <c r="J147" i="13"/>
  <c r="I147" i="13"/>
  <c r="H147" i="13"/>
  <c r="G147" i="13"/>
  <c r="F147" i="13"/>
  <c r="E147" i="13"/>
  <c r="D147" i="13"/>
  <c r="C147" i="13"/>
  <c r="B147" i="13"/>
  <c r="M144" i="13"/>
  <c r="L144" i="13"/>
  <c r="K144" i="13"/>
  <c r="J144" i="13"/>
  <c r="I144" i="13"/>
  <c r="H144" i="13"/>
  <c r="G144" i="13"/>
  <c r="F144" i="13"/>
  <c r="E144" i="13"/>
  <c r="D144" i="13"/>
  <c r="C144" i="13"/>
  <c r="B144" i="13"/>
  <c r="M143" i="13"/>
  <c r="L143" i="13"/>
  <c r="K143" i="13"/>
  <c r="J143" i="13"/>
  <c r="I143" i="13"/>
  <c r="H143" i="13"/>
  <c r="G143" i="13"/>
  <c r="F143" i="13"/>
  <c r="E143" i="13"/>
  <c r="D143" i="13"/>
  <c r="C143" i="13"/>
  <c r="B143" i="13"/>
  <c r="M142" i="13"/>
  <c r="L142" i="13"/>
  <c r="K142" i="13"/>
  <c r="J142" i="13"/>
  <c r="I142" i="13"/>
  <c r="H142" i="13"/>
  <c r="G142" i="13"/>
  <c r="F142" i="13"/>
  <c r="E142" i="13"/>
  <c r="D142" i="13"/>
  <c r="C142" i="13"/>
  <c r="B142" i="13"/>
  <c r="M141" i="13"/>
  <c r="L141" i="13"/>
  <c r="K141" i="13"/>
  <c r="J141" i="13"/>
  <c r="I141" i="13"/>
  <c r="H141" i="13"/>
  <c r="G141" i="13"/>
  <c r="F141" i="13"/>
  <c r="E141" i="13"/>
  <c r="D141" i="13"/>
  <c r="C141" i="13"/>
  <c r="B141" i="13"/>
  <c r="M140" i="13"/>
  <c r="L140" i="13"/>
  <c r="K140" i="13"/>
  <c r="J140" i="13"/>
  <c r="I140" i="13"/>
  <c r="H140" i="13"/>
  <c r="G140" i="13"/>
  <c r="F140" i="13"/>
  <c r="E140" i="13"/>
  <c r="D140" i="13"/>
  <c r="C140" i="13"/>
  <c r="B140" i="13"/>
  <c r="M139" i="13"/>
  <c r="L139" i="13"/>
  <c r="K139" i="13"/>
  <c r="J139" i="13"/>
  <c r="I139" i="13"/>
  <c r="H139" i="13"/>
  <c r="G139" i="13"/>
  <c r="F139" i="13"/>
  <c r="E139" i="13"/>
  <c r="D139" i="13"/>
  <c r="C139" i="13"/>
  <c r="B139" i="13"/>
  <c r="M138" i="13"/>
  <c r="L138" i="13"/>
  <c r="K138" i="13"/>
  <c r="J138" i="13"/>
  <c r="I138" i="13"/>
  <c r="H138" i="13"/>
  <c r="G138" i="13"/>
  <c r="F138" i="13"/>
  <c r="E138" i="13"/>
  <c r="D138" i="13"/>
  <c r="C138" i="13"/>
  <c r="B138" i="13"/>
  <c r="N137" i="13"/>
  <c r="M136" i="13"/>
  <c r="L136" i="13"/>
  <c r="K136" i="13"/>
  <c r="J136" i="13"/>
  <c r="I136" i="13"/>
  <c r="H136" i="13"/>
  <c r="G136" i="13"/>
  <c r="F136" i="13"/>
  <c r="E136" i="13"/>
  <c r="D136" i="13"/>
  <c r="C136" i="13"/>
  <c r="B136" i="13"/>
  <c r="M134" i="13"/>
  <c r="L134" i="13"/>
  <c r="K134" i="13"/>
  <c r="J134" i="13"/>
  <c r="I134" i="13"/>
  <c r="H134" i="13"/>
  <c r="G134" i="13"/>
  <c r="F134" i="13"/>
  <c r="E134" i="13"/>
  <c r="D134" i="13"/>
  <c r="C134" i="13"/>
  <c r="B134" i="13"/>
  <c r="M131" i="13"/>
  <c r="L131" i="13"/>
  <c r="K131" i="13"/>
  <c r="J131" i="13"/>
  <c r="I131" i="13"/>
  <c r="H131" i="13"/>
  <c r="G131" i="13"/>
  <c r="F131" i="13"/>
  <c r="E131" i="13"/>
  <c r="D131" i="13"/>
  <c r="C131" i="13"/>
  <c r="B131" i="13"/>
  <c r="M130" i="13"/>
  <c r="L130" i="13"/>
  <c r="K130" i="13"/>
  <c r="J130" i="13"/>
  <c r="I130" i="13"/>
  <c r="H130" i="13"/>
  <c r="G130" i="13"/>
  <c r="F130" i="13"/>
  <c r="E130" i="13"/>
  <c r="D130" i="13"/>
  <c r="C130" i="13"/>
  <c r="B130" i="13"/>
  <c r="M129" i="13"/>
  <c r="L129" i="13"/>
  <c r="K129" i="13"/>
  <c r="J129" i="13"/>
  <c r="I129" i="13"/>
  <c r="H129" i="13"/>
  <c r="G129" i="13"/>
  <c r="F129" i="13"/>
  <c r="E129" i="13"/>
  <c r="D129" i="13"/>
  <c r="C129" i="13"/>
  <c r="B129" i="13"/>
  <c r="M128" i="13"/>
  <c r="L128" i="13"/>
  <c r="K128" i="13"/>
  <c r="J128" i="13"/>
  <c r="I128" i="13"/>
  <c r="H128" i="13"/>
  <c r="G128" i="13"/>
  <c r="F128" i="13"/>
  <c r="E128" i="13"/>
  <c r="D128" i="13"/>
  <c r="C128" i="13"/>
  <c r="B128" i="13"/>
  <c r="M127" i="13"/>
  <c r="L127" i="13"/>
  <c r="K127" i="13"/>
  <c r="J127" i="13"/>
  <c r="I127" i="13"/>
  <c r="H127" i="13"/>
  <c r="G127" i="13"/>
  <c r="F127" i="13"/>
  <c r="E127" i="13"/>
  <c r="D127" i="13"/>
  <c r="C127" i="13"/>
  <c r="B127" i="13"/>
  <c r="M126" i="13"/>
  <c r="L126" i="13"/>
  <c r="K126" i="13"/>
  <c r="J126" i="13"/>
  <c r="I126" i="13"/>
  <c r="H126" i="13"/>
  <c r="G126" i="13"/>
  <c r="F126" i="13"/>
  <c r="E126" i="13"/>
  <c r="D126" i="13"/>
  <c r="C126" i="13"/>
  <c r="B126" i="13"/>
  <c r="M125" i="13"/>
  <c r="L125" i="13"/>
  <c r="K125" i="13"/>
  <c r="J125" i="13"/>
  <c r="I125" i="13"/>
  <c r="H125" i="13"/>
  <c r="G125" i="13"/>
  <c r="F125" i="13"/>
  <c r="E125" i="13"/>
  <c r="D125" i="13"/>
  <c r="C125" i="13"/>
  <c r="B125" i="13"/>
  <c r="N124" i="13"/>
  <c r="M123" i="13"/>
  <c r="L123" i="13"/>
  <c r="K123" i="13"/>
  <c r="J123" i="13"/>
  <c r="I123" i="13"/>
  <c r="H123" i="13"/>
  <c r="G123" i="13"/>
  <c r="F123" i="13"/>
  <c r="E123" i="13"/>
  <c r="D123" i="13"/>
  <c r="C123" i="13"/>
  <c r="B123" i="13"/>
  <c r="M121" i="13"/>
  <c r="L121" i="13"/>
  <c r="K121" i="13"/>
  <c r="J121" i="13"/>
  <c r="I121" i="13"/>
  <c r="H121" i="13"/>
  <c r="G121" i="13"/>
  <c r="F121" i="13"/>
  <c r="E121" i="13"/>
  <c r="D121" i="13"/>
  <c r="C121" i="13"/>
  <c r="B121" i="13"/>
  <c r="M118" i="13"/>
  <c r="L118" i="13"/>
  <c r="K118" i="13"/>
  <c r="J118" i="13"/>
  <c r="I118" i="13"/>
  <c r="H118" i="13"/>
  <c r="G118" i="13"/>
  <c r="F118" i="13"/>
  <c r="E118" i="13"/>
  <c r="D118" i="13"/>
  <c r="C118" i="13"/>
  <c r="B118" i="13"/>
  <c r="M117" i="13"/>
  <c r="L117" i="13"/>
  <c r="K117" i="13"/>
  <c r="J117" i="13"/>
  <c r="I117" i="13"/>
  <c r="H117" i="13"/>
  <c r="G117" i="13"/>
  <c r="F117" i="13"/>
  <c r="E117" i="13"/>
  <c r="D117" i="13"/>
  <c r="C117" i="13"/>
  <c r="B117" i="13"/>
  <c r="M116" i="13"/>
  <c r="L116" i="13"/>
  <c r="K116" i="13"/>
  <c r="J116" i="13"/>
  <c r="I116" i="13"/>
  <c r="H116" i="13"/>
  <c r="G116" i="13"/>
  <c r="F116" i="13"/>
  <c r="E116" i="13"/>
  <c r="D116" i="13"/>
  <c r="C116" i="13"/>
  <c r="B116" i="13"/>
  <c r="M115" i="13"/>
  <c r="L115" i="13"/>
  <c r="K115" i="13"/>
  <c r="J115" i="13"/>
  <c r="I115" i="13"/>
  <c r="H115" i="13"/>
  <c r="G115" i="13"/>
  <c r="F115" i="13"/>
  <c r="E115" i="13"/>
  <c r="D115" i="13"/>
  <c r="C115" i="13"/>
  <c r="B115" i="13"/>
  <c r="M114" i="13"/>
  <c r="L114" i="13"/>
  <c r="K114" i="13"/>
  <c r="J114" i="13"/>
  <c r="I114" i="13"/>
  <c r="H114" i="13"/>
  <c r="G114" i="13"/>
  <c r="F114" i="13"/>
  <c r="E114" i="13"/>
  <c r="D114" i="13"/>
  <c r="C114" i="13"/>
  <c r="B114" i="13"/>
  <c r="M113" i="13"/>
  <c r="L113" i="13"/>
  <c r="K113" i="13"/>
  <c r="J113" i="13"/>
  <c r="I113" i="13"/>
  <c r="H113" i="13"/>
  <c r="G113" i="13"/>
  <c r="F113" i="13"/>
  <c r="E113" i="13"/>
  <c r="D113" i="13"/>
  <c r="C113" i="13"/>
  <c r="B113" i="13"/>
  <c r="M112" i="13"/>
  <c r="L112" i="13"/>
  <c r="K112" i="13"/>
  <c r="J112" i="13"/>
  <c r="I112" i="13"/>
  <c r="H112" i="13"/>
  <c r="G112" i="13"/>
  <c r="F112" i="13"/>
  <c r="E112" i="13"/>
  <c r="D112" i="13"/>
  <c r="C112" i="13"/>
  <c r="B112" i="13"/>
  <c r="N111" i="13"/>
  <c r="M110" i="13"/>
  <c r="L110" i="13"/>
  <c r="K110" i="13"/>
  <c r="J110" i="13"/>
  <c r="I110" i="13"/>
  <c r="H110" i="13"/>
  <c r="G110" i="13"/>
  <c r="F110" i="13"/>
  <c r="E110" i="13"/>
  <c r="D110" i="13"/>
  <c r="C110" i="13"/>
  <c r="B110" i="13"/>
  <c r="M108" i="13"/>
  <c r="L108" i="13"/>
  <c r="K108" i="13"/>
  <c r="J108" i="13"/>
  <c r="I108" i="13"/>
  <c r="H108" i="13"/>
  <c r="G108" i="13"/>
  <c r="F108" i="13"/>
  <c r="E108" i="13"/>
  <c r="D108" i="13"/>
  <c r="C108" i="13"/>
  <c r="B108" i="13"/>
  <c r="M105" i="13"/>
  <c r="L105" i="13"/>
  <c r="K105" i="13"/>
  <c r="J105" i="13"/>
  <c r="I105" i="13"/>
  <c r="H105" i="13"/>
  <c r="G105" i="13"/>
  <c r="F105" i="13"/>
  <c r="E105" i="13"/>
  <c r="D105" i="13"/>
  <c r="C105" i="13"/>
  <c r="B105" i="13"/>
  <c r="M104" i="13"/>
  <c r="L104" i="13"/>
  <c r="K104" i="13"/>
  <c r="J104" i="13"/>
  <c r="I104" i="13"/>
  <c r="H104" i="13"/>
  <c r="G104" i="13"/>
  <c r="F104" i="13"/>
  <c r="E104" i="13"/>
  <c r="D104" i="13"/>
  <c r="C104" i="13"/>
  <c r="B104" i="13"/>
  <c r="M103" i="13"/>
  <c r="L103" i="13"/>
  <c r="K103" i="13"/>
  <c r="J103" i="13"/>
  <c r="I103" i="13"/>
  <c r="H103" i="13"/>
  <c r="G103" i="13"/>
  <c r="F103" i="13"/>
  <c r="E103" i="13"/>
  <c r="D103" i="13"/>
  <c r="C103" i="13"/>
  <c r="B103" i="13"/>
  <c r="M102" i="13"/>
  <c r="L102" i="13"/>
  <c r="K102" i="13"/>
  <c r="J102" i="13"/>
  <c r="I102" i="13"/>
  <c r="H102" i="13"/>
  <c r="G102" i="13"/>
  <c r="F102" i="13"/>
  <c r="E102" i="13"/>
  <c r="D102" i="13"/>
  <c r="C102" i="13"/>
  <c r="B102" i="13"/>
  <c r="M101" i="13"/>
  <c r="L101" i="13"/>
  <c r="K101" i="13"/>
  <c r="J101" i="13"/>
  <c r="I101" i="13"/>
  <c r="H101" i="13"/>
  <c r="G101" i="13"/>
  <c r="F101" i="13"/>
  <c r="E101" i="13"/>
  <c r="D101" i="13"/>
  <c r="C101" i="13"/>
  <c r="B101" i="13"/>
  <c r="M100" i="13"/>
  <c r="L100" i="13"/>
  <c r="K100" i="13"/>
  <c r="J100" i="13"/>
  <c r="I100" i="13"/>
  <c r="H100" i="13"/>
  <c r="G100" i="13"/>
  <c r="F100" i="13"/>
  <c r="E100" i="13"/>
  <c r="D100" i="13"/>
  <c r="C100" i="13"/>
  <c r="B100" i="13"/>
  <c r="M99" i="13"/>
  <c r="L99" i="13"/>
  <c r="K99" i="13"/>
  <c r="J99" i="13"/>
  <c r="I99" i="13"/>
  <c r="H99" i="13"/>
  <c r="G99" i="13"/>
  <c r="F99" i="13"/>
  <c r="E99" i="13"/>
  <c r="D99" i="13"/>
  <c r="C99" i="13"/>
  <c r="B99" i="13"/>
  <c r="N98" i="13"/>
  <c r="B97" i="13"/>
  <c r="M95" i="13"/>
  <c r="L95" i="13"/>
  <c r="K95" i="13"/>
  <c r="J95" i="13"/>
  <c r="I95" i="13"/>
  <c r="H95" i="13"/>
  <c r="G95" i="13"/>
  <c r="F95" i="13"/>
  <c r="E95" i="13"/>
  <c r="D95" i="13"/>
  <c r="C95" i="13"/>
  <c r="B95" i="13"/>
  <c r="M92" i="13"/>
  <c r="L92" i="13"/>
  <c r="K92" i="13"/>
  <c r="J92" i="13"/>
  <c r="I92" i="13"/>
  <c r="H92" i="13"/>
  <c r="G92" i="13"/>
  <c r="F92" i="13"/>
  <c r="E92" i="13"/>
  <c r="D92" i="13"/>
  <c r="C92" i="13"/>
  <c r="B92" i="13"/>
  <c r="M91" i="13"/>
  <c r="L91" i="13"/>
  <c r="K91" i="13"/>
  <c r="J91" i="13"/>
  <c r="I91" i="13"/>
  <c r="H91" i="13"/>
  <c r="G91" i="13"/>
  <c r="F91" i="13"/>
  <c r="E91" i="13"/>
  <c r="D91" i="13"/>
  <c r="C91" i="13"/>
  <c r="B91" i="13"/>
  <c r="M90" i="13"/>
  <c r="L90" i="13"/>
  <c r="K90" i="13"/>
  <c r="J90" i="13"/>
  <c r="I90" i="13"/>
  <c r="H90" i="13"/>
  <c r="G90" i="13"/>
  <c r="F90" i="13"/>
  <c r="E90" i="13"/>
  <c r="D90" i="13"/>
  <c r="C90" i="13"/>
  <c r="B90" i="13"/>
  <c r="M89" i="13"/>
  <c r="L89" i="13"/>
  <c r="K89" i="13"/>
  <c r="J89" i="13"/>
  <c r="I89" i="13"/>
  <c r="H89" i="13"/>
  <c r="G89" i="13"/>
  <c r="F89" i="13"/>
  <c r="E89" i="13"/>
  <c r="D89" i="13"/>
  <c r="C89" i="13"/>
  <c r="B89" i="13"/>
  <c r="M88" i="13"/>
  <c r="L88" i="13"/>
  <c r="K88" i="13"/>
  <c r="J88" i="13"/>
  <c r="I88" i="13"/>
  <c r="H88" i="13"/>
  <c r="G88" i="13"/>
  <c r="F88" i="13"/>
  <c r="E88" i="13"/>
  <c r="D88" i="13"/>
  <c r="C88" i="13"/>
  <c r="B88" i="13"/>
  <c r="M87" i="13"/>
  <c r="L87" i="13"/>
  <c r="K87" i="13"/>
  <c r="J87" i="13"/>
  <c r="I87" i="13"/>
  <c r="H87" i="13"/>
  <c r="G87" i="13"/>
  <c r="F87" i="13"/>
  <c r="E87" i="13"/>
  <c r="D87" i="13"/>
  <c r="C87" i="13"/>
  <c r="B87" i="13"/>
  <c r="M86" i="13"/>
  <c r="L86" i="13"/>
  <c r="K86" i="13"/>
  <c r="J86" i="13"/>
  <c r="I86" i="13"/>
  <c r="H86" i="13"/>
  <c r="G86" i="13"/>
  <c r="F86" i="13"/>
  <c r="E86" i="13"/>
  <c r="D86" i="13"/>
  <c r="C86" i="13"/>
  <c r="B86" i="13"/>
  <c r="N85" i="13"/>
  <c r="M84" i="13"/>
  <c r="L84" i="13"/>
  <c r="K84" i="13"/>
  <c r="J84" i="13"/>
  <c r="I84" i="13"/>
  <c r="H84" i="13"/>
  <c r="G84" i="13"/>
  <c r="F84" i="13"/>
  <c r="E84" i="13"/>
  <c r="D84" i="13"/>
  <c r="C84" i="13"/>
  <c r="B84" i="13"/>
  <c r="M82" i="13"/>
  <c r="L82" i="13"/>
  <c r="K82" i="13"/>
  <c r="J82" i="13"/>
  <c r="I82" i="13"/>
  <c r="H82" i="13"/>
  <c r="G82" i="13"/>
  <c r="F82" i="13"/>
  <c r="E82" i="13"/>
  <c r="D82" i="13"/>
  <c r="C82" i="13"/>
  <c r="B82" i="13"/>
  <c r="M79" i="13"/>
  <c r="L79" i="13"/>
  <c r="K79" i="13"/>
  <c r="J79" i="13"/>
  <c r="I79" i="13"/>
  <c r="H79" i="13"/>
  <c r="G79" i="13"/>
  <c r="F79" i="13"/>
  <c r="E79" i="13"/>
  <c r="D79" i="13"/>
  <c r="C79" i="13"/>
  <c r="B79" i="13"/>
  <c r="M78" i="13"/>
  <c r="L78" i="13"/>
  <c r="K78" i="13"/>
  <c r="J78" i="13"/>
  <c r="I78" i="13"/>
  <c r="H78" i="13"/>
  <c r="G78" i="13"/>
  <c r="F78" i="13"/>
  <c r="E78" i="13"/>
  <c r="D78" i="13"/>
  <c r="C78" i="13"/>
  <c r="B78" i="13"/>
  <c r="M77" i="13"/>
  <c r="L77" i="13"/>
  <c r="K77" i="13"/>
  <c r="J77" i="13"/>
  <c r="I77" i="13"/>
  <c r="H77" i="13"/>
  <c r="G77" i="13"/>
  <c r="F77" i="13"/>
  <c r="E77" i="13"/>
  <c r="D77" i="13"/>
  <c r="C77" i="13"/>
  <c r="B77" i="13"/>
  <c r="M76" i="13"/>
  <c r="L76" i="13"/>
  <c r="K76" i="13"/>
  <c r="J76" i="13"/>
  <c r="I76" i="13"/>
  <c r="H76" i="13"/>
  <c r="G76" i="13"/>
  <c r="F76" i="13"/>
  <c r="E76" i="13"/>
  <c r="D76" i="13"/>
  <c r="C76" i="13"/>
  <c r="B76" i="13"/>
  <c r="M75" i="13"/>
  <c r="L75" i="13"/>
  <c r="K75" i="13"/>
  <c r="J75" i="13"/>
  <c r="I75" i="13"/>
  <c r="H75" i="13"/>
  <c r="G75" i="13"/>
  <c r="F75" i="13"/>
  <c r="E75" i="13"/>
  <c r="D75" i="13"/>
  <c r="C75" i="13"/>
  <c r="B75" i="13"/>
  <c r="M74" i="13"/>
  <c r="L74" i="13"/>
  <c r="K74" i="13"/>
  <c r="J74" i="13"/>
  <c r="I74" i="13"/>
  <c r="H74" i="13"/>
  <c r="G74" i="13"/>
  <c r="F74" i="13"/>
  <c r="E74" i="13"/>
  <c r="D74" i="13"/>
  <c r="C74" i="13"/>
  <c r="B74" i="13"/>
  <c r="M73" i="13"/>
  <c r="L73" i="13"/>
  <c r="K73" i="13"/>
  <c r="J73" i="13"/>
  <c r="I73" i="13"/>
  <c r="H73" i="13"/>
  <c r="G73" i="13"/>
  <c r="F73" i="13"/>
  <c r="E73" i="13"/>
  <c r="D73" i="13"/>
  <c r="C73" i="13"/>
  <c r="B73" i="13"/>
  <c r="N72" i="13"/>
  <c r="M71" i="13"/>
  <c r="L71" i="13"/>
  <c r="K71" i="13"/>
  <c r="J71" i="13"/>
  <c r="I71" i="13"/>
  <c r="H71" i="13"/>
  <c r="G71" i="13"/>
  <c r="F71" i="13"/>
  <c r="E71" i="13"/>
  <c r="D71" i="13"/>
  <c r="C71" i="13"/>
  <c r="B71" i="13"/>
  <c r="M69" i="13"/>
  <c r="L69" i="13"/>
  <c r="K69" i="13"/>
  <c r="J69" i="13"/>
  <c r="I69" i="13"/>
  <c r="H69" i="13"/>
  <c r="G69" i="13"/>
  <c r="F69" i="13"/>
  <c r="E69" i="13"/>
  <c r="D69" i="13"/>
  <c r="C69" i="13"/>
  <c r="B69" i="13"/>
  <c r="M66" i="13"/>
  <c r="L66" i="13"/>
  <c r="K66" i="13"/>
  <c r="J66" i="13"/>
  <c r="I66" i="13"/>
  <c r="H66" i="13"/>
  <c r="G66" i="13"/>
  <c r="F66" i="13"/>
  <c r="E66" i="13"/>
  <c r="D66" i="13"/>
  <c r="C66" i="13"/>
  <c r="B66" i="13"/>
  <c r="M65" i="13"/>
  <c r="L65" i="13"/>
  <c r="K65" i="13"/>
  <c r="J65" i="13"/>
  <c r="I65" i="13"/>
  <c r="H65" i="13"/>
  <c r="G65" i="13"/>
  <c r="F65" i="13"/>
  <c r="E65" i="13"/>
  <c r="D65" i="13"/>
  <c r="C65" i="13"/>
  <c r="B65" i="13"/>
  <c r="M64" i="13"/>
  <c r="L64" i="13"/>
  <c r="K64" i="13"/>
  <c r="J64" i="13"/>
  <c r="I64" i="13"/>
  <c r="H64" i="13"/>
  <c r="G64" i="13"/>
  <c r="F64" i="13"/>
  <c r="E64" i="13"/>
  <c r="D64" i="13"/>
  <c r="C64" i="13"/>
  <c r="B64" i="13"/>
  <c r="M63" i="13"/>
  <c r="L63" i="13"/>
  <c r="K63" i="13"/>
  <c r="J63" i="13"/>
  <c r="I63" i="13"/>
  <c r="H63" i="13"/>
  <c r="G63" i="13"/>
  <c r="F63" i="13"/>
  <c r="E63" i="13"/>
  <c r="D63" i="13"/>
  <c r="C63" i="13"/>
  <c r="B63" i="13"/>
  <c r="M62" i="13"/>
  <c r="L62" i="13"/>
  <c r="K62" i="13"/>
  <c r="J62" i="13"/>
  <c r="I62" i="13"/>
  <c r="H62" i="13"/>
  <c r="G62" i="13"/>
  <c r="F62" i="13"/>
  <c r="E62" i="13"/>
  <c r="D62" i="13"/>
  <c r="C62" i="13"/>
  <c r="B62" i="13"/>
  <c r="M61" i="13"/>
  <c r="L61" i="13"/>
  <c r="K61" i="13"/>
  <c r="J61" i="13"/>
  <c r="I61" i="13"/>
  <c r="H61" i="13"/>
  <c r="G61" i="13"/>
  <c r="F61" i="13"/>
  <c r="E61" i="13"/>
  <c r="D61" i="13"/>
  <c r="C61" i="13"/>
  <c r="B61" i="13"/>
  <c r="M60" i="13"/>
  <c r="L60" i="13"/>
  <c r="K60" i="13"/>
  <c r="J60" i="13"/>
  <c r="I60" i="13"/>
  <c r="H60" i="13"/>
  <c r="G60" i="13"/>
  <c r="F60" i="13"/>
  <c r="E60" i="13"/>
  <c r="D60" i="13"/>
  <c r="C60" i="13"/>
  <c r="B60" i="13"/>
  <c r="N59" i="13"/>
  <c r="M58" i="13"/>
  <c r="L58" i="13"/>
  <c r="K58" i="13"/>
  <c r="J58" i="13"/>
  <c r="I58" i="13"/>
  <c r="H58" i="13"/>
  <c r="G58" i="13"/>
  <c r="F58" i="13"/>
  <c r="E58" i="13"/>
  <c r="D58" i="13"/>
  <c r="C58" i="13"/>
  <c r="B58" i="13"/>
  <c r="M56" i="13"/>
  <c r="L56" i="13"/>
  <c r="K56" i="13"/>
  <c r="J56" i="13"/>
  <c r="I56" i="13"/>
  <c r="H56" i="13"/>
  <c r="G56" i="13"/>
  <c r="F56" i="13"/>
  <c r="E56" i="13"/>
  <c r="D56" i="13"/>
  <c r="C56" i="13"/>
  <c r="B56" i="13"/>
  <c r="M53" i="13"/>
  <c r="L53" i="13"/>
  <c r="K53" i="13"/>
  <c r="J53" i="13"/>
  <c r="I53" i="13"/>
  <c r="H53" i="13"/>
  <c r="G53" i="13"/>
  <c r="F53" i="13"/>
  <c r="E53" i="13"/>
  <c r="D53" i="13"/>
  <c r="C53" i="13"/>
  <c r="B53" i="13"/>
  <c r="M52" i="13"/>
  <c r="L52" i="13"/>
  <c r="K52" i="13"/>
  <c r="J52" i="13"/>
  <c r="I52" i="13"/>
  <c r="H52" i="13"/>
  <c r="G52" i="13"/>
  <c r="F52" i="13"/>
  <c r="E52" i="13"/>
  <c r="D52" i="13"/>
  <c r="C52" i="13"/>
  <c r="B52" i="13"/>
  <c r="M51" i="13"/>
  <c r="L51" i="13"/>
  <c r="K51" i="13"/>
  <c r="J51" i="13"/>
  <c r="I51" i="13"/>
  <c r="H51" i="13"/>
  <c r="G51" i="13"/>
  <c r="F51" i="13"/>
  <c r="E51" i="13"/>
  <c r="D51" i="13"/>
  <c r="C51" i="13"/>
  <c r="B51" i="13"/>
  <c r="M50" i="13"/>
  <c r="L50" i="13"/>
  <c r="K50" i="13"/>
  <c r="J50" i="13"/>
  <c r="I50" i="13"/>
  <c r="H50" i="13"/>
  <c r="G50" i="13"/>
  <c r="F50" i="13"/>
  <c r="E50" i="13"/>
  <c r="D50" i="13"/>
  <c r="C50" i="13"/>
  <c r="B50" i="13"/>
  <c r="M49" i="13"/>
  <c r="L49" i="13"/>
  <c r="K49" i="13"/>
  <c r="J49" i="13"/>
  <c r="I49" i="13"/>
  <c r="H49" i="13"/>
  <c r="G49" i="13"/>
  <c r="F49" i="13"/>
  <c r="E49" i="13"/>
  <c r="D49" i="13"/>
  <c r="C49" i="13"/>
  <c r="B49" i="13"/>
  <c r="M48" i="13"/>
  <c r="L48" i="13"/>
  <c r="K48" i="13"/>
  <c r="J48" i="13"/>
  <c r="I48" i="13"/>
  <c r="H48" i="13"/>
  <c r="G48" i="13"/>
  <c r="F48" i="13"/>
  <c r="E48" i="13"/>
  <c r="D48" i="13"/>
  <c r="C48" i="13"/>
  <c r="B48" i="13"/>
  <c r="M47" i="13"/>
  <c r="L47" i="13"/>
  <c r="K47" i="13"/>
  <c r="J47" i="13"/>
  <c r="I47" i="13"/>
  <c r="H47" i="13"/>
  <c r="G47" i="13"/>
  <c r="F47" i="13"/>
  <c r="E47" i="13"/>
  <c r="D47" i="13"/>
  <c r="C47" i="13"/>
  <c r="B47" i="13"/>
  <c r="N46" i="13"/>
  <c r="N45" i="13"/>
  <c r="M43" i="13"/>
  <c r="L43" i="13"/>
  <c r="K43" i="13"/>
  <c r="J43" i="13"/>
  <c r="I43" i="13"/>
  <c r="H43" i="13"/>
  <c r="G43" i="13"/>
  <c r="F43" i="13"/>
  <c r="E43" i="13"/>
  <c r="D43" i="13"/>
  <c r="C43" i="13"/>
  <c r="B43" i="13"/>
  <c r="M40" i="13"/>
  <c r="L40" i="13"/>
  <c r="K40" i="13"/>
  <c r="J40" i="13"/>
  <c r="I40" i="13"/>
  <c r="H40" i="13"/>
  <c r="G40" i="13"/>
  <c r="F40" i="13"/>
  <c r="E40" i="13"/>
  <c r="D40" i="13"/>
  <c r="C40" i="13"/>
  <c r="B40" i="13"/>
  <c r="M39" i="13"/>
  <c r="L39" i="13"/>
  <c r="K39" i="13"/>
  <c r="J39" i="13"/>
  <c r="I39" i="13"/>
  <c r="H39" i="13"/>
  <c r="G39" i="13"/>
  <c r="F39" i="13"/>
  <c r="E39" i="13"/>
  <c r="D39" i="13"/>
  <c r="C39" i="13"/>
  <c r="B39" i="13"/>
  <c r="M38" i="13"/>
  <c r="L38" i="13"/>
  <c r="K38" i="13"/>
  <c r="J38" i="13"/>
  <c r="I38" i="13"/>
  <c r="H38" i="13"/>
  <c r="G38" i="13"/>
  <c r="F38" i="13"/>
  <c r="E38" i="13"/>
  <c r="D38" i="13"/>
  <c r="C38" i="13"/>
  <c r="B38" i="13"/>
  <c r="M37" i="13"/>
  <c r="L37" i="13"/>
  <c r="K37" i="13"/>
  <c r="J37" i="13"/>
  <c r="I37" i="13"/>
  <c r="H37" i="13"/>
  <c r="G37" i="13"/>
  <c r="F37" i="13"/>
  <c r="E37" i="13"/>
  <c r="D37" i="13"/>
  <c r="C37" i="13"/>
  <c r="B37" i="13"/>
  <c r="M36" i="13"/>
  <c r="L36" i="13"/>
  <c r="K36" i="13"/>
  <c r="J36" i="13"/>
  <c r="I36" i="13"/>
  <c r="H36" i="13"/>
  <c r="G36" i="13"/>
  <c r="F36" i="13"/>
  <c r="E36" i="13"/>
  <c r="D36" i="13"/>
  <c r="C36" i="13"/>
  <c r="B36" i="13"/>
  <c r="M35" i="13"/>
  <c r="L35" i="13"/>
  <c r="K35" i="13"/>
  <c r="J35" i="13"/>
  <c r="I35" i="13"/>
  <c r="H35" i="13"/>
  <c r="G35" i="13"/>
  <c r="F35" i="13"/>
  <c r="E35" i="13"/>
  <c r="D35" i="13"/>
  <c r="C35" i="13"/>
  <c r="B35" i="13"/>
  <c r="M34" i="13"/>
  <c r="L34" i="13"/>
  <c r="K34" i="13"/>
  <c r="J34" i="13"/>
  <c r="I34" i="13"/>
  <c r="H34" i="13"/>
  <c r="G34" i="13"/>
  <c r="F34" i="13"/>
  <c r="E34" i="13"/>
  <c r="D34" i="13"/>
  <c r="C34" i="13"/>
  <c r="B34" i="13"/>
  <c r="N33" i="13"/>
  <c r="M27" i="13"/>
  <c r="L27" i="13"/>
  <c r="K27" i="13"/>
  <c r="J27" i="13"/>
  <c r="I27" i="13"/>
  <c r="H27" i="13"/>
  <c r="G27" i="13"/>
  <c r="F27" i="13"/>
  <c r="E27" i="13"/>
  <c r="D27" i="13"/>
  <c r="C27" i="13"/>
  <c r="M26" i="13"/>
  <c r="L26" i="13"/>
  <c r="K26" i="13"/>
  <c r="J26" i="13"/>
  <c r="I26" i="13"/>
  <c r="H26" i="13"/>
  <c r="G26" i="13"/>
  <c r="F26" i="13"/>
  <c r="E26" i="13"/>
  <c r="D26" i="13"/>
  <c r="C26" i="13"/>
  <c r="M25" i="13"/>
  <c r="L25" i="13"/>
  <c r="K25" i="13"/>
  <c r="J25" i="13"/>
  <c r="I25" i="13"/>
  <c r="H25" i="13"/>
  <c r="G25" i="13"/>
  <c r="F25" i="13"/>
  <c r="E25" i="13"/>
  <c r="D25" i="13"/>
  <c r="C25" i="13"/>
  <c r="M24" i="13"/>
  <c r="L24" i="13"/>
  <c r="K24" i="13"/>
  <c r="J24" i="13"/>
  <c r="I24" i="13"/>
  <c r="H24" i="13"/>
  <c r="G24" i="13"/>
  <c r="F24" i="13"/>
  <c r="E24" i="13"/>
  <c r="D24" i="13"/>
  <c r="C24" i="13"/>
  <c r="M23" i="13"/>
  <c r="L23" i="13"/>
  <c r="K23" i="13"/>
  <c r="J23" i="13"/>
  <c r="I23" i="13"/>
  <c r="H23" i="13"/>
  <c r="G23" i="13"/>
  <c r="F23" i="13"/>
  <c r="E23" i="13"/>
  <c r="D23" i="13"/>
  <c r="C23" i="13"/>
  <c r="M22" i="13"/>
  <c r="L22" i="13"/>
  <c r="K22" i="13"/>
  <c r="J22" i="13"/>
  <c r="I22" i="13"/>
  <c r="H22" i="13"/>
  <c r="G22" i="13"/>
  <c r="F22" i="13"/>
  <c r="E22" i="13"/>
  <c r="D22" i="13"/>
  <c r="C22" i="13"/>
  <c r="M21" i="13"/>
  <c r="L21" i="13"/>
  <c r="K21" i="13"/>
  <c r="J21" i="13"/>
  <c r="I21" i="13"/>
  <c r="H21" i="13"/>
  <c r="G21" i="13"/>
  <c r="F21" i="13"/>
  <c r="E21" i="13"/>
  <c r="D21" i="13"/>
  <c r="C21" i="13"/>
  <c r="N20" i="13"/>
  <c r="M14" i="13"/>
  <c r="L14" i="13"/>
  <c r="K14" i="13"/>
  <c r="J14" i="13"/>
  <c r="I14" i="13"/>
  <c r="H14" i="13"/>
  <c r="G14" i="13"/>
  <c r="F14" i="13"/>
  <c r="E14" i="13"/>
  <c r="D14" i="13"/>
  <c r="C14" i="13"/>
  <c r="B14" i="13"/>
  <c r="M13" i="13"/>
  <c r="L13" i="13"/>
  <c r="K13" i="13"/>
  <c r="J13" i="13"/>
  <c r="I13" i="13"/>
  <c r="H13" i="13"/>
  <c r="G13" i="13"/>
  <c r="F13" i="13"/>
  <c r="E13" i="13"/>
  <c r="D13" i="13"/>
  <c r="C13" i="13"/>
  <c r="B13" i="13"/>
  <c r="M12" i="13"/>
  <c r="L12" i="13"/>
  <c r="K12" i="13"/>
  <c r="J12" i="13"/>
  <c r="I12" i="13"/>
  <c r="H12" i="13"/>
  <c r="G12" i="13"/>
  <c r="F12" i="13"/>
  <c r="E12" i="13"/>
  <c r="D12" i="13"/>
  <c r="C12" i="13"/>
  <c r="B12" i="13"/>
  <c r="M11" i="13"/>
  <c r="L11" i="13"/>
  <c r="K11" i="13"/>
  <c r="J11" i="13"/>
  <c r="I11" i="13"/>
  <c r="H11" i="13"/>
  <c r="G11" i="13"/>
  <c r="F11" i="13"/>
  <c r="E11" i="13"/>
  <c r="D11" i="13"/>
  <c r="C11" i="13"/>
  <c r="B11" i="13"/>
  <c r="M10" i="13"/>
  <c r="L10" i="13"/>
  <c r="K10" i="13"/>
  <c r="J10" i="13"/>
  <c r="I10" i="13"/>
  <c r="H10" i="13"/>
  <c r="G10" i="13"/>
  <c r="F10" i="13"/>
  <c r="E10" i="13"/>
  <c r="D10" i="13"/>
  <c r="C10" i="13"/>
  <c r="B10" i="13"/>
  <c r="M9" i="13"/>
  <c r="L9" i="13"/>
  <c r="K9" i="13"/>
  <c r="J9" i="13"/>
  <c r="I9" i="13"/>
  <c r="H9" i="13"/>
  <c r="G9" i="13"/>
  <c r="F9" i="13"/>
  <c r="E9" i="13"/>
  <c r="D9" i="13"/>
  <c r="C9" i="13"/>
  <c r="B9" i="13"/>
  <c r="M8" i="13"/>
  <c r="L8" i="13"/>
  <c r="K8" i="13"/>
  <c r="J8" i="13"/>
  <c r="I8" i="13"/>
  <c r="H8" i="13"/>
  <c r="G8" i="13"/>
  <c r="F8" i="13"/>
  <c r="E8" i="13"/>
  <c r="D8" i="13"/>
  <c r="C8" i="13"/>
  <c r="B8" i="13"/>
  <c r="N7" i="13"/>
  <c r="N6" i="13"/>
  <c r="M4" i="13"/>
  <c r="L4" i="13"/>
  <c r="K4" i="13"/>
  <c r="J4" i="13"/>
  <c r="I4" i="13"/>
  <c r="H4" i="13"/>
  <c r="G4" i="13"/>
  <c r="F4" i="13"/>
  <c r="E4" i="13"/>
  <c r="D4" i="13"/>
  <c r="C4" i="13"/>
  <c r="M217" i="21"/>
  <c r="L217" i="21"/>
  <c r="K217" i="21"/>
  <c r="J217" i="21"/>
  <c r="I217" i="21"/>
  <c r="H217" i="21"/>
  <c r="G217" i="21"/>
  <c r="F217" i="21"/>
  <c r="E217" i="21"/>
  <c r="D217" i="21"/>
  <c r="C217" i="21"/>
  <c r="B217" i="21"/>
  <c r="M214" i="21"/>
  <c r="L214" i="21"/>
  <c r="K214" i="21"/>
  <c r="J214" i="21"/>
  <c r="I214" i="21"/>
  <c r="H214" i="21"/>
  <c r="G214" i="21"/>
  <c r="F214" i="21"/>
  <c r="E214" i="21"/>
  <c r="D214" i="21"/>
  <c r="C214" i="21"/>
  <c r="B214" i="21"/>
  <c r="B209" i="21" s="1"/>
  <c r="M209" i="21"/>
  <c r="L209" i="21"/>
  <c r="K209" i="21"/>
  <c r="H209" i="21"/>
  <c r="G209" i="21"/>
  <c r="D209" i="21"/>
  <c r="M202" i="21"/>
  <c r="L202" i="21"/>
  <c r="K202" i="21"/>
  <c r="J202" i="21"/>
  <c r="I202" i="21"/>
  <c r="H202" i="21"/>
  <c r="G202" i="21"/>
  <c r="F202" i="21"/>
  <c r="E202" i="21"/>
  <c r="D202" i="21"/>
  <c r="C202" i="21"/>
  <c r="B202" i="21"/>
  <c r="M199" i="21"/>
  <c r="L199" i="21"/>
  <c r="K199" i="21"/>
  <c r="K194" i="21" s="1"/>
  <c r="J199" i="21"/>
  <c r="J194" i="21" s="1"/>
  <c r="I199" i="21"/>
  <c r="I194" i="21" s="1"/>
  <c r="H199" i="21"/>
  <c r="H194" i="21" s="1"/>
  <c r="G199" i="21"/>
  <c r="F199" i="21"/>
  <c r="E199" i="21"/>
  <c r="D199" i="21"/>
  <c r="C199" i="21"/>
  <c r="C194" i="21" s="1"/>
  <c r="B199" i="21"/>
  <c r="M194" i="21"/>
  <c r="L194" i="21"/>
  <c r="B194" i="21"/>
  <c r="M186" i="21"/>
  <c r="L186" i="21"/>
  <c r="K186" i="21"/>
  <c r="J186" i="21"/>
  <c r="I186" i="21"/>
  <c r="H186" i="21"/>
  <c r="G186" i="21"/>
  <c r="F186" i="21"/>
  <c r="E186" i="21"/>
  <c r="D186" i="21"/>
  <c r="C186" i="21"/>
  <c r="B186" i="21"/>
  <c r="M183" i="21"/>
  <c r="L183" i="21"/>
  <c r="K183" i="21"/>
  <c r="J183" i="21"/>
  <c r="I183" i="21"/>
  <c r="I178" i="21" s="1"/>
  <c r="H183" i="21"/>
  <c r="H178" i="21" s="1"/>
  <c r="G183" i="21"/>
  <c r="F183" i="21"/>
  <c r="E183" i="21"/>
  <c r="D183" i="21"/>
  <c r="C183" i="21"/>
  <c r="C178" i="21" s="1"/>
  <c r="B183" i="21"/>
  <c r="B178" i="21" s="1"/>
  <c r="M178" i="21"/>
  <c r="L178" i="21"/>
  <c r="J178" i="21"/>
  <c r="E178" i="21"/>
  <c r="M172" i="21"/>
  <c r="L172" i="21"/>
  <c r="K172" i="21"/>
  <c r="J172" i="21"/>
  <c r="I172" i="21"/>
  <c r="H172" i="21"/>
  <c r="G172" i="21"/>
  <c r="F172" i="21"/>
  <c r="E172" i="21"/>
  <c r="D172" i="21"/>
  <c r="C172" i="21"/>
  <c r="B172" i="21"/>
  <c r="M169" i="21"/>
  <c r="L169" i="21"/>
  <c r="K169" i="21"/>
  <c r="K164" i="21" s="1"/>
  <c r="J169" i="21"/>
  <c r="J164" i="21" s="1"/>
  <c r="I169" i="21"/>
  <c r="H169" i="21"/>
  <c r="H164" i="21" s="1"/>
  <c r="G169" i="21"/>
  <c r="F169" i="21"/>
  <c r="E169" i="21"/>
  <c r="D169" i="21"/>
  <c r="D164" i="21" s="1"/>
  <c r="C169" i="21"/>
  <c r="C164" i="21" s="1"/>
  <c r="B169" i="21"/>
  <c r="M164" i="21"/>
  <c r="L164" i="21"/>
  <c r="B164" i="21"/>
  <c r="M158" i="21"/>
  <c r="L158" i="21"/>
  <c r="K158" i="21"/>
  <c r="J158" i="21"/>
  <c r="I158" i="21"/>
  <c r="H158" i="21"/>
  <c r="G158" i="21"/>
  <c r="F158" i="21"/>
  <c r="E158" i="21"/>
  <c r="D158" i="21"/>
  <c r="C158" i="21"/>
  <c r="B158" i="21"/>
  <c r="M155" i="21"/>
  <c r="L155" i="21"/>
  <c r="K155" i="21"/>
  <c r="J155" i="21"/>
  <c r="I155" i="21"/>
  <c r="H155" i="21"/>
  <c r="G155" i="21"/>
  <c r="F155" i="21"/>
  <c r="F150" i="21" s="1"/>
  <c r="E155" i="21"/>
  <c r="E150" i="21" s="1"/>
  <c r="D155" i="21"/>
  <c r="D150" i="21" s="1"/>
  <c r="C155" i="21"/>
  <c r="B155" i="21"/>
  <c r="B150" i="21" s="1"/>
  <c r="M150" i="21"/>
  <c r="L150" i="21"/>
  <c r="K150" i="21"/>
  <c r="M141" i="21"/>
  <c r="L141" i="21"/>
  <c r="L133" i="21" s="1"/>
  <c r="K141" i="21"/>
  <c r="J141" i="21"/>
  <c r="I141" i="21"/>
  <c r="H141" i="21"/>
  <c r="G141" i="21"/>
  <c r="F141" i="21"/>
  <c r="E141" i="21"/>
  <c r="D141" i="21"/>
  <c r="C141" i="21"/>
  <c r="B141" i="21"/>
  <c r="M138" i="21"/>
  <c r="L138" i="21"/>
  <c r="K138" i="21"/>
  <c r="J138" i="21"/>
  <c r="I138" i="21"/>
  <c r="H138" i="21"/>
  <c r="H133" i="21" s="1"/>
  <c r="G138" i="21"/>
  <c r="G133" i="21" s="1"/>
  <c r="F138" i="21"/>
  <c r="E138" i="21"/>
  <c r="E133" i="21" s="1"/>
  <c r="D138" i="21"/>
  <c r="C138" i="21"/>
  <c r="C133" i="21" s="1"/>
  <c r="B138" i="21"/>
  <c r="M133" i="21"/>
  <c r="B133" i="21"/>
  <c r="M128" i="21"/>
  <c r="L128" i="21"/>
  <c r="K128" i="21"/>
  <c r="J128" i="21"/>
  <c r="I128" i="21"/>
  <c r="H128" i="21"/>
  <c r="G128" i="21"/>
  <c r="E128" i="21"/>
  <c r="D128" i="21"/>
  <c r="C128" i="21"/>
  <c r="B128" i="21"/>
  <c r="M125" i="21"/>
  <c r="L125" i="21"/>
  <c r="K125" i="21"/>
  <c r="J125" i="21"/>
  <c r="I125" i="21"/>
  <c r="H125" i="21"/>
  <c r="G125" i="21"/>
  <c r="F125" i="21"/>
  <c r="E125" i="21"/>
  <c r="E120" i="21" s="1"/>
  <c r="D125" i="21"/>
  <c r="C125" i="21"/>
  <c r="C120" i="21" s="1"/>
  <c r="B125" i="21"/>
  <c r="B120" i="21"/>
  <c r="M112" i="21"/>
  <c r="L112" i="21"/>
  <c r="K112" i="21"/>
  <c r="K104" i="21" s="1"/>
  <c r="J112" i="21"/>
  <c r="I112" i="21"/>
  <c r="H112" i="21"/>
  <c r="G112" i="21"/>
  <c r="F112" i="21"/>
  <c r="E112" i="21"/>
  <c r="D112" i="21"/>
  <c r="C112" i="21"/>
  <c r="B112" i="21"/>
  <c r="M109" i="21"/>
  <c r="L109" i="21"/>
  <c r="K109" i="21"/>
  <c r="J109" i="21"/>
  <c r="J104" i="21" s="1"/>
  <c r="I109" i="21"/>
  <c r="I104" i="21" s="1"/>
  <c r="H109" i="21"/>
  <c r="H104" i="21" s="1"/>
  <c r="G109" i="21"/>
  <c r="F109" i="21"/>
  <c r="E109" i="21"/>
  <c r="D109" i="21"/>
  <c r="D104" i="21" s="1"/>
  <c r="C109" i="21"/>
  <c r="B109" i="21"/>
  <c r="M104" i="21"/>
  <c r="B104" i="21"/>
  <c r="M98" i="21"/>
  <c r="L98" i="21"/>
  <c r="K98" i="21"/>
  <c r="J98" i="21"/>
  <c r="I98" i="21"/>
  <c r="H98" i="21"/>
  <c r="G98" i="21"/>
  <c r="F98" i="21"/>
  <c r="E98" i="21"/>
  <c r="D98" i="21"/>
  <c r="C98" i="21"/>
  <c r="B98" i="21"/>
  <c r="M95" i="21"/>
  <c r="L95" i="21"/>
  <c r="K95" i="21"/>
  <c r="K90" i="21" s="1"/>
  <c r="J95" i="21"/>
  <c r="I95" i="21"/>
  <c r="H95" i="21"/>
  <c r="G95" i="21"/>
  <c r="F95" i="21"/>
  <c r="E95" i="21"/>
  <c r="D95" i="21"/>
  <c r="D90" i="21" s="1"/>
  <c r="C95" i="21"/>
  <c r="C90" i="21" s="1"/>
  <c r="B95" i="21"/>
  <c r="B90" i="21" s="1"/>
  <c r="M90" i="21"/>
  <c r="H90" i="21"/>
  <c r="M85" i="21"/>
  <c r="L85" i="21"/>
  <c r="K85" i="21"/>
  <c r="J85" i="21"/>
  <c r="I85" i="21"/>
  <c r="H85" i="21"/>
  <c r="G85" i="21"/>
  <c r="F85" i="21"/>
  <c r="E85" i="21"/>
  <c r="D85" i="21"/>
  <c r="C85" i="21"/>
  <c r="B85" i="21"/>
  <c r="M82" i="21"/>
  <c r="L82" i="21"/>
  <c r="L77" i="21" s="1"/>
  <c r="K82" i="21"/>
  <c r="J82" i="21"/>
  <c r="J77" i="21" s="1"/>
  <c r="I82" i="21"/>
  <c r="H82" i="21"/>
  <c r="H77" i="21" s="1"/>
  <c r="G82" i="21"/>
  <c r="F82" i="21"/>
  <c r="E82" i="21"/>
  <c r="D82" i="21"/>
  <c r="C82" i="21"/>
  <c r="C77" i="21" s="1"/>
  <c r="B82" i="21"/>
  <c r="M77" i="21"/>
  <c r="D77" i="21"/>
  <c r="B77" i="21"/>
  <c r="M69" i="21"/>
  <c r="L69" i="21"/>
  <c r="K69" i="21"/>
  <c r="J69" i="21"/>
  <c r="I69" i="21"/>
  <c r="H69" i="21"/>
  <c r="G69" i="21"/>
  <c r="F69" i="21"/>
  <c r="E69" i="21"/>
  <c r="D69" i="21"/>
  <c r="C69" i="21"/>
  <c r="B69" i="21"/>
  <c r="M66" i="21"/>
  <c r="L66" i="21"/>
  <c r="K66" i="21"/>
  <c r="K61" i="21" s="1"/>
  <c r="J66" i="21"/>
  <c r="I66" i="21"/>
  <c r="H66" i="21"/>
  <c r="G66" i="21"/>
  <c r="F66" i="21"/>
  <c r="F61" i="21" s="1"/>
  <c r="E66" i="21"/>
  <c r="E61" i="21" s="1"/>
  <c r="D66" i="21"/>
  <c r="C66" i="21"/>
  <c r="C61" i="21" s="1"/>
  <c r="B66" i="21"/>
  <c r="M61" i="21"/>
  <c r="L61" i="21"/>
  <c r="H61" i="21"/>
  <c r="B61" i="21"/>
  <c r="M54" i="21"/>
  <c r="L54" i="21"/>
  <c r="K54" i="21"/>
  <c r="J54" i="21"/>
  <c r="I54" i="21"/>
  <c r="H54" i="21"/>
  <c r="G54" i="21"/>
  <c r="F54" i="21"/>
  <c r="F46" i="21" s="1"/>
  <c r="E54" i="21"/>
  <c r="D54" i="21"/>
  <c r="C54" i="21"/>
  <c r="B54" i="21"/>
  <c r="M51" i="21"/>
  <c r="L51" i="21"/>
  <c r="L46" i="21" s="1"/>
  <c r="K51" i="21"/>
  <c r="K46" i="21" s="1"/>
  <c r="J51" i="21"/>
  <c r="I51" i="21"/>
  <c r="H51" i="21"/>
  <c r="H46" i="21" s="1"/>
  <c r="F51" i="21"/>
  <c r="E51" i="21"/>
  <c r="D51" i="21"/>
  <c r="C51" i="21"/>
  <c r="B51" i="21"/>
  <c r="B46" i="21" s="1"/>
  <c r="M46" i="21"/>
  <c r="M38" i="21"/>
  <c r="L38" i="21"/>
  <c r="K38" i="21"/>
  <c r="J38" i="21"/>
  <c r="I38" i="21"/>
  <c r="H38" i="21"/>
  <c r="G38" i="21"/>
  <c r="F38" i="21"/>
  <c r="E38" i="21"/>
  <c r="D38" i="21"/>
  <c r="C38" i="21"/>
  <c r="B38" i="21"/>
  <c r="M35" i="21"/>
  <c r="L35" i="21"/>
  <c r="K35" i="21"/>
  <c r="J35" i="21"/>
  <c r="I35" i="21"/>
  <c r="H35" i="21"/>
  <c r="G35" i="21"/>
  <c r="G30" i="21" s="1"/>
  <c r="F35" i="21"/>
  <c r="F30" i="21" s="1"/>
  <c r="E35" i="21"/>
  <c r="D35" i="21"/>
  <c r="C35" i="21"/>
  <c r="C30" i="21" s="1"/>
  <c r="B35" i="21"/>
  <c r="B30" i="21" s="1"/>
  <c r="M30" i="21"/>
  <c r="L30" i="21"/>
  <c r="K30" i="21"/>
  <c r="J30" i="21"/>
  <c r="I30" i="21"/>
  <c r="D30" i="21"/>
  <c r="M24" i="21"/>
  <c r="L24" i="21"/>
  <c r="K24" i="21"/>
  <c r="K16" i="21" s="1"/>
  <c r="J24" i="21"/>
  <c r="H24" i="21"/>
  <c r="G24" i="21"/>
  <c r="F24" i="21"/>
  <c r="E24" i="21"/>
  <c r="D24" i="21"/>
  <c r="C24" i="21"/>
  <c r="B24" i="21"/>
  <c r="M21" i="21"/>
  <c r="L21" i="21"/>
  <c r="K21" i="21"/>
  <c r="J21" i="21"/>
  <c r="I21" i="21"/>
  <c r="H21" i="21"/>
  <c r="G21" i="21"/>
  <c r="F21" i="21"/>
  <c r="F16" i="21" s="1"/>
  <c r="E21" i="21"/>
  <c r="D21" i="21"/>
  <c r="C21" i="21"/>
  <c r="C16" i="21" s="1"/>
  <c r="B21" i="21"/>
  <c r="B16" i="21" s="1"/>
  <c r="H16" i="21"/>
  <c r="D16" i="21"/>
  <c r="M12" i="21"/>
  <c r="L12" i="21"/>
  <c r="K12" i="21"/>
  <c r="J12" i="21"/>
  <c r="I12" i="21"/>
  <c r="H12" i="21"/>
  <c r="G12" i="21"/>
  <c r="F12" i="21"/>
  <c r="E12" i="21"/>
  <c r="D12" i="21"/>
  <c r="C12" i="21"/>
  <c r="B12" i="21"/>
  <c r="M9" i="21"/>
  <c r="L9" i="21"/>
  <c r="L4" i="21" s="1"/>
  <c r="K9" i="21"/>
  <c r="J9" i="21"/>
  <c r="I9" i="21"/>
  <c r="H9" i="21"/>
  <c r="G9" i="21"/>
  <c r="F9" i="21"/>
  <c r="E9" i="21"/>
  <c r="E4" i="21" s="1"/>
  <c r="D9" i="21"/>
  <c r="C9" i="21"/>
  <c r="C4" i="21" s="1"/>
  <c r="B9" i="21"/>
  <c r="M4" i="21"/>
  <c r="K4" i="21"/>
  <c r="J4" i="21"/>
  <c r="F4" i="21"/>
  <c r="B4" i="21"/>
  <c r="N98" i="7"/>
  <c r="N97" i="7"/>
  <c r="N96" i="7"/>
  <c r="N95" i="7"/>
  <c r="M94" i="7"/>
  <c r="M78" i="7" s="1"/>
  <c r="L94" i="7"/>
  <c r="K94" i="7"/>
  <c r="J94" i="7"/>
  <c r="I94" i="7"/>
  <c r="H94" i="7"/>
  <c r="G94" i="7"/>
  <c r="F94" i="7"/>
  <c r="D94" i="7"/>
  <c r="C94" i="7"/>
  <c r="B94" i="7"/>
  <c r="N93" i="7"/>
  <c r="N92" i="7"/>
  <c r="M91" i="7"/>
  <c r="L91" i="7"/>
  <c r="K91" i="7"/>
  <c r="J91" i="7"/>
  <c r="J78" i="7" s="1"/>
  <c r="I91" i="7"/>
  <c r="H91" i="7"/>
  <c r="G91" i="7"/>
  <c r="F91" i="7"/>
  <c r="E91" i="7"/>
  <c r="D91" i="7"/>
  <c r="C91" i="7"/>
  <c r="B91" i="7"/>
  <c r="N90" i="7"/>
  <c r="N89" i="7"/>
  <c r="N88" i="7"/>
  <c r="N87" i="7"/>
  <c r="N86" i="7"/>
  <c r="N85" i="7"/>
  <c r="N84" i="7"/>
  <c r="N83" i="7"/>
  <c r="N82" i="7"/>
  <c r="N81" i="7"/>
  <c r="N80" i="7"/>
  <c r="F78" i="7"/>
  <c r="B78" i="7"/>
  <c r="N75" i="7"/>
  <c r="N74" i="7"/>
  <c r="N73" i="7"/>
  <c r="N72" i="7"/>
  <c r="M71" i="7"/>
  <c r="L71" i="7"/>
  <c r="K71" i="7"/>
  <c r="J71" i="7"/>
  <c r="I71" i="7"/>
  <c r="H71" i="7"/>
  <c r="G71" i="7"/>
  <c r="F71" i="7"/>
  <c r="E71" i="7"/>
  <c r="D71" i="7"/>
  <c r="C71" i="7"/>
  <c r="B71" i="7"/>
  <c r="N70" i="7"/>
  <c r="N69" i="7"/>
  <c r="M68" i="7"/>
  <c r="L68" i="7"/>
  <c r="K68" i="7"/>
  <c r="J68" i="7"/>
  <c r="I68" i="7"/>
  <c r="I54" i="7" s="1"/>
  <c r="H68" i="7"/>
  <c r="G68" i="7"/>
  <c r="F68" i="7"/>
  <c r="F54" i="7" s="1"/>
  <c r="E68" i="7"/>
  <c r="D68" i="7"/>
  <c r="D54" i="7" s="1"/>
  <c r="C68" i="7"/>
  <c r="B68" i="7"/>
  <c r="N67" i="7"/>
  <c r="N66" i="7"/>
  <c r="N65" i="7"/>
  <c r="N64" i="7"/>
  <c r="N63" i="7"/>
  <c r="N62" i="7"/>
  <c r="N61" i="7"/>
  <c r="N60" i="7"/>
  <c r="N59" i="7"/>
  <c r="N58" i="7"/>
  <c r="N57" i="7"/>
  <c r="N56" i="7"/>
  <c r="M54" i="7"/>
  <c r="E54" i="7"/>
  <c r="N27" i="7"/>
  <c r="N26" i="7"/>
  <c r="N25" i="7"/>
  <c r="N24" i="7"/>
  <c r="N23" i="7"/>
  <c r="N22" i="7"/>
  <c r="M21" i="7"/>
  <c r="L21" i="7"/>
  <c r="K21" i="7"/>
  <c r="J21" i="7"/>
  <c r="I21" i="7"/>
  <c r="H21" i="7"/>
  <c r="G21" i="7"/>
  <c r="F21" i="7"/>
  <c r="E21" i="7"/>
  <c r="D21" i="7"/>
  <c r="D3" i="7" s="1"/>
  <c r="C21" i="7"/>
  <c r="B21" i="7"/>
  <c r="N20" i="7"/>
  <c r="N19" i="7"/>
  <c r="M18" i="7"/>
  <c r="M3" i="7" s="1"/>
  <c r="L18" i="7"/>
  <c r="K18" i="7"/>
  <c r="J18" i="7"/>
  <c r="J3" i="7" s="1"/>
  <c r="I18" i="7"/>
  <c r="H18" i="7"/>
  <c r="G18" i="7"/>
  <c r="G3" i="7" s="1"/>
  <c r="F18" i="7"/>
  <c r="E18" i="7"/>
  <c r="D18" i="7"/>
  <c r="C18" i="7"/>
  <c r="B18" i="7"/>
  <c r="N17" i="7"/>
  <c r="N16" i="7"/>
  <c r="N15" i="7"/>
  <c r="N14" i="7"/>
  <c r="N13" i="7"/>
  <c r="N12" i="7"/>
  <c r="N11" i="7"/>
  <c r="N10" i="7"/>
  <c r="N9" i="7"/>
  <c r="N8" i="7"/>
  <c r="N7" i="7"/>
  <c r="N6" i="7"/>
  <c r="N5" i="7"/>
  <c r="N4" i="7"/>
  <c r="F3" i="7"/>
  <c r="B3" i="7"/>
  <c r="H65" i="19"/>
  <c r="I64" i="19"/>
  <c r="B64" i="19"/>
  <c r="I63" i="19"/>
  <c r="B63" i="19"/>
  <c r="I62" i="19"/>
  <c r="F62" i="19"/>
  <c r="B62" i="19"/>
  <c r="I61" i="19"/>
  <c r="I65" i="19" s="1"/>
  <c r="F61" i="19"/>
  <c r="B61" i="19"/>
  <c r="I60" i="19"/>
  <c r="H60" i="19"/>
  <c r="E60" i="19"/>
  <c r="C60" i="19"/>
  <c r="I59" i="19"/>
  <c r="F59" i="19"/>
  <c r="B59" i="19"/>
  <c r="I58" i="19"/>
  <c r="F58" i="19"/>
  <c r="F60" i="19" s="1"/>
  <c r="F64" i="19" s="1"/>
  <c r="B58" i="19"/>
  <c r="B60" i="19" s="1"/>
  <c r="I57" i="19"/>
  <c r="H57" i="19"/>
  <c r="F57" i="19"/>
  <c r="E57" i="19"/>
  <c r="E64" i="19" s="1"/>
  <c r="C57" i="19"/>
  <c r="C66" i="19" s="1"/>
  <c r="I56" i="19"/>
  <c r="F56" i="19"/>
  <c r="B56" i="19"/>
  <c r="I55" i="19"/>
  <c r="F55" i="19"/>
  <c r="B55" i="19"/>
  <c r="I54" i="19"/>
  <c r="F54" i="19"/>
  <c r="B54" i="19"/>
  <c r="I53" i="19"/>
  <c r="F53" i="19"/>
  <c r="B53" i="19"/>
  <c r="B57" i="19" s="1"/>
  <c r="E50" i="19"/>
  <c r="F48" i="19"/>
  <c r="F47" i="19"/>
  <c r="B47" i="19"/>
  <c r="F46" i="19"/>
  <c r="B46" i="19"/>
  <c r="F45" i="19"/>
  <c r="B45" i="19"/>
  <c r="E44" i="19"/>
  <c r="C44" i="19"/>
  <c r="F43" i="19"/>
  <c r="B43" i="19"/>
  <c r="F42" i="19"/>
  <c r="F44" i="19" s="1"/>
  <c r="B42" i="19"/>
  <c r="B44" i="19" s="1"/>
  <c r="E41" i="19"/>
  <c r="C41" i="19"/>
  <c r="C50" i="19" s="1"/>
  <c r="F40" i="19"/>
  <c r="B40" i="19"/>
  <c r="F39" i="19"/>
  <c r="B39" i="19"/>
  <c r="F38" i="19"/>
  <c r="B38" i="19"/>
  <c r="F37" i="19"/>
  <c r="F41" i="19" s="1"/>
  <c r="F50" i="19" s="1"/>
  <c r="B37" i="19"/>
  <c r="B41" i="19" s="1"/>
  <c r="B50" i="19" s="1"/>
  <c r="I31" i="19"/>
  <c r="I30" i="19"/>
  <c r="B30" i="19"/>
  <c r="I29" i="19"/>
  <c r="E29" i="19"/>
  <c r="B29" i="19"/>
  <c r="I28" i="19"/>
  <c r="E28" i="19"/>
  <c r="B28" i="19"/>
  <c r="H27" i="19"/>
  <c r="F27" i="19"/>
  <c r="F31" i="19" s="1"/>
  <c r="E27" i="19"/>
  <c r="B27" i="19"/>
  <c r="I26" i="19"/>
  <c r="E26" i="19"/>
  <c r="I25" i="19"/>
  <c r="I27" i="19" s="1"/>
  <c r="I33" i="19" s="1"/>
  <c r="E25" i="19"/>
  <c r="B25" i="19"/>
  <c r="I24" i="19"/>
  <c r="H24" i="19"/>
  <c r="H33" i="19" s="1"/>
  <c r="F24" i="19"/>
  <c r="B24" i="19"/>
  <c r="B26" i="19" s="1"/>
  <c r="I23" i="19"/>
  <c r="E23" i="19"/>
  <c r="I22" i="19"/>
  <c r="E22" i="19"/>
  <c r="B22" i="19"/>
  <c r="I21" i="19"/>
  <c r="E21" i="19"/>
  <c r="B21" i="19"/>
  <c r="I20" i="19"/>
  <c r="E20" i="19"/>
  <c r="E24" i="19" s="1"/>
  <c r="E31" i="19" s="1"/>
  <c r="B20" i="19"/>
  <c r="B19" i="19"/>
  <c r="B23" i="19" s="1"/>
  <c r="B32" i="19" s="1"/>
  <c r="E14" i="19"/>
  <c r="E13" i="19"/>
  <c r="B13" i="19"/>
  <c r="N12" i="19"/>
  <c r="E12" i="19"/>
  <c r="B12" i="19"/>
  <c r="N11" i="19"/>
  <c r="E11" i="19"/>
  <c r="B11" i="19"/>
  <c r="N10" i="19"/>
  <c r="G10" i="19"/>
  <c r="E10" i="19"/>
  <c r="B10" i="19"/>
  <c r="N9" i="19"/>
  <c r="E9" i="19"/>
  <c r="M8" i="19"/>
  <c r="E8" i="19"/>
  <c r="B8" i="19"/>
  <c r="N7" i="19"/>
  <c r="G7" i="19"/>
  <c r="G16" i="19" s="1"/>
  <c r="E7" i="19"/>
  <c r="E16" i="19" s="1"/>
  <c r="B7" i="19"/>
  <c r="B9" i="19" s="1"/>
  <c r="N6" i="19"/>
  <c r="N8" i="19" s="1"/>
  <c r="E6" i="19"/>
  <c r="M5" i="19"/>
  <c r="E5" i="19"/>
  <c r="B5" i="19"/>
  <c r="N4" i="19"/>
  <c r="E4" i="19"/>
  <c r="B4" i="19"/>
  <c r="N3" i="19"/>
  <c r="E3" i="19"/>
  <c r="B3" i="19"/>
  <c r="N2" i="19"/>
  <c r="B2" i="19"/>
  <c r="B6" i="19" s="1"/>
  <c r="N1" i="19"/>
  <c r="N5" i="19" s="1"/>
  <c r="N25" i="16"/>
  <c r="N24" i="16"/>
  <c r="N23" i="16"/>
  <c r="N22" i="16"/>
  <c r="M21" i="16"/>
  <c r="L21" i="16"/>
  <c r="J21" i="16"/>
  <c r="I21" i="16"/>
  <c r="H21" i="16"/>
  <c r="G21" i="16"/>
  <c r="E21" i="16"/>
  <c r="D21" i="16"/>
  <c r="C21" i="16"/>
  <c r="B21" i="16"/>
  <c r="N20" i="16"/>
  <c r="N19" i="16"/>
  <c r="M18" i="16"/>
  <c r="L18" i="16"/>
  <c r="L3" i="16" s="1"/>
  <c r="K18" i="16"/>
  <c r="J18" i="16"/>
  <c r="I18" i="16"/>
  <c r="I3" i="16" s="1"/>
  <c r="H18" i="16"/>
  <c r="G18" i="16"/>
  <c r="E18" i="16"/>
  <c r="E3" i="16" s="1"/>
  <c r="D18" i="16"/>
  <c r="D3" i="16" s="1"/>
  <c r="C18" i="16"/>
  <c r="C3" i="16" s="1"/>
  <c r="B18" i="16"/>
  <c r="N17" i="16"/>
  <c r="N16" i="16"/>
  <c r="N15" i="16"/>
  <c r="N14" i="16"/>
  <c r="N13" i="16"/>
  <c r="N12" i="16"/>
  <c r="N11" i="16"/>
  <c r="N10" i="16"/>
  <c r="N9" i="16"/>
  <c r="N8" i="16"/>
  <c r="N7" i="16"/>
  <c r="N6" i="16"/>
  <c r="N5" i="16"/>
  <c r="N4" i="16"/>
  <c r="O96" i="1"/>
  <c r="O95" i="1"/>
  <c r="O94" i="1"/>
  <c r="O93" i="1"/>
  <c r="M92" i="1"/>
  <c r="L92" i="1"/>
  <c r="K92" i="1"/>
  <c r="J92" i="1"/>
  <c r="I92" i="1"/>
  <c r="H92" i="1"/>
  <c r="G92" i="1"/>
  <c r="F92" i="1"/>
  <c r="E92" i="1"/>
  <c r="D92" i="1"/>
  <c r="C92" i="1"/>
  <c r="B92" i="1"/>
  <c r="O91" i="1"/>
  <c r="O90" i="1"/>
  <c r="M89" i="1"/>
  <c r="L89" i="1"/>
  <c r="K89" i="1"/>
  <c r="J89" i="1"/>
  <c r="I89" i="1"/>
  <c r="H89" i="1"/>
  <c r="G89" i="1"/>
  <c r="F89" i="1"/>
  <c r="E89" i="1"/>
  <c r="D89" i="1"/>
  <c r="C89" i="1"/>
  <c r="C67" i="1" s="1"/>
  <c r="B89" i="1"/>
  <c r="O88" i="1"/>
  <c r="O87" i="1"/>
  <c r="O86" i="1"/>
  <c r="O85" i="1"/>
  <c r="O71" i="1"/>
  <c r="O70" i="1"/>
  <c r="O69" i="1"/>
  <c r="O68" i="1"/>
  <c r="M67" i="1"/>
  <c r="M22" i="1"/>
  <c r="L22" i="1"/>
  <c r="K22" i="1"/>
  <c r="J22" i="1"/>
  <c r="I22" i="1"/>
  <c r="H22" i="1"/>
  <c r="G22" i="1"/>
  <c r="F22" i="1"/>
  <c r="E22" i="1"/>
  <c r="D22" i="1"/>
  <c r="C22" i="1"/>
  <c r="B22" i="1"/>
  <c r="M19" i="1"/>
  <c r="L19" i="1"/>
  <c r="K19" i="1"/>
  <c r="J19" i="1"/>
  <c r="I19" i="1"/>
  <c r="H19" i="1"/>
  <c r="G19" i="1"/>
  <c r="F19" i="1"/>
  <c r="E19" i="1"/>
  <c r="D19" i="1"/>
  <c r="C19" i="1"/>
  <c r="B19" i="1"/>
  <c r="B3" i="1" s="1"/>
  <c r="M3" i="1"/>
  <c r="L3" i="1"/>
  <c r="I3" i="1"/>
  <c r="L120" i="21" l="1"/>
  <c r="L104" i="21"/>
  <c r="L90" i="21"/>
  <c r="L16" i="21"/>
  <c r="L78" i="7"/>
  <c r="L54" i="7"/>
  <c r="L3" i="7"/>
  <c r="L67" i="1"/>
  <c r="K1091" i="13"/>
  <c r="K1092" i="13"/>
  <c r="K1088" i="13"/>
  <c r="K1089" i="13"/>
  <c r="K1090" i="13"/>
  <c r="K67" i="1"/>
  <c r="K178" i="21"/>
  <c r="K133" i="21"/>
  <c r="K77" i="21"/>
  <c r="M120" i="21"/>
  <c r="M16" i="21"/>
  <c r="K120" i="21"/>
  <c r="G90" i="21"/>
  <c r="C46" i="21"/>
  <c r="J133" i="21"/>
  <c r="G178" i="21"/>
  <c r="F194" i="21"/>
  <c r="I150" i="21"/>
  <c r="I61" i="21"/>
  <c r="C104" i="21"/>
  <c r="H120" i="21"/>
  <c r="K78" i="7"/>
  <c r="K54" i="7"/>
  <c r="K3" i="7"/>
  <c r="K3" i="16"/>
  <c r="K3" i="1"/>
  <c r="J1090" i="13"/>
  <c r="I1089" i="13"/>
  <c r="I1090" i="13"/>
  <c r="J1089" i="13"/>
  <c r="J1091" i="13"/>
  <c r="I1088" i="13"/>
  <c r="J1088" i="13"/>
  <c r="J61" i="21"/>
  <c r="J209" i="21"/>
  <c r="J150" i="21"/>
  <c r="J120" i="21"/>
  <c r="J90" i="21"/>
  <c r="J46" i="21"/>
  <c r="J16" i="21"/>
  <c r="J54" i="7"/>
  <c r="J3" i="16"/>
  <c r="J67" i="1"/>
  <c r="J3" i="1"/>
  <c r="H1088" i="13"/>
  <c r="I209" i="21"/>
  <c r="I164" i="21"/>
  <c r="I133" i="21"/>
  <c r="I120" i="21"/>
  <c r="I90" i="21"/>
  <c r="I77" i="21"/>
  <c r="I46" i="21"/>
  <c r="I16" i="21"/>
  <c r="I4" i="21"/>
  <c r="I78" i="7"/>
  <c r="I3" i="7"/>
  <c r="I67" i="1"/>
  <c r="H1089" i="13"/>
  <c r="H1091" i="13"/>
  <c r="H150" i="21"/>
  <c r="H30" i="21"/>
  <c r="H4" i="21"/>
  <c r="H78" i="7"/>
  <c r="H54" i="7"/>
  <c r="H3" i="7"/>
  <c r="H3" i="16"/>
  <c r="H67" i="1"/>
  <c r="G1090" i="13"/>
  <c r="G54" i="7"/>
  <c r="G1088" i="13"/>
  <c r="F1091" i="13"/>
  <c r="G194" i="21"/>
  <c r="G164" i="21"/>
  <c r="G150" i="21"/>
  <c r="G120" i="21"/>
  <c r="G104" i="21"/>
  <c r="G77" i="21"/>
  <c r="G61" i="21"/>
  <c r="G46" i="21"/>
  <c r="G16" i="21"/>
  <c r="G4" i="21"/>
  <c r="G78" i="7"/>
  <c r="G67" i="1"/>
  <c r="F133" i="21"/>
  <c r="F104" i="21"/>
  <c r="F90" i="21"/>
  <c r="F209" i="21"/>
  <c r="F178" i="21"/>
  <c r="F164" i="21"/>
  <c r="F120" i="21"/>
  <c r="F77" i="21"/>
  <c r="E209" i="21"/>
  <c r="E194" i="21"/>
  <c r="E164" i="21"/>
  <c r="E104" i="21"/>
  <c r="E90" i="21"/>
  <c r="E77" i="21"/>
  <c r="E46" i="21"/>
  <c r="E30" i="21"/>
  <c r="E16" i="21"/>
  <c r="E78" i="7"/>
  <c r="E3" i="7"/>
  <c r="E3" i="1"/>
  <c r="D1088" i="13"/>
  <c r="D3" i="1"/>
  <c r="D1089" i="13"/>
  <c r="D1091" i="13"/>
  <c r="D1092" i="13"/>
  <c r="D194" i="21"/>
  <c r="D178" i="21"/>
  <c r="D133" i="21"/>
  <c r="D120" i="21"/>
  <c r="D61" i="21"/>
  <c r="D46" i="21"/>
  <c r="D4" i="21"/>
  <c r="D78" i="7"/>
  <c r="N21" i="7"/>
  <c r="C1088" i="13"/>
  <c r="C1092" i="13"/>
  <c r="C1089" i="13"/>
  <c r="C1091" i="13"/>
  <c r="C1090" i="13"/>
  <c r="B1089" i="13"/>
  <c r="B1091" i="13"/>
  <c r="C209" i="21"/>
  <c r="C150" i="21"/>
  <c r="N94" i="7"/>
  <c r="N91" i="7"/>
  <c r="C78" i="7"/>
  <c r="C54" i="7"/>
  <c r="N71" i="7"/>
  <c r="N68" i="7"/>
  <c r="C3" i="7"/>
  <c r="N18" i="7"/>
  <c r="N21" i="16"/>
  <c r="O92" i="1"/>
  <c r="O89" i="1"/>
  <c r="C3" i="1"/>
  <c r="B66" i="19"/>
  <c r="B15" i="19"/>
  <c r="B67" i="1"/>
  <c r="B3" i="16"/>
  <c r="N18" i="16"/>
  <c r="B54" i="7"/>
  <c r="B1092" i="13"/>
  <c r="B1088" i="13"/>
  <c r="N1037" i="13"/>
  <c r="N1038" i="13"/>
  <c r="N1039" i="13"/>
  <c r="N1040" i="13"/>
  <c r="N1041" i="13"/>
  <c r="N1048" i="13"/>
  <c r="N931" i="13"/>
  <c r="N932" i="13"/>
  <c r="N933" i="13"/>
  <c r="N934" i="13"/>
  <c r="N935" i="13"/>
  <c r="N944" i="13"/>
  <c r="N985" i="13"/>
  <c r="N986" i="13"/>
  <c r="N987" i="13"/>
  <c r="N988" i="13"/>
  <c r="N989" i="13"/>
  <c r="N996" i="13"/>
  <c r="N23" i="13"/>
  <c r="N48" i="13"/>
  <c r="N49" i="13"/>
  <c r="N51" i="13"/>
  <c r="L1089" i="13"/>
  <c r="N22" i="13"/>
  <c r="N24" i="13"/>
  <c r="N25" i="13"/>
  <c r="N50" i="13"/>
  <c r="N58" i="13"/>
  <c r="N112" i="13"/>
  <c r="N113" i="13"/>
  <c r="N115" i="13"/>
  <c r="N116" i="13"/>
  <c r="N123" i="13"/>
  <c r="N164" i="13"/>
  <c r="N165" i="13"/>
  <c r="N166" i="13"/>
  <c r="N167" i="13"/>
  <c r="N168" i="13"/>
  <c r="N175" i="13"/>
  <c r="N216" i="13"/>
  <c r="N217" i="13"/>
  <c r="N218" i="13"/>
  <c r="N219" i="13"/>
  <c r="N220" i="13"/>
  <c r="N240" i="13"/>
  <c r="N268" i="13"/>
  <c r="N269" i="13"/>
  <c r="N270" i="13"/>
  <c r="N271" i="13"/>
  <c r="N272" i="13"/>
  <c r="N279" i="13"/>
  <c r="N320" i="13"/>
  <c r="N321" i="13"/>
  <c r="N322" i="13"/>
  <c r="N323" i="13"/>
  <c r="N324" i="13"/>
  <c r="N331" i="13"/>
  <c r="N373" i="13"/>
  <c r="N374" i="13"/>
  <c r="N375" i="13"/>
  <c r="N376" i="13"/>
  <c r="N383" i="13"/>
  <c r="N424" i="13"/>
  <c r="N929" i="13"/>
  <c r="N959" i="13"/>
  <c r="N960" i="13"/>
  <c r="N961" i="13"/>
  <c r="N962" i="13"/>
  <c r="N963" i="13"/>
  <c r="N970" i="13"/>
  <c r="N1011" i="13"/>
  <c r="N1012" i="13"/>
  <c r="N1013" i="13"/>
  <c r="N1014" i="13"/>
  <c r="N1015" i="13"/>
  <c r="N1022" i="13"/>
  <c r="N1063" i="13"/>
  <c r="N1064" i="13"/>
  <c r="N1065" i="13"/>
  <c r="N1066" i="13"/>
  <c r="N1067" i="13"/>
  <c r="N1076" i="13"/>
  <c r="N1077" i="13"/>
  <c r="N1078" i="13"/>
  <c r="N1079" i="13"/>
  <c r="N1080" i="13"/>
  <c r="N918" i="13"/>
  <c r="N921" i="13"/>
  <c r="N922" i="13"/>
  <c r="N972" i="13"/>
  <c r="N973" i="13"/>
  <c r="N974" i="13"/>
  <c r="N975" i="13"/>
  <c r="N976" i="13"/>
  <c r="N983" i="13"/>
  <c r="N1024" i="13"/>
  <c r="N1025" i="13"/>
  <c r="N1026" i="13"/>
  <c r="N1027" i="13"/>
  <c r="N1028" i="13"/>
  <c r="N1035" i="13"/>
  <c r="N425" i="13"/>
  <c r="N426" i="13"/>
  <c r="N427" i="13"/>
  <c r="N428" i="13"/>
  <c r="N435" i="13"/>
  <c r="N476" i="13"/>
  <c r="N477" i="13"/>
  <c r="N478" i="13"/>
  <c r="N479" i="13"/>
  <c r="N480" i="13"/>
  <c r="N487" i="13"/>
  <c r="N502" i="13"/>
  <c r="N503" i="13"/>
  <c r="N504" i="13"/>
  <c r="N505" i="13"/>
  <c r="N506" i="13"/>
  <c r="N513" i="13"/>
  <c r="N554" i="13"/>
  <c r="N555" i="13"/>
  <c r="N556" i="13"/>
  <c r="N557" i="13"/>
  <c r="N558" i="13"/>
  <c r="N565" i="13"/>
  <c r="N591" i="13"/>
  <c r="N619" i="13"/>
  <c r="N620" i="13"/>
  <c r="N621" i="13"/>
  <c r="N622" i="13"/>
  <c r="N623" i="13"/>
  <c r="N632" i="13"/>
  <c r="N633" i="13"/>
  <c r="N634" i="13"/>
  <c r="N635" i="13"/>
  <c r="N636" i="13"/>
  <c r="N643" i="13"/>
  <c r="N684" i="13"/>
  <c r="N685" i="13"/>
  <c r="N686" i="13"/>
  <c r="N687" i="13"/>
  <c r="N688" i="13"/>
  <c r="N695" i="13"/>
  <c r="N710" i="13"/>
  <c r="N711" i="13"/>
  <c r="N712" i="13"/>
  <c r="N713" i="13"/>
  <c r="N714" i="13"/>
  <c r="N721" i="13"/>
  <c r="N747" i="13"/>
  <c r="N788" i="13"/>
  <c r="N789" i="13"/>
  <c r="N790" i="13"/>
  <c r="N791" i="13"/>
  <c r="N792" i="13"/>
  <c r="N799" i="13"/>
  <c r="N840" i="13"/>
  <c r="N841" i="13"/>
  <c r="N842" i="13"/>
  <c r="N843" i="13"/>
  <c r="N844" i="13"/>
  <c r="N851" i="13"/>
  <c r="N892" i="13"/>
  <c r="N893" i="13"/>
  <c r="N894" i="13"/>
  <c r="N895" i="13"/>
  <c r="N896" i="13"/>
  <c r="N903" i="13"/>
  <c r="N946" i="13"/>
  <c r="N947" i="13"/>
  <c r="N948" i="13"/>
  <c r="N949" i="13"/>
  <c r="N950" i="13"/>
  <c r="N957" i="13"/>
  <c r="N998" i="13"/>
  <c r="N999" i="13"/>
  <c r="N1000" i="13"/>
  <c r="N1001" i="13"/>
  <c r="N1002" i="13"/>
  <c r="N1009" i="13"/>
  <c r="N1050" i="13"/>
  <c r="N1051" i="13"/>
  <c r="N1052" i="13"/>
  <c r="N1053" i="13"/>
  <c r="N1054" i="13"/>
  <c r="N1061" i="13"/>
  <c r="N1074" i="13"/>
  <c r="N21" i="13"/>
  <c r="N47" i="13"/>
  <c r="I1091" i="13"/>
  <c r="N61" i="13"/>
  <c r="N63" i="13"/>
  <c r="N64" i="13"/>
  <c r="N71" i="13"/>
  <c r="N125" i="13"/>
  <c r="N126" i="13"/>
  <c r="N127" i="13"/>
  <c r="N128" i="13"/>
  <c r="N129" i="13"/>
  <c r="N136" i="13"/>
  <c r="N177" i="13"/>
  <c r="N178" i="13"/>
  <c r="N179" i="13"/>
  <c r="N180" i="13"/>
  <c r="N181" i="13"/>
  <c r="N188" i="13"/>
  <c r="N227" i="13"/>
  <c r="N281" i="13"/>
  <c r="N282" i="13"/>
  <c r="N283" i="13"/>
  <c r="N284" i="13"/>
  <c r="N285" i="13"/>
  <c r="N292" i="13"/>
  <c r="N333" i="13"/>
  <c r="N334" i="13"/>
  <c r="N335" i="13"/>
  <c r="N336" i="13"/>
  <c r="N337" i="13"/>
  <c r="N344" i="13"/>
  <c r="N114" i="13"/>
  <c r="E1091" i="13"/>
  <c r="M1091" i="13"/>
  <c r="N60" i="13"/>
  <c r="N62" i="13"/>
  <c r="B1090" i="13"/>
  <c r="F1090" i="13"/>
  <c r="N11" i="13"/>
  <c r="N12" i="13"/>
  <c r="N34" i="13"/>
  <c r="N35" i="13"/>
  <c r="N36" i="13"/>
  <c r="N37" i="13"/>
  <c r="N38" i="13"/>
  <c r="N73" i="13"/>
  <c r="N74" i="13"/>
  <c r="N75" i="13"/>
  <c r="N76" i="13"/>
  <c r="N77" i="13"/>
  <c r="N84" i="13"/>
  <c r="N97" i="13"/>
  <c r="N138" i="13"/>
  <c r="N139" i="13"/>
  <c r="N140" i="13"/>
  <c r="N141" i="13"/>
  <c r="N142" i="13"/>
  <c r="N149" i="13"/>
  <c r="N190" i="13"/>
  <c r="N191" i="13"/>
  <c r="N192" i="13"/>
  <c r="N193" i="13"/>
  <c r="N194" i="13"/>
  <c r="N201" i="13"/>
  <c r="N229" i="13"/>
  <c r="N230" i="13"/>
  <c r="N231" i="13"/>
  <c r="N232" i="13"/>
  <c r="N233" i="13"/>
  <c r="N242" i="13"/>
  <c r="N243" i="13"/>
  <c r="N244" i="13"/>
  <c r="N245" i="13"/>
  <c r="N246" i="13"/>
  <c r="N253" i="13"/>
  <c r="N294" i="13"/>
  <c r="N295" i="13"/>
  <c r="N296" i="13"/>
  <c r="N297" i="13"/>
  <c r="G1089" i="13"/>
  <c r="N86" i="13"/>
  <c r="N87" i="13"/>
  <c r="N88" i="13"/>
  <c r="N89" i="13"/>
  <c r="N90" i="13"/>
  <c r="N99" i="13"/>
  <c r="N100" i="13"/>
  <c r="N101" i="13"/>
  <c r="N102" i="13"/>
  <c r="N103" i="13"/>
  <c r="N110" i="13"/>
  <c r="N151" i="13"/>
  <c r="N152" i="13"/>
  <c r="N153" i="13"/>
  <c r="N154" i="13"/>
  <c r="N155" i="13"/>
  <c r="N162" i="13"/>
  <c r="N203" i="13"/>
  <c r="N204" i="13"/>
  <c r="N205" i="13"/>
  <c r="N206" i="13"/>
  <c r="N207" i="13"/>
  <c r="N214" i="13"/>
  <c r="N255" i="13"/>
  <c r="N256" i="13"/>
  <c r="N257" i="13"/>
  <c r="N258" i="13"/>
  <c r="N259" i="13"/>
  <c r="N266" i="13"/>
  <c r="N307" i="13"/>
  <c r="N308" i="13"/>
  <c r="N309" i="13"/>
  <c r="N310" i="13"/>
  <c r="N311" i="13"/>
  <c r="N318" i="13"/>
  <c r="N359" i="13"/>
  <c r="N362" i="13"/>
  <c r="N363" i="13"/>
  <c r="N370" i="13"/>
  <c r="N411" i="13"/>
  <c r="N412" i="13"/>
  <c r="N413" i="13"/>
  <c r="N414" i="13"/>
  <c r="N415" i="13"/>
  <c r="N422" i="13"/>
  <c r="N463" i="13"/>
  <c r="N464" i="13"/>
  <c r="N465" i="13"/>
  <c r="N466" i="13"/>
  <c r="N467" i="13"/>
  <c r="N474" i="13"/>
  <c r="N541" i="13"/>
  <c r="N542" i="13"/>
  <c r="N543" i="13"/>
  <c r="N544" i="13"/>
  <c r="N545" i="13"/>
  <c r="N552" i="13"/>
  <c r="N606" i="13"/>
  <c r="N607" i="13"/>
  <c r="N608" i="13"/>
  <c r="N609" i="13"/>
  <c r="N610" i="13"/>
  <c r="N617" i="13"/>
  <c r="N671" i="13"/>
  <c r="N672" i="13"/>
  <c r="N673" i="13"/>
  <c r="N674" i="13"/>
  <c r="N675" i="13"/>
  <c r="N682" i="13"/>
  <c r="N697" i="13"/>
  <c r="N698" i="13"/>
  <c r="N699" i="13"/>
  <c r="N700" i="13"/>
  <c r="N701" i="13"/>
  <c r="N708" i="13"/>
  <c r="N775" i="13"/>
  <c r="N776" i="13"/>
  <c r="N777" i="13"/>
  <c r="N778" i="13"/>
  <c r="N779" i="13"/>
  <c r="N786" i="13"/>
  <c r="N827" i="13"/>
  <c r="N828" i="13"/>
  <c r="N829" i="13"/>
  <c r="N830" i="13"/>
  <c r="N831" i="13"/>
  <c r="N838" i="13"/>
  <c r="N879" i="13"/>
  <c r="N880" i="13"/>
  <c r="N881" i="13"/>
  <c r="N882" i="13"/>
  <c r="N883" i="13"/>
  <c r="N890" i="13"/>
  <c r="N916" i="13"/>
  <c r="N387" i="13"/>
  <c r="N388" i="13"/>
  <c r="N389" i="13"/>
  <c r="N396" i="13"/>
  <c r="N437" i="13"/>
  <c r="N438" i="13"/>
  <c r="N439" i="13"/>
  <c r="N440" i="13"/>
  <c r="N441" i="13"/>
  <c r="N448" i="13"/>
  <c r="N489" i="13"/>
  <c r="N490" i="13"/>
  <c r="N491" i="13"/>
  <c r="N492" i="13"/>
  <c r="N493" i="13"/>
  <c r="N515" i="13"/>
  <c r="N516" i="13"/>
  <c r="N517" i="13"/>
  <c r="N518" i="13"/>
  <c r="N519" i="13"/>
  <c r="N526" i="13"/>
  <c r="N567" i="13"/>
  <c r="N568" i="13"/>
  <c r="N569" i="13"/>
  <c r="N570" i="13"/>
  <c r="N571" i="13"/>
  <c r="N578" i="13"/>
  <c r="N645" i="13"/>
  <c r="N646" i="13"/>
  <c r="N647" i="13"/>
  <c r="N648" i="13"/>
  <c r="N649" i="13"/>
  <c r="N656" i="13"/>
  <c r="N723" i="13"/>
  <c r="N724" i="13"/>
  <c r="N725" i="13"/>
  <c r="N726" i="13"/>
  <c r="N727" i="13"/>
  <c r="N734" i="13"/>
  <c r="N749" i="13"/>
  <c r="N750" i="13"/>
  <c r="N751" i="13"/>
  <c r="N752" i="13"/>
  <c r="N753" i="13"/>
  <c r="N760" i="13"/>
  <c r="N801" i="13"/>
  <c r="N802" i="13"/>
  <c r="N803" i="13"/>
  <c r="N804" i="13"/>
  <c r="N805" i="13"/>
  <c r="N812" i="13"/>
  <c r="N853" i="13"/>
  <c r="N854" i="13"/>
  <c r="N855" i="13"/>
  <c r="N856" i="13"/>
  <c r="N857" i="13"/>
  <c r="N864" i="13"/>
  <c r="N905" i="13"/>
  <c r="N906" i="13"/>
  <c r="N907" i="13"/>
  <c r="N908" i="13"/>
  <c r="N909" i="13"/>
  <c r="N919" i="13"/>
  <c r="N920" i="13"/>
  <c r="N298" i="13"/>
  <c r="N305" i="13"/>
  <c r="N346" i="13"/>
  <c r="N349" i="13"/>
  <c r="N350" i="13"/>
  <c r="N399" i="13"/>
  <c r="N400" i="13"/>
  <c r="N401" i="13"/>
  <c r="N409" i="13"/>
  <c r="N450" i="13"/>
  <c r="N451" i="13"/>
  <c r="N452" i="13"/>
  <c r="N453" i="13"/>
  <c r="N454" i="13"/>
  <c r="N461" i="13"/>
  <c r="N500" i="13"/>
  <c r="N528" i="13"/>
  <c r="N529" i="13"/>
  <c r="N530" i="13"/>
  <c r="N531" i="13"/>
  <c r="N532" i="13"/>
  <c r="N539" i="13"/>
  <c r="N580" i="13"/>
  <c r="N581" i="13"/>
  <c r="N582" i="13"/>
  <c r="N583" i="13"/>
  <c r="N584" i="13"/>
  <c r="N593" i="13"/>
  <c r="N594" i="13"/>
  <c r="N595" i="13"/>
  <c r="N596" i="13"/>
  <c r="N597" i="13"/>
  <c r="N604" i="13"/>
  <c r="N630" i="13"/>
  <c r="N658" i="13"/>
  <c r="N659" i="13"/>
  <c r="N660" i="13"/>
  <c r="N661" i="13"/>
  <c r="N662" i="13"/>
  <c r="N669" i="13"/>
  <c r="N736" i="13"/>
  <c r="N737" i="13"/>
  <c r="N738" i="13"/>
  <c r="N739" i="13"/>
  <c r="N740" i="13"/>
  <c r="N762" i="13"/>
  <c r="N763" i="13"/>
  <c r="N764" i="13"/>
  <c r="N765" i="13"/>
  <c r="N766" i="13"/>
  <c r="N773" i="13"/>
  <c r="N814" i="13"/>
  <c r="N815" i="13"/>
  <c r="N816" i="13"/>
  <c r="N817" i="13"/>
  <c r="N818" i="13"/>
  <c r="N825" i="13"/>
  <c r="N866" i="13"/>
  <c r="N867" i="13"/>
  <c r="N868" i="13"/>
  <c r="N869" i="13"/>
  <c r="N870" i="13"/>
  <c r="N877" i="13"/>
  <c r="L1090" i="13"/>
  <c r="F1089" i="13"/>
  <c r="E1090" i="13"/>
  <c r="M1090" i="13"/>
  <c r="L1091" i="13"/>
  <c r="N347" i="13"/>
  <c r="N348" i="13"/>
  <c r="N385" i="13"/>
  <c r="N386" i="13"/>
  <c r="E1092" i="13"/>
  <c r="I1092" i="13"/>
  <c r="M1092" i="13"/>
  <c r="E1089" i="13"/>
  <c r="D1090" i="13"/>
  <c r="N8" i="13"/>
  <c r="N9" i="13"/>
  <c r="N357" i="13"/>
  <c r="N372" i="13"/>
  <c r="F1092" i="13"/>
  <c r="J1092" i="13"/>
  <c r="L1088" i="13"/>
  <c r="N10" i="13"/>
  <c r="N398" i="13"/>
  <c r="G1092" i="13"/>
  <c r="E1088" i="13"/>
  <c r="M1088" i="13"/>
  <c r="M1089" i="13"/>
  <c r="H1090" i="13"/>
  <c r="G1091" i="13"/>
  <c r="N360" i="13"/>
  <c r="N361" i="13"/>
  <c r="N402" i="13"/>
  <c r="H1092" i="13"/>
  <c r="L1092" i="13"/>
  <c r="F1088" i="13"/>
  <c r="N3" i="16" l="1"/>
  <c r="N3" i="7"/>
  <c r="N78" i="7"/>
  <c r="O67" i="1"/>
  <c r="N54" i="7"/>
</calcChain>
</file>

<file path=xl/connections.xml><?xml version="1.0" encoding="utf-8"?>
<connections xmlns="http://schemas.openxmlformats.org/spreadsheetml/2006/main">
  <connection id="1" keepAlive="1" name="vwMPIMonthlyStats2012" type="5" refreshedVersion="6" savePassword="1" background="1" saveData="1" credentials="none">
    <dbPr connection="Provider=SQLOLEDB.1;Password=zzX2hjCg;Persist Security Info=True;User ID=sa;Initial Catalog=AptifyReporting;Data Source=d1-mpi-db-02;Use Procedure for Prepare=1;Auto Translate=True;Packet Size=4096;Workstation ID=E6510-106;Use Encryption for Data=False;Tag with column collation when possible=False" command="&quot;AptifyReporting&quot;.&quot;dbo&quot;.&quot;vwMPIMonthlyStats2012&quot;" commandType="3"/>
  </connection>
</connections>
</file>

<file path=xl/sharedStrings.xml><?xml version="1.0" encoding="utf-8"?>
<sst xmlns="http://schemas.openxmlformats.org/spreadsheetml/2006/main" count="20172" uniqueCount="306">
  <si>
    <t>JUL</t>
  </si>
  <si>
    <t>AUG</t>
  </si>
  <si>
    <t>SEP</t>
  </si>
  <si>
    <t>OCT</t>
  </si>
  <si>
    <t>NOV</t>
  </si>
  <si>
    <t>DEC</t>
  </si>
  <si>
    <t>JAN</t>
  </si>
  <si>
    <t>FEB</t>
  </si>
  <si>
    <t>MAR</t>
  </si>
  <si>
    <t>APR</t>
  </si>
  <si>
    <t>MAY</t>
  </si>
  <si>
    <t>YTD</t>
  </si>
  <si>
    <t xml:space="preserve"> </t>
  </si>
  <si>
    <t>NEW MEMBERS</t>
  </si>
  <si>
    <t>CANCELLATIONS</t>
  </si>
  <si>
    <t>TOTAL MEMBERSHIP</t>
  </si>
  <si>
    <t>Rejoined</t>
  </si>
  <si>
    <t>New to MPI</t>
  </si>
  <si>
    <t>NEW MEMBERS BY MEMBER TYPE</t>
  </si>
  <si>
    <t>STUDENT</t>
  </si>
  <si>
    <t>FACULTY</t>
  </si>
  <si>
    <t xml:space="preserve">FACULTY </t>
  </si>
  <si>
    <t>TRANSFERS</t>
  </si>
  <si>
    <t>RETENTION</t>
  </si>
  <si>
    <t xml:space="preserve">  Students</t>
  </si>
  <si>
    <t xml:space="preserve">  Faculty</t>
  </si>
  <si>
    <t>TOTAL CANADA</t>
  </si>
  <si>
    <t>JUN</t>
  </si>
  <si>
    <t>Chapter</t>
  </si>
  <si>
    <t>ALOHA</t>
  </si>
  <si>
    <t>ARIZONA</t>
  </si>
  <si>
    <t>BELGIUM</t>
  </si>
  <si>
    <t>BRAZIL</t>
  </si>
  <si>
    <t>CAROLINAS</t>
  </si>
  <si>
    <t>CHICAGO</t>
  </si>
  <si>
    <t>GEORGIA</t>
  </si>
  <si>
    <t>HEARTLAND</t>
  </si>
  <si>
    <t>HOUSTON</t>
  </si>
  <si>
    <t>INDIANA</t>
  </si>
  <si>
    <t>KENTUCKY</t>
  </si>
  <si>
    <t>MICHIGAN</t>
  </si>
  <si>
    <t>MINNESOTA</t>
  </si>
  <si>
    <t>OHIO</t>
  </si>
  <si>
    <t>OREGON</t>
  </si>
  <si>
    <t>PITTSBURGH</t>
  </si>
  <si>
    <t>POTOMAC</t>
  </si>
  <si>
    <t>TENNESSEE</t>
  </si>
  <si>
    <t>UTAH</t>
  </si>
  <si>
    <t>VIRGINIA</t>
  </si>
  <si>
    <t>WASHINGTON</t>
  </si>
  <si>
    <t>WESTFIELD</t>
  </si>
  <si>
    <t>WISCONSIN</t>
  </si>
  <si>
    <t xml:space="preserve">  Total</t>
  </si>
  <si>
    <t xml:space="preserve">  New</t>
  </si>
  <si>
    <t xml:space="preserve">  Renewal</t>
  </si>
  <si>
    <t xml:space="preserve">  Cancels</t>
  </si>
  <si>
    <t xml:space="preserve">  Retention</t>
  </si>
  <si>
    <t>BRITISH COLUMBIA</t>
  </si>
  <si>
    <t>GULF STATES</t>
  </si>
  <si>
    <t>NEW ENGLAND</t>
  </si>
  <si>
    <t>NEW JERSEY</t>
  </si>
  <si>
    <t>NEW MEXICO</t>
  </si>
  <si>
    <t>NORTH CALIFORNIA</t>
  </si>
  <si>
    <t>NORTHEASTERN NY</t>
  </si>
  <si>
    <t>ORANGE COUNTY</t>
  </si>
  <si>
    <t>PHILADELPHIA</t>
  </si>
  <si>
    <t>ROCKY MOUNTAIN</t>
  </si>
  <si>
    <t>SAN DIEGO</t>
  </si>
  <si>
    <t>ST. LOUIS</t>
  </si>
  <si>
    <t>SOUTH CALIFORNIA</t>
  </si>
  <si>
    <t>SOUTH FLORIDA</t>
  </si>
  <si>
    <t>TAMPA BAY</t>
  </si>
  <si>
    <t>TEXAS HILL</t>
  </si>
  <si>
    <t>CONNECTICUT</t>
  </si>
  <si>
    <t>DENMARK</t>
  </si>
  <si>
    <t>DALLAS/FT. WORTH</t>
  </si>
  <si>
    <t>FINLAND</t>
  </si>
  <si>
    <t>GERMANY</t>
  </si>
  <si>
    <t>ITALIA</t>
  </si>
  <si>
    <t>JAPAN</t>
  </si>
  <si>
    <t>MEXICO</t>
  </si>
  <si>
    <t xml:space="preserve">MANITOBA </t>
  </si>
  <si>
    <t>MONTREAL</t>
  </si>
  <si>
    <t>NETHERLANDS</t>
  </si>
  <si>
    <t xml:space="preserve">NORTH FLORIDA </t>
  </si>
  <si>
    <t>NORWAY</t>
  </si>
  <si>
    <t>OTTAWA</t>
  </si>
  <si>
    <t>PUERTO RICO</t>
  </si>
  <si>
    <t>TORONTO</t>
  </si>
  <si>
    <t>UNITED KINGDOM</t>
  </si>
  <si>
    <t xml:space="preserve">AT-LARGE </t>
  </si>
  <si>
    <t>AFRICA</t>
  </si>
  <si>
    <t>ASIA</t>
  </si>
  <si>
    <t>AUSTRALIA</t>
  </si>
  <si>
    <t>EUROPE</t>
  </si>
  <si>
    <t>USA</t>
  </si>
  <si>
    <t>LATIN /S. AMERICA</t>
  </si>
  <si>
    <t>EXPLANATION OF CHAPTER STATISTICS</t>
  </si>
  <si>
    <t>Total number of members in the chapter on the last day of the month.</t>
  </si>
  <si>
    <t>Total number of members whose membership was cancelled due to non-payment, resignation, etc.</t>
  </si>
  <si>
    <t>Explanation</t>
  </si>
  <si>
    <t>Total membership from previous month</t>
  </si>
  <si>
    <t xml:space="preserve">  Reinstates</t>
  </si>
  <si>
    <t>Total number of members who renewed their membership within the chapter.</t>
  </si>
  <si>
    <t>Add in New Members</t>
  </si>
  <si>
    <t>Either add or subtract the number of members who moved into or out of your chapter for the month</t>
  </si>
  <si>
    <t>Add in Reinstates</t>
  </si>
  <si>
    <t>INSTRUCTIONS FOR BALANCING MEMBER COUNTS OR MAINTAINING A CHAPTER DATABASE</t>
  </si>
  <si>
    <t>Total number of members for the Current month.</t>
  </si>
  <si>
    <t>Additional Information for Those Maintaining a Database</t>
  </si>
  <si>
    <t>Total number of members who reinstated their membership by paying dues for the period of time their membership lapsed.</t>
  </si>
  <si>
    <t>For those chapters who wish to balance their membership count from one month to the other, please note that you must use data beyond what is reported on the Chapter Statistics. You must run, for the month, the 'MPI Chapter Transfer To/From Report" which will list anyone who may have moved into or out of the chapter during the month.  Please using the following formula to balance your membership:</t>
  </si>
  <si>
    <t>Total number of new members that chapter who joined MPI for the first time or who rejoined. A rejoin is a former MPI member who joined again by paying an admission fee and dues. A rejoin establishes a new "join date".</t>
  </si>
  <si>
    <t>Subtract the Cancels</t>
  </si>
  <si>
    <t xml:space="preserve">The "Membership Transfer Report Listing by Chapter" is a new report that lists the ID number and name of a member who gave permission for their membership to be transferred to another individual. The report also lists the name of the individual who has assumed the membership of that former member. As a chapter, you should use this information to adjust your records accordingly. Since there is no dollars involved, these individuals are no longer counted in the new member report. </t>
  </si>
  <si>
    <t>TOTAL MEMBERS BY MEMBER TYPE</t>
  </si>
  <si>
    <t>FRANCE-SWITZERLAND</t>
  </si>
  <si>
    <t>Check the Membership transfer report and add in anyone who may have been added as a result of a membership transfer.</t>
  </si>
  <si>
    <t xml:space="preserve">Effective with the December 2005 statistics, the retention rate is calculated by taking the total or chapter membership count from one year earlier, the number of new members added since that point (who would not be eligible yet to renew), and the count at the end of the same month one year later. We then subtract the number of new members from the current number and divide that number from the number a year earlier.   
</t>
  </si>
  <si>
    <t>LIFETIME</t>
  </si>
  <si>
    <t xml:space="preserve">RETIRED </t>
  </si>
  <si>
    <t xml:space="preserve">LIFETIME </t>
  </si>
  <si>
    <t>RETIRED</t>
  </si>
  <si>
    <t xml:space="preserve">  Lifetime </t>
  </si>
  <si>
    <t xml:space="preserve">  Retired </t>
  </si>
  <si>
    <t xml:space="preserve">  Students </t>
  </si>
  <si>
    <t xml:space="preserve">SPAIN  </t>
  </si>
  <si>
    <t>SACRAMENTO - SIERRA NEVEDA</t>
  </si>
  <si>
    <t xml:space="preserve">SWEDEN </t>
  </si>
  <si>
    <t xml:space="preserve">ATLANTIC CANADA
</t>
  </si>
  <si>
    <t xml:space="preserve">     FY 05-06</t>
  </si>
  <si>
    <t xml:space="preserve">OKLAHOMA </t>
  </si>
  <si>
    <t>CORPORATE MTG PROF</t>
  </si>
  <si>
    <t>ASSOCIATION/NON-PROFIT MTG PROF</t>
  </si>
  <si>
    <t>GOVERNMENT MTG PROF</t>
  </si>
  <si>
    <t>MEETING MGMT PROF - PLANNER</t>
  </si>
  <si>
    <t xml:space="preserve">     Planner Member Sub-Total</t>
  </si>
  <si>
    <t>SUPPLIER MTG PROF</t>
  </si>
  <si>
    <t>MEETING MGMT PROF - SUPPLIER</t>
  </si>
  <si>
    <t xml:space="preserve">     Supplier Member Sub-Total</t>
  </si>
  <si>
    <t xml:space="preserve">  Corporate Mtg. Prof.</t>
  </si>
  <si>
    <t xml:space="preserve">  Association/Non-Profit Mtg. Prof.</t>
  </si>
  <si>
    <t xml:space="preserve">  Government Mtg. Prof. </t>
  </si>
  <si>
    <t xml:space="preserve">  Supplier Mtg. Prof. </t>
  </si>
  <si>
    <t xml:space="preserve">  Meeting Mgmt Prof. Planner  </t>
  </si>
  <si>
    <t xml:space="preserve">  Meeting Mgmt Prof. Supplier </t>
  </si>
  <si>
    <t xml:space="preserve">       Supplier Member Sub-Total</t>
  </si>
  <si>
    <t xml:space="preserve">       Planner Member Sub-Total </t>
  </si>
  <si>
    <t xml:space="preserve">     Planner Member Sub-Total </t>
  </si>
  <si>
    <t xml:space="preserve">     Supplier Member Sub-Total </t>
  </si>
  <si>
    <t xml:space="preserve">     Total Paid Regular</t>
  </si>
  <si>
    <t xml:space="preserve">       Planner Member Sub-Total</t>
  </si>
  <si>
    <t>Total Cancels</t>
  </si>
  <si>
    <t xml:space="preserve">Total Reinstates </t>
  </si>
  <si>
    <t xml:space="preserve">Total Renewals </t>
  </si>
  <si>
    <t xml:space="preserve">Total New Members </t>
  </si>
  <si>
    <t xml:space="preserve">EASTERN GREAT LAKES </t>
  </si>
  <si>
    <t xml:space="preserve">     FY 06-07</t>
  </si>
  <si>
    <t xml:space="preserve">    Projected</t>
  </si>
  <si>
    <t>KANSAS CITY</t>
  </si>
  <si>
    <t xml:space="preserve">    FY 05-06</t>
  </si>
  <si>
    <t xml:space="preserve">SOUTH AFRICA </t>
  </si>
  <si>
    <t xml:space="preserve">MIDDLE PENNSYLVANIA </t>
  </si>
  <si>
    <t xml:space="preserve">     FY 07-08</t>
  </si>
  <si>
    <t xml:space="preserve">KOREA </t>
  </si>
  <si>
    <t xml:space="preserve">POLAND </t>
  </si>
  <si>
    <t xml:space="preserve">     FY 08-09</t>
  </si>
  <si>
    <t>UNEMPLOYED</t>
  </si>
  <si>
    <t>TOTAL</t>
  </si>
  <si>
    <t xml:space="preserve">MIDDLE EAST </t>
  </si>
  <si>
    <t xml:space="preserve">GREATER EDMONTON </t>
  </si>
  <si>
    <t>GREATER NEW YORK</t>
  </si>
  <si>
    <t>GREATER ORLANDO</t>
  </si>
  <si>
    <t>GREATER CALGARY</t>
  </si>
  <si>
    <t xml:space="preserve">  Retired</t>
  </si>
  <si>
    <t>TOTAL APAC</t>
  </si>
  <si>
    <t>TOTAL EMEA</t>
  </si>
  <si>
    <t>TOTAL LAS</t>
  </si>
  <si>
    <t xml:space="preserve">TOTAL U.S. </t>
  </si>
  <si>
    <t>TOTAL U.S.</t>
  </si>
  <si>
    <t xml:space="preserve">Singapore </t>
  </si>
  <si>
    <t>China</t>
  </si>
  <si>
    <t xml:space="preserve">     FY 09-10</t>
  </si>
  <si>
    <r>
      <t xml:space="preserve">  </t>
    </r>
    <r>
      <rPr>
        <sz val="8"/>
        <rFont val="Arial"/>
        <family val="2"/>
      </rPr>
      <t>New - Discount Applied</t>
    </r>
  </si>
  <si>
    <t>Total Membership</t>
  </si>
  <si>
    <t>SUPPLIER MTG PROF -</t>
  </si>
  <si>
    <t>Turkey Club</t>
  </si>
  <si>
    <t xml:space="preserve">     FY 10-11</t>
  </si>
  <si>
    <t>FiscalYear</t>
  </si>
  <si>
    <t>Month</t>
  </si>
  <si>
    <t>ChapterID</t>
  </si>
  <si>
    <t>ChapterName</t>
  </si>
  <si>
    <t>Category</t>
  </si>
  <si>
    <t>Count</t>
  </si>
  <si>
    <t>New</t>
  </si>
  <si>
    <t>Renew</t>
  </si>
  <si>
    <t>Total</t>
  </si>
  <si>
    <t>Cancels</t>
  </si>
  <si>
    <t>Chapter Transfer In</t>
  </si>
  <si>
    <t>Chapter Transfer Out</t>
  </si>
  <si>
    <t>Reinstate</t>
  </si>
  <si>
    <t xml:space="preserve">     FY 11-12</t>
  </si>
  <si>
    <t>Retention</t>
  </si>
  <si>
    <t xml:space="preserve">     FY 12-13</t>
  </si>
  <si>
    <t xml:space="preserve">  Unemployed</t>
  </si>
  <si>
    <t>Retention_NonStudent</t>
  </si>
  <si>
    <t xml:space="preserve">     FY 13-14</t>
  </si>
  <si>
    <t>Alaska Chapter in Formation</t>
  </si>
  <si>
    <t>Aloha Chapter</t>
  </si>
  <si>
    <t>Arizona Sunbelt Chapter</t>
  </si>
  <si>
    <t xml:space="preserve">At Large - Africa </t>
  </si>
  <si>
    <t xml:space="preserve">At Large - Asia </t>
  </si>
  <si>
    <t xml:space="preserve">At Large - Australia </t>
  </si>
  <si>
    <t xml:space="preserve">At Large - Europe </t>
  </si>
  <si>
    <t xml:space="preserve">At Large - Latin America </t>
  </si>
  <si>
    <t xml:space="preserve">At Large - Middle East </t>
  </si>
  <si>
    <t>At Large - Southern Africa</t>
  </si>
  <si>
    <t xml:space="preserve">At Large - United States </t>
  </si>
  <si>
    <t xml:space="preserve">Atlantic Canada Chapter </t>
  </si>
  <si>
    <t xml:space="preserve">Belgium Chapter </t>
  </si>
  <si>
    <t xml:space="preserve">Brazil Chapter </t>
  </si>
  <si>
    <t xml:space="preserve">British Columbia Chapter </t>
  </si>
  <si>
    <t xml:space="preserve">Carolinas Chapter  </t>
  </si>
  <si>
    <t xml:space="preserve">Chicago Area Chapter </t>
  </si>
  <si>
    <t xml:space="preserve">Connecticut River Valley Chapter </t>
  </si>
  <si>
    <t xml:space="preserve">Dallas/Fort Worth Chapter  </t>
  </si>
  <si>
    <t xml:space="preserve">Denmark Chapter </t>
  </si>
  <si>
    <t xml:space="preserve">Finland Chapter </t>
  </si>
  <si>
    <t xml:space="preserve">France-Switzerland Chapter </t>
  </si>
  <si>
    <t xml:space="preserve">Georgia Chapter </t>
  </si>
  <si>
    <t xml:space="preserve">Germany Chapter </t>
  </si>
  <si>
    <t xml:space="preserve">Greater Calgary Chapter </t>
  </si>
  <si>
    <t xml:space="preserve">Greater Edmonton Chapter </t>
  </si>
  <si>
    <t xml:space="preserve">Greater Orlando Chapter </t>
  </si>
  <si>
    <t xml:space="preserve">Gulf States Chapter </t>
  </si>
  <si>
    <t xml:space="preserve">Heartland Chapter </t>
  </si>
  <si>
    <t>Houston Area Chapter</t>
  </si>
  <si>
    <t xml:space="preserve">Indiana Chapter </t>
  </si>
  <si>
    <t xml:space="preserve">Italia Chapter </t>
  </si>
  <si>
    <t>Japan Chapter</t>
  </si>
  <si>
    <t xml:space="preserve">Kansas City Chapter </t>
  </si>
  <si>
    <t xml:space="preserve">Kentucky Bluegrass Chapter </t>
  </si>
  <si>
    <t>Korea Chapter</t>
  </si>
  <si>
    <t xml:space="preserve">Mexico  Chapter </t>
  </si>
  <si>
    <t xml:space="preserve">Michigan Chapter </t>
  </si>
  <si>
    <t xml:space="preserve">Middle Pennsylvania Chapter </t>
  </si>
  <si>
    <t xml:space="preserve">Minnesota Chapter </t>
  </si>
  <si>
    <t>Montreal &amp; Quebec Chapter</t>
  </si>
  <si>
    <t xml:space="preserve">Netherlands Chapter </t>
  </si>
  <si>
    <t xml:space="preserve">New England Chapter </t>
  </si>
  <si>
    <t xml:space="preserve">New Jersey Chapter </t>
  </si>
  <si>
    <t xml:space="preserve">New Mexico Chapter </t>
  </si>
  <si>
    <t xml:space="preserve">North Florida Chapter </t>
  </si>
  <si>
    <t xml:space="preserve">Northern California Chapter </t>
  </si>
  <si>
    <t xml:space="preserve">Norway Chapter </t>
  </si>
  <si>
    <t xml:space="preserve">Ohio Chapter </t>
  </si>
  <si>
    <t xml:space="preserve">Oklahoma Chapter </t>
  </si>
  <si>
    <t xml:space="preserve">Orange County Chapter </t>
  </si>
  <si>
    <t>Oregon Chapter</t>
  </si>
  <si>
    <t xml:space="preserve">Ottawa Chapter </t>
  </si>
  <si>
    <t xml:space="preserve">Philadelphia Area Chapter </t>
  </si>
  <si>
    <t xml:space="preserve">Pittsburgh Chapter </t>
  </si>
  <si>
    <t xml:space="preserve">Puerto Rico Club </t>
  </si>
  <si>
    <t xml:space="preserve">Rocky Mountain Chapter </t>
  </si>
  <si>
    <t xml:space="preserve">Sacramento/Sierra Nevada Chapter </t>
  </si>
  <si>
    <t xml:space="preserve">San Diego Chapter </t>
  </si>
  <si>
    <t xml:space="preserve">South Florida Chapter </t>
  </si>
  <si>
    <t xml:space="preserve">Southern California Chapter </t>
  </si>
  <si>
    <t xml:space="preserve">Spain Chapter </t>
  </si>
  <si>
    <t xml:space="preserve">St. Louis Area Chapter </t>
  </si>
  <si>
    <t xml:space="preserve">Sweden Chapter </t>
  </si>
  <si>
    <t xml:space="preserve">Tampa Bay Area Chapter </t>
  </si>
  <si>
    <t xml:space="preserve">Tennessee Chapter </t>
  </si>
  <si>
    <t xml:space="preserve">Texas Hill Country Chapter </t>
  </si>
  <si>
    <t xml:space="preserve">Toronto Chapter </t>
  </si>
  <si>
    <t>United Kingdom and Ireland Chapter</t>
  </si>
  <si>
    <t xml:space="preserve">Utah Chapter </t>
  </si>
  <si>
    <t xml:space="preserve">Washington State Chapter </t>
  </si>
  <si>
    <t xml:space="preserve">Wisconsin Chapter </t>
  </si>
  <si>
    <t>At Large - Singapore</t>
  </si>
  <si>
    <t>At Large - China</t>
  </si>
  <si>
    <t>GRACE PERIOD MEMBERS</t>
  </si>
  <si>
    <t>Eastern Great Lakes Chapter</t>
  </si>
  <si>
    <t>Potomac Chapter</t>
  </si>
  <si>
    <t>Virginia Chapter</t>
  </si>
  <si>
    <t>WestField Chapter</t>
  </si>
  <si>
    <t>Lifetime</t>
  </si>
  <si>
    <t xml:space="preserve">  Lifetime</t>
  </si>
  <si>
    <t xml:space="preserve">     FY 14-15</t>
  </si>
  <si>
    <t>At Large - Canada</t>
  </si>
  <si>
    <t>Poland Chapter</t>
  </si>
  <si>
    <t>Turkey Chapter</t>
  </si>
  <si>
    <t>Greater New York City Chapter</t>
  </si>
  <si>
    <t>Northeastern New York Chapter (Albany Area)</t>
  </si>
  <si>
    <t>At Large - Essential</t>
  </si>
  <si>
    <t>Essential</t>
  </si>
  <si>
    <t>Rocky Mountain Student Club</t>
  </si>
  <si>
    <t xml:space="preserve">     FY 15-16</t>
  </si>
  <si>
    <t>MEMBERSHIP COUNT Fiscal Year 2016-17</t>
  </si>
  <si>
    <t>TOTAL NEW Fiscal Year 2016-17</t>
  </si>
  <si>
    <t>TOTAL TRANSFERS Fiscal Year 2016-17</t>
  </si>
  <si>
    <t>TOTAL REINSTATES Fiscal Year 2016-17</t>
  </si>
  <si>
    <t>TOTAL RENEWALS Fiscal Year 2016-17</t>
  </si>
  <si>
    <t>RETENTION Fiscal Year 2016-17</t>
  </si>
  <si>
    <t>TOTAL CANCELLATIONS Fiscal Year 2016-17</t>
  </si>
  <si>
    <t xml:space="preserve">        FY 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</si>
</sst>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Red]#,##0.00"/>
    <numFmt numFmtId="165" formatCode="_(* #,##0_);_(* \(#,##0\);_(* &quot;-&quot;??_);_(@_)"/>
    <numFmt numFmtId="166" formatCode="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i/>
      <sz val="8"/>
      <name val="Arial"/>
      <family val="2"/>
    </font>
    <font>
      <sz val="8"/>
      <name val="Arial"/>
      <family val="2"/>
    </font>
    <font>
      <b/>
      <sz val="10"/>
      <name val="Arial Black"/>
      <family val="2"/>
    </font>
    <font>
      <sz val="10"/>
      <name val="Arial Black"/>
      <family val="2"/>
    </font>
    <font>
      <i/>
      <sz val="8"/>
      <name val="Times New Roman"/>
      <family val="1"/>
    </font>
    <font>
      <sz val="8"/>
      <name val="Arial"/>
      <family val="2"/>
    </font>
    <font>
      <b/>
      <sz val="12"/>
      <name val="Arial"/>
      <family val="2"/>
    </font>
    <font>
      <i/>
      <sz val="10"/>
      <name val="Arial"/>
      <family val="2"/>
    </font>
    <font>
      <b/>
      <i/>
      <sz val="10"/>
      <name val="Arial"/>
      <family val="2"/>
    </font>
    <font>
      <b/>
      <sz val="10"/>
      <name val="Arial"/>
      <family val="2"/>
    </font>
    <font>
      <b/>
      <sz val="8"/>
      <name val="Arial"/>
      <family val="2"/>
    </font>
    <font>
      <sz val="10"/>
      <name val="Wingdings"/>
      <charset val="2"/>
    </font>
    <font>
      <b/>
      <i/>
      <sz val="10"/>
      <color indexed="48"/>
      <name val="Arial"/>
      <family val="2"/>
    </font>
    <font>
      <i/>
      <sz val="10"/>
      <color indexed="48"/>
      <name val="Arial"/>
      <family val="2"/>
    </font>
    <font>
      <sz val="10"/>
      <color indexed="48"/>
      <name val="Arial"/>
      <family val="2"/>
    </font>
    <font>
      <i/>
      <sz val="8"/>
      <color indexed="48"/>
      <name val="Arial"/>
      <family val="2"/>
    </font>
    <font>
      <sz val="8"/>
      <color indexed="48"/>
      <name val="Arial"/>
      <family val="2"/>
    </font>
    <font>
      <b/>
      <sz val="10"/>
      <color indexed="48"/>
      <name val="Arial"/>
      <family val="2"/>
    </font>
    <font>
      <i/>
      <sz val="10"/>
      <color indexed="12"/>
      <name val="Arial"/>
      <family val="2"/>
    </font>
    <font>
      <sz val="8"/>
      <color indexed="12"/>
      <name val="Arial"/>
      <family val="2"/>
    </font>
    <font>
      <sz val="10"/>
      <name val="Arial"/>
      <family val="2"/>
    </font>
    <font>
      <b/>
      <sz val="16"/>
      <name val="Arial"/>
      <family val="2"/>
    </font>
    <font>
      <sz val="16"/>
      <name val="Arial"/>
      <family val="2"/>
    </font>
    <font>
      <b/>
      <i/>
      <sz val="16"/>
      <color indexed="48"/>
      <name val="Arial"/>
      <family val="2"/>
    </font>
    <font>
      <i/>
      <sz val="16"/>
      <color indexed="48"/>
      <name val="Arial"/>
      <family val="2"/>
    </font>
    <font>
      <sz val="18"/>
      <name val="Arial"/>
      <family val="2"/>
    </font>
    <font>
      <b/>
      <i/>
      <sz val="18"/>
      <color indexed="48"/>
      <name val="Arial"/>
      <family val="2"/>
    </font>
    <font>
      <i/>
      <sz val="18"/>
      <color indexed="48"/>
      <name val="Arial"/>
      <family val="2"/>
    </font>
    <font>
      <b/>
      <sz val="14"/>
      <name val="Arial"/>
      <family val="2"/>
    </font>
    <font>
      <b/>
      <i/>
      <sz val="14"/>
      <color indexed="48"/>
      <name val="Arial"/>
      <family val="2"/>
    </font>
    <font>
      <sz val="14"/>
      <name val="Arial"/>
      <family val="2"/>
    </font>
    <font>
      <i/>
      <sz val="14"/>
      <color indexed="48"/>
      <name val="Arial"/>
      <family val="2"/>
    </font>
    <font>
      <sz val="11"/>
      <color indexed="8"/>
      <name val="Calibri"/>
      <family val="2"/>
    </font>
    <font>
      <b/>
      <sz val="16"/>
      <color indexed="10"/>
      <name val="Arial"/>
      <family val="2"/>
    </font>
    <font>
      <b/>
      <i/>
      <sz val="16"/>
      <color indexed="10"/>
      <name val="Arial"/>
      <family val="2"/>
    </font>
    <font>
      <b/>
      <i/>
      <sz val="8"/>
      <color indexed="30"/>
      <name val="Arial"/>
      <family val="2"/>
    </font>
    <font>
      <sz val="11"/>
      <color theme="1"/>
      <name val="Calibri"/>
      <family val="2"/>
      <scheme val="minor"/>
    </font>
    <font>
      <b/>
      <sz val="10"/>
      <color rgb="FFFF0000"/>
      <name val="Arial"/>
      <family val="2"/>
    </font>
    <font>
      <b/>
      <sz val="10"/>
      <color theme="4"/>
      <name val="Arial"/>
      <family val="2"/>
    </font>
    <font>
      <sz val="10"/>
      <color theme="4"/>
      <name val="Arial"/>
      <family val="2"/>
    </font>
    <font>
      <i/>
      <sz val="10"/>
      <color theme="4"/>
      <name val="Arial"/>
      <family val="2"/>
    </font>
    <font>
      <sz val="11"/>
      <color rgb="FFFF0000"/>
      <name val="Calibri"/>
      <family val="2"/>
      <scheme val="minor"/>
    </font>
    <font>
      <i/>
      <sz val="8"/>
      <color rgb="FFFF0000"/>
      <name val="Arial"/>
      <family val="2"/>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67">
    <xf numFmtId="0" fontId="0" fillId="0" borderId="0"/>
    <xf numFmtId="43" fontId="7" fillId="0" borderId="0" applyFont="0" applyFill="0" applyBorder="0" applyAlignment="0" applyProtection="0"/>
    <xf numFmtId="43" fontId="7" fillId="0" borderId="0" applyFont="0" applyFill="0" applyBorder="0" applyAlignment="0" applyProtection="0"/>
    <xf numFmtId="43" fontId="4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40"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0" borderId="0"/>
    <xf numFmtId="0" fontId="7" fillId="0" borderId="0"/>
    <xf numFmtId="0" fontId="7" fillId="0" borderId="0"/>
    <xf numFmtId="0" fontId="7" fillId="0" borderId="0"/>
    <xf numFmtId="0" fontId="7" fillId="0" borderId="0"/>
    <xf numFmtId="0" fontId="5" fillId="0" borderId="0"/>
    <xf numFmtId="0" fontId="28" fillId="0" borderId="0"/>
    <xf numFmtId="9" fontId="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7">
    <xf numFmtId="0" fontId="0" fillId="0" borderId="0" xfId="0"/>
    <xf numFmtId="3" fontId="8" fillId="2" borderId="0" xfId="0" applyNumberFormat="1" applyFont="1" applyFill="1"/>
    <xf numFmtId="3" fontId="6" fillId="0" borderId="1" xfId="0" applyNumberFormat="1" applyFont="1" applyBorder="1" applyAlignment="1">
      <alignment horizontal="center"/>
    </xf>
    <xf numFmtId="3" fontId="7" fillId="0" borderId="0" xfId="0" applyNumberFormat="1" applyFont="1"/>
    <xf numFmtId="3" fontId="6" fillId="0" borderId="0" xfId="0" applyNumberFormat="1" applyFont="1"/>
    <xf numFmtId="3" fontId="6" fillId="0" borderId="0" xfId="0" applyNumberFormat="1" applyFont="1" applyAlignment="1">
      <alignment horizontal="center"/>
    </xf>
    <xf numFmtId="3" fontId="7" fillId="0" borderId="0" xfId="0" applyNumberFormat="1" applyFont="1" applyAlignment="1">
      <alignment horizontal="center"/>
    </xf>
    <xf numFmtId="3" fontId="6" fillId="0" borderId="0" xfId="0" applyNumberFormat="1" applyFont="1" applyBorder="1" applyAlignment="1">
      <alignment horizontal="center"/>
    </xf>
    <xf numFmtId="3" fontId="7" fillId="0" borderId="0" xfId="0" applyNumberFormat="1" applyFont="1" applyBorder="1"/>
    <xf numFmtId="3" fontId="11" fillId="0" borderId="0" xfId="0" applyNumberFormat="1" applyFont="1"/>
    <xf numFmtId="3" fontId="6" fillId="0" borderId="0" xfId="0" applyNumberFormat="1" applyFont="1" applyAlignment="1">
      <alignment horizontal="left"/>
    </xf>
    <xf numFmtId="3" fontId="6" fillId="0" borderId="1" xfId="0" applyNumberFormat="1" applyFont="1" applyBorder="1" applyAlignment="1">
      <alignment horizontal="left"/>
    </xf>
    <xf numFmtId="3" fontId="7" fillId="0" borderId="0" xfId="0" applyNumberFormat="1" applyFont="1" applyAlignment="1">
      <alignment horizontal="left"/>
    </xf>
    <xf numFmtId="3" fontId="0" fillId="0" borderId="0" xfId="0" applyNumberFormat="1"/>
    <xf numFmtId="3" fontId="0" fillId="0" borderId="0" xfId="0" applyNumberFormat="1" applyAlignment="1">
      <alignment horizontal="center"/>
    </xf>
    <xf numFmtId="3" fontId="0" fillId="0" borderId="0" xfId="0" applyNumberFormat="1" applyAlignment="1">
      <alignment horizontal="left"/>
    </xf>
    <xf numFmtId="3" fontId="7" fillId="0" borderId="1" xfId="0" applyNumberFormat="1" applyFont="1" applyBorder="1"/>
    <xf numFmtId="0" fontId="10" fillId="0" borderId="0" xfId="0" applyFont="1"/>
    <xf numFmtId="0" fontId="6" fillId="0" borderId="0" xfId="0" applyFont="1" applyAlignment="1" applyProtection="1">
      <alignment horizontal="left" vertical="top"/>
      <protection locked="0"/>
    </xf>
    <xf numFmtId="0" fontId="6" fillId="0" borderId="1" xfId="0" applyFont="1" applyBorder="1" applyAlignment="1">
      <alignment horizontal="center"/>
    </xf>
    <xf numFmtId="0" fontId="7" fillId="0" borderId="0" xfId="0" applyFont="1" applyAlignment="1" applyProtection="1">
      <alignment horizontal="left" vertical="top"/>
      <protection locked="0"/>
    </xf>
    <xf numFmtId="0" fontId="7" fillId="0"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0" fontId="14" fillId="0" borderId="0" xfId="0" applyFont="1" applyFill="1" applyBorder="1" applyAlignment="1" applyProtection="1">
      <alignment horizontal="left" vertical="top"/>
      <protection locked="0"/>
    </xf>
    <xf numFmtId="3" fontId="15" fillId="0" borderId="0" xfId="0" applyNumberFormat="1" applyFont="1" applyFill="1" applyAlignment="1">
      <alignment horizontal="center"/>
    </xf>
    <xf numFmtId="3" fontId="10" fillId="0" borderId="0" xfId="0" applyNumberFormat="1" applyFont="1" applyBorder="1" applyAlignment="1">
      <alignment horizontal="center"/>
    </xf>
    <xf numFmtId="0" fontId="0" fillId="0" borderId="0" xfId="0" applyAlignment="1">
      <alignment wrapText="1"/>
    </xf>
    <xf numFmtId="0" fontId="0" fillId="0" borderId="2" xfId="0" applyBorder="1"/>
    <xf numFmtId="0" fontId="0" fillId="0" borderId="0" xfId="0" applyFill="1" applyBorder="1"/>
    <xf numFmtId="0" fontId="6" fillId="3" borderId="2" xfId="0" applyFont="1" applyFill="1" applyBorder="1" applyAlignment="1">
      <alignment horizontal="center" wrapText="1"/>
    </xf>
    <xf numFmtId="0" fontId="10" fillId="3" borderId="0" xfId="0" applyFont="1" applyFill="1"/>
    <xf numFmtId="0" fontId="6" fillId="2" borderId="0" xfId="0" applyFont="1" applyFill="1"/>
    <xf numFmtId="3" fontId="8" fillId="0" borderId="0" xfId="0" applyNumberFormat="1" applyFont="1" applyFill="1" applyAlignment="1">
      <alignment horizontal="center"/>
    </xf>
    <xf numFmtId="3" fontId="8" fillId="0" borderId="0" xfId="0" applyNumberFormat="1" applyFont="1" applyFill="1"/>
    <xf numFmtId="3" fontId="9" fillId="0" borderId="0" xfId="0" applyNumberFormat="1" applyFont="1" applyFill="1"/>
    <xf numFmtId="3" fontId="7" fillId="0" borderId="0" xfId="0" applyNumberFormat="1" applyFont="1" applyBorder="1" applyAlignment="1"/>
    <xf numFmtId="3" fontId="6" fillId="0" borderId="0" xfId="0" applyNumberFormat="1" applyFont="1" applyBorder="1" applyAlignment="1">
      <alignment horizontal="left"/>
    </xf>
    <xf numFmtId="3" fontId="10" fillId="0" borderId="0" xfId="0" applyNumberFormat="1" applyFont="1" applyBorder="1" applyAlignment="1"/>
    <xf numFmtId="3" fontId="7" fillId="0" borderId="0" xfId="0" applyNumberFormat="1" applyFont="1" applyBorder="1" applyAlignment="1">
      <alignment horizontal="center"/>
    </xf>
    <xf numFmtId="0" fontId="7" fillId="0" borderId="0" xfId="0" applyFont="1" applyFill="1" applyAlignment="1">
      <alignment horizontal="center"/>
    </xf>
    <xf numFmtId="0" fontId="6" fillId="0" borderId="0" xfId="0" applyFont="1"/>
    <xf numFmtId="0" fontId="7" fillId="0" borderId="0" xfId="0" applyFont="1" applyAlignment="1">
      <alignment horizontal="center"/>
    </xf>
    <xf numFmtId="0" fontId="7" fillId="0" borderId="0" xfId="0" applyFont="1"/>
    <xf numFmtId="0" fontId="7" fillId="0" borderId="0" xfId="0" applyFont="1" applyFill="1"/>
    <xf numFmtId="0" fontId="7" fillId="0" borderId="0" xfId="0" applyFont="1" applyBorder="1"/>
    <xf numFmtId="10" fontId="7" fillId="0" borderId="0" xfId="0" applyNumberFormat="1" applyFont="1" applyAlignment="1">
      <alignment horizontal="center"/>
    </xf>
    <xf numFmtId="0" fontId="15" fillId="0" borderId="0" xfId="0" applyFont="1"/>
    <xf numFmtId="0" fontId="8" fillId="2" borderId="0" xfId="0" applyFont="1" applyFill="1" applyAlignment="1" applyProtection="1">
      <alignment vertical="top"/>
      <protection locked="0"/>
    </xf>
    <xf numFmtId="0" fontId="8" fillId="2" borderId="0" xfId="0" applyFont="1" applyFill="1" applyAlignment="1">
      <alignment horizontal="center"/>
    </xf>
    <xf numFmtId="0" fontId="9" fillId="2" borderId="0" xfId="0" applyFont="1" applyFill="1" applyAlignment="1">
      <alignment horizontal="center"/>
    </xf>
    <xf numFmtId="0" fontId="15" fillId="2" borderId="0" xfId="0" applyFont="1" applyFill="1" applyAlignment="1">
      <alignment horizontal="center"/>
    </xf>
    <xf numFmtId="0" fontId="7" fillId="2" borderId="0" xfId="0" applyFont="1" applyFill="1" applyAlignment="1">
      <alignment horizontal="center"/>
    </xf>
    <xf numFmtId="0" fontId="8" fillId="0" borderId="0" xfId="0" applyFont="1" applyFill="1" applyAlignment="1">
      <alignment horizontal="center"/>
    </xf>
    <xf numFmtId="0" fontId="6" fillId="0" borderId="0" xfId="0" applyFont="1" applyAlignment="1" applyProtection="1">
      <alignment horizontal="left" vertical="top" wrapText="1"/>
      <protection locked="0"/>
    </xf>
    <xf numFmtId="1" fontId="7" fillId="0" borderId="0" xfId="0" applyNumberFormat="1" applyFont="1" applyAlignment="1">
      <alignment horizontal="center"/>
    </xf>
    <xf numFmtId="0" fontId="6" fillId="0" borderId="0" xfId="0" applyFont="1" applyBorder="1"/>
    <xf numFmtId="3" fontId="15" fillId="0" borderId="0" xfId="0" applyNumberFormat="1" applyFont="1" applyFill="1" applyBorder="1" applyAlignment="1">
      <alignment horizontal="center"/>
    </xf>
    <xf numFmtId="3" fontId="7" fillId="0" borderId="0" xfId="0" applyNumberFormat="1" applyFont="1" applyBorder="1" applyAlignment="1">
      <alignment horizontal="left"/>
    </xf>
    <xf numFmtId="164" fontId="6" fillId="0" borderId="0" xfId="0" applyNumberFormat="1" applyFont="1" applyAlignment="1">
      <alignment horizontal="center"/>
    </xf>
    <xf numFmtId="3" fontId="7" fillId="0" borderId="0" xfId="0" applyNumberFormat="1" applyFont="1" applyFill="1"/>
    <xf numFmtId="3" fontId="6" fillId="0" borderId="0" xfId="0" applyNumberFormat="1" applyFont="1" applyFill="1"/>
    <xf numFmtId="0" fontId="8" fillId="2" borderId="0" xfId="0" applyFont="1" applyFill="1" applyAlignment="1" applyProtection="1">
      <alignment horizontal="left" vertical="top"/>
      <protection locked="0"/>
    </xf>
    <xf numFmtId="1" fontId="8" fillId="2" borderId="0" xfId="0" applyNumberFormat="1" applyFont="1" applyFill="1" applyAlignment="1">
      <alignment horizontal="center"/>
    </xf>
    <xf numFmtId="1" fontId="7" fillId="2" borderId="0" xfId="0" applyNumberFormat="1" applyFont="1" applyFill="1" applyAlignment="1">
      <alignment horizontal="center"/>
    </xf>
    <xf numFmtId="10" fontId="8" fillId="2" borderId="0" xfId="20" applyNumberFormat="1" applyFont="1" applyFill="1" applyBorder="1" applyAlignment="1">
      <alignment horizontal="center"/>
    </xf>
    <xf numFmtId="10" fontId="8" fillId="2" borderId="0" xfId="0" applyNumberFormat="1" applyFont="1" applyFill="1" applyAlignment="1">
      <alignment horizontal="center"/>
    </xf>
    <xf numFmtId="0" fontId="8" fillId="2" borderId="0" xfId="0" applyFont="1" applyFill="1"/>
    <xf numFmtId="0" fontId="8" fillId="0" borderId="0" xfId="0" applyFont="1" applyFill="1"/>
    <xf numFmtId="3" fontId="16" fillId="0" borderId="0" xfId="0" applyNumberFormat="1" applyFont="1" applyAlignment="1">
      <alignment horizontal="left"/>
    </xf>
    <xf numFmtId="3" fontId="15" fillId="0" borderId="0" xfId="0" applyNumberFormat="1" applyFont="1" applyAlignment="1">
      <alignment horizontal="center"/>
    </xf>
    <xf numFmtId="3" fontId="9" fillId="0" borderId="0" xfId="0" applyNumberFormat="1" applyFont="1" applyFill="1" applyAlignment="1">
      <alignment horizontal="center"/>
    </xf>
    <xf numFmtId="3" fontId="15" fillId="0" borderId="0" xfId="0" applyNumberFormat="1" applyFont="1" applyBorder="1" applyAlignment="1">
      <alignment horizontal="center"/>
    </xf>
    <xf numFmtId="3" fontId="6" fillId="0" borderId="1" xfId="0" applyNumberFormat="1" applyFont="1" applyBorder="1" applyAlignment="1"/>
    <xf numFmtId="3" fontId="6" fillId="0" borderId="0" xfId="0" applyNumberFormat="1" applyFont="1" applyAlignment="1"/>
    <xf numFmtId="0" fontId="17" fillId="0" borderId="0" xfId="0" applyFont="1" applyAlignment="1"/>
    <xf numFmtId="3" fontId="16" fillId="0" borderId="0" xfId="0" applyNumberFormat="1" applyFont="1" applyAlignment="1"/>
    <xf numFmtId="3" fontId="6" fillId="0" borderId="0" xfId="0" applyNumberFormat="1" applyFont="1" applyBorder="1" applyAlignment="1"/>
    <xf numFmtId="3" fontId="17" fillId="0" borderId="0" xfId="0" applyNumberFormat="1" applyFont="1" applyAlignment="1"/>
    <xf numFmtId="0" fontId="7" fillId="0" borderId="0" xfId="0" applyFont="1" applyBorder="1" applyAlignment="1">
      <alignment horizontal="center"/>
    </xf>
    <xf numFmtId="3" fontId="6" fillId="0" borderId="0" xfId="0" applyNumberFormat="1" applyFont="1" applyFill="1" applyBorder="1" applyAlignment="1">
      <alignment horizontal="left"/>
    </xf>
    <xf numFmtId="10" fontId="8" fillId="0" borderId="0" xfId="0" applyNumberFormat="1" applyFont="1" applyFill="1" applyBorder="1" applyAlignment="1">
      <alignment horizontal="center"/>
    </xf>
    <xf numFmtId="10" fontId="12" fillId="0" borderId="0" xfId="0" applyNumberFormat="1" applyFont="1" applyFill="1" applyBorder="1" applyAlignment="1">
      <alignment horizontal="center"/>
    </xf>
    <xf numFmtId="10" fontId="12" fillId="0" borderId="0" xfId="22" applyNumberFormat="1" applyFont="1" applyFill="1" applyBorder="1" applyAlignment="1">
      <alignment horizontal="center"/>
    </xf>
    <xf numFmtId="10" fontId="12" fillId="0" borderId="0" xfId="20" applyNumberFormat="1" applyFont="1" applyFill="1" applyBorder="1" applyAlignment="1">
      <alignment horizontal="center"/>
    </xf>
    <xf numFmtId="3" fontId="6" fillId="0" borderId="0" xfId="0" applyNumberFormat="1" applyFont="1" applyFill="1" applyBorder="1" applyAlignment="1">
      <alignment horizontal="center"/>
    </xf>
    <xf numFmtId="3" fontId="8" fillId="0" borderId="0" xfId="0" applyNumberFormat="1" applyFont="1" applyFill="1" applyBorder="1" applyAlignment="1">
      <alignment horizontal="center"/>
    </xf>
    <xf numFmtId="3" fontId="8" fillId="0" borderId="0" xfId="0" applyNumberFormat="1" applyFont="1" applyFill="1" applyBorder="1" applyAlignment="1">
      <alignment horizontal="left"/>
    </xf>
    <xf numFmtId="3" fontId="7" fillId="0" borderId="0" xfId="0" applyNumberFormat="1" applyFont="1" applyFill="1" applyBorder="1" applyAlignment="1">
      <alignment horizontal="center"/>
    </xf>
    <xf numFmtId="3" fontId="16" fillId="0" borderId="0" xfId="0" applyNumberFormat="1" applyFont="1" applyFill="1" applyBorder="1" applyAlignment="1">
      <alignment horizontal="left"/>
    </xf>
    <xf numFmtId="3" fontId="7" fillId="0" borderId="0" xfId="0" applyNumberFormat="1" applyFont="1" applyFill="1" applyBorder="1" applyAlignment="1">
      <alignment horizontal="left"/>
    </xf>
    <xf numFmtId="10" fontId="6" fillId="0" borderId="0" xfId="0" applyNumberFormat="1" applyFont="1" applyFill="1" applyBorder="1" applyAlignment="1">
      <alignment horizontal="center"/>
    </xf>
    <xf numFmtId="3" fontId="6" fillId="0" borderId="0" xfId="0" applyNumberFormat="1" applyFont="1" applyFill="1" applyBorder="1"/>
    <xf numFmtId="3" fontId="7" fillId="0" borderId="0" xfId="0" applyNumberFormat="1" applyFont="1" applyFill="1" applyBorder="1"/>
    <xf numFmtId="0" fontId="6" fillId="0" borderId="0" xfId="0" applyFont="1" applyFill="1" applyBorder="1"/>
    <xf numFmtId="0" fontId="17"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xf numFmtId="3" fontId="17" fillId="0" borderId="0" xfId="0" applyNumberFormat="1" applyFont="1" applyFill="1" applyBorder="1" applyAlignment="1">
      <alignment horizontal="center"/>
    </xf>
    <xf numFmtId="10" fontId="6" fillId="0" borderId="0" xfId="0" applyNumberFormat="1" applyFont="1" applyFill="1" applyBorder="1" applyAlignment="1"/>
    <xf numFmtId="3" fontId="6" fillId="0" borderId="0" xfId="0" applyNumberFormat="1" applyFont="1" applyFill="1" applyBorder="1" applyAlignment="1"/>
    <xf numFmtId="0" fontId="8" fillId="0" borderId="0" xfId="0" applyFont="1" applyFill="1" applyBorder="1"/>
    <xf numFmtId="0" fontId="17" fillId="0" borderId="0" xfId="0" applyFont="1" applyFill="1" applyBorder="1" applyAlignment="1"/>
    <xf numFmtId="0" fontId="9" fillId="0" borderId="0" xfId="0" applyFont="1" applyFill="1" applyBorder="1"/>
    <xf numFmtId="0" fontId="9" fillId="0" borderId="0" xfId="0" applyFont="1" applyFill="1"/>
    <xf numFmtId="0" fontId="9" fillId="0" borderId="0" xfId="0" applyFont="1" applyFill="1" applyBorder="1" applyAlignment="1">
      <alignment horizontal="center"/>
    </xf>
    <xf numFmtId="3" fontId="9" fillId="0" borderId="0" xfId="0" applyNumberFormat="1" applyFont="1" applyAlignment="1">
      <alignment horizontal="center"/>
    </xf>
    <xf numFmtId="3" fontId="9" fillId="0" borderId="0" xfId="0" applyNumberFormat="1" applyFont="1" applyBorder="1" applyAlignment="1">
      <alignment horizontal="center"/>
    </xf>
    <xf numFmtId="3" fontId="18"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0" fontId="13" fillId="0" borderId="0" xfId="0" applyFont="1"/>
    <xf numFmtId="3" fontId="13" fillId="0" borderId="0" xfId="0" applyNumberFormat="1" applyFont="1" applyAlignment="1">
      <alignment horizontal="center"/>
    </xf>
    <xf numFmtId="3" fontId="17" fillId="0" borderId="0" xfId="0" applyNumberFormat="1" applyFont="1" applyAlignment="1">
      <alignment horizontal="center"/>
    </xf>
    <xf numFmtId="10" fontId="8" fillId="0" borderId="0" xfId="0" applyNumberFormat="1" applyFont="1" applyFill="1" applyAlignment="1">
      <alignment horizontal="center"/>
    </xf>
    <xf numFmtId="1" fontId="7" fillId="0" borderId="0" xfId="0" applyNumberFormat="1" applyFont="1" applyFill="1" applyAlignment="1">
      <alignment horizontal="center"/>
    </xf>
    <xf numFmtId="0" fontId="8" fillId="0" borderId="0" xfId="0" applyFont="1"/>
    <xf numFmtId="3" fontId="0" fillId="0" borderId="0" xfId="0" applyNumberFormat="1" applyAlignment="1"/>
    <xf numFmtId="3" fontId="19" fillId="0" borderId="0" xfId="0" applyNumberFormat="1" applyFont="1" applyAlignment="1"/>
    <xf numFmtId="3" fontId="20" fillId="0" borderId="0" xfId="0" applyNumberFormat="1" applyFont="1" applyAlignment="1">
      <alignment horizontal="left"/>
    </xf>
    <xf numFmtId="3" fontId="21" fillId="0" borderId="0" xfId="0" applyNumberFormat="1" applyFont="1" applyAlignment="1">
      <alignment horizontal="center"/>
    </xf>
    <xf numFmtId="3" fontId="21" fillId="0" borderId="0" xfId="0" applyNumberFormat="1" applyFont="1" applyBorder="1" applyAlignment="1">
      <alignment horizontal="center"/>
    </xf>
    <xf numFmtId="3" fontId="22" fillId="0" borderId="0" xfId="0" applyNumberFormat="1" applyFont="1"/>
    <xf numFmtId="3" fontId="23" fillId="0" borderId="0" xfId="0" applyNumberFormat="1" applyFont="1" applyAlignment="1">
      <alignment horizontal="center"/>
    </xf>
    <xf numFmtId="3" fontId="23" fillId="0" borderId="0" xfId="0" applyNumberFormat="1" applyFont="1" applyBorder="1" applyAlignment="1">
      <alignment horizontal="center"/>
    </xf>
    <xf numFmtId="3" fontId="24" fillId="0" borderId="0" xfId="0" applyNumberFormat="1" applyFont="1" applyBorder="1" applyAlignment="1">
      <alignment horizontal="center"/>
    </xf>
    <xf numFmtId="0" fontId="22" fillId="0" borderId="0" xfId="0" applyFont="1"/>
    <xf numFmtId="3" fontId="23" fillId="0" borderId="0" xfId="0" applyNumberFormat="1" applyFont="1" applyFill="1" applyAlignment="1">
      <alignment horizontal="center"/>
    </xf>
    <xf numFmtId="3" fontId="24" fillId="0" borderId="0" xfId="0" applyNumberFormat="1" applyFont="1" applyAlignment="1">
      <alignment horizontal="center"/>
    </xf>
    <xf numFmtId="3" fontId="24" fillId="0" borderId="0" xfId="0" applyNumberFormat="1" applyFont="1" applyFill="1" applyAlignment="1">
      <alignment horizontal="center"/>
    </xf>
    <xf numFmtId="3" fontId="25" fillId="0" borderId="0" xfId="0" applyNumberFormat="1" applyFont="1" applyBorder="1" applyAlignment="1">
      <alignment horizontal="center"/>
    </xf>
    <xf numFmtId="3" fontId="20" fillId="0" borderId="0" xfId="0" applyNumberFormat="1" applyFont="1" applyBorder="1" applyAlignment="1">
      <alignment horizontal="center"/>
    </xf>
    <xf numFmtId="3" fontId="21" fillId="0" borderId="0" xfId="0" applyNumberFormat="1" applyFont="1"/>
    <xf numFmtId="3" fontId="22" fillId="0" borderId="0" xfId="0" applyNumberFormat="1" applyFont="1" applyAlignment="1">
      <alignment horizontal="center"/>
    </xf>
    <xf numFmtId="3" fontId="8" fillId="0" borderId="0" xfId="0" applyNumberFormat="1" applyFont="1"/>
    <xf numFmtId="3" fontId="6" fillId="0" borderId="1" xfId="0" applyNumberFormat="1" applyFont="1" applyFill="1" applyBorder="1" applyAlignment="1">
      <alignment horizontal="center"/>
    </xf>
    <xf numFmtId="3" fontId="23" fillId="0" borderId="0" xfId="0" applyNumberFormat="1" applyFont="1" applyFill="1" applyBorder="1" applyAlignment="1">
      <alignment horizontal="center"/>
    </xf>
    <xf numFmtId="3" fontId="6" fillId="0" borderId="0" xfId="0" applyNumberFormat="1" applyFont="1" applyFill="1" applyAlignment="1">
      <alignment horizontal="center"/>
    </xf>
    <xf numFmtId="3" fontId="0" fillId="0" borderId="0" xfId="0" applyNumberFormat="1" applyFill="1"/>
    <xf numFmtId="3" fontId="7" fillId="0" borderId="0" xfId="0" applyNumberFormat="1" applyFont="1" applyFill="1" applyAlignment="1">
      <alignment horizontal="center"/>
    </xf>
    <xf numFmtId="3" fontId="0" fillId="0" borderId="0" xfId="0" applyNumberFormat="1" applyFill="1" applyAlignment="1">
      <alignment horizontal="center"/>
    </xf>
    <xf numFmtId="0" fontId="0" fillId="0" borderId="0" xfId="0" applyFill="1"/>
    <xf numFmtId="3" fontId="10" fillId="0" borderId="0" xfId="0" applyNumberFormat="1" applyFont="1" applyFill="1" applyBorder="1" applyAlignment="1">
      <alignment horizontal="center"/>
    </xf>
    <xf numFmtId="3" fontId="21" fillId="0" borderId="0" xfId="0" applyNumberFormat="1" applyFont="1" applyFill="1" applyAlignment="1">
      <alignment horizontal="center"/>
    </xf>
    <xf numFmtId="3" fontId="26" fillId="0" borderId="0" xfId="0" applyNumberFormat="1" applyFont="1" applyAlignment="1">
      <alignment horizontal="center"/>
    </xf>
    <xf numFmtId="10" fontId="7" fillId="2" borderId="0" xfId="0" applyNumberFormat="1" applyFont="1" applyFill="1" applyAlignment="1">
      <alignment horizontal="center"/>
    </xf>
    <xf numFmtId="3" fontId="27" fillId="0" borderId="0" xfId="0" applyNumberFormat="1" applyFont="1" applyAlignment="1">
      <alignment horizontal="center"/>
    </xf>
    <xf numFmtId="0" fontId="8" fillId="0" borderId="0" xfId="0" applyFont="1" applyAlignment="1">
      <alignment horizontal="center"/>
    </xf>
    <xf numFmtId="10" fontId="8" fillId="0" borderId="0" xfId="0" applyNumberFormat="1" applyFont="1" applyAlignment="1">
      <alignment horizontal="center"/>
    </xf>
    <xf numFmtId="1" fontId="8" fillId="0" borderId="0" xfId="0" applyNumberFormat="1" applyFont="1" applyAlignment="1">
      <alignment horizontal="center"/>
    </xf>
    <xf numFmtId="10" fontId="8" fillId="0" borderId="0" xfId="20" applyNumberFormat="1" applyFont="1" applyFill="1" applyBorder="1" applyAlignment="1">
      <alignment horizontal="center"/>
    </xf>
    <xf numFmtId="1" fontId="6" fillId="0" borderId="0" xfId="0" applyNumberFormat="1" applyFont="1" applyAlignment="1">
      <alignment horizontal="center"/>
    </xf>
    <xf numFmtId="3" fontId="6" fillId="0" borderId="0" xfId="8" applyNumberFormat="1" applyFont="1" applyAlignment="1">
      <alignment horizontal="center"/>
    </xf>
    <xf numFmtId="3" fontId="6" fillId="0" borderId="0" xfId="8" applyNumberFormat="1" applyFont="1" applyAlignment="1">
      <alignment horizontal="left"/>
    </xf>
    <xf numFmtId="3" fontId="6" fillId="0" borderId="0" xfId="8" applyNumberFormat="1" applyFont="1" applyFill="1" applyAlignment="1">
      <alignment horizontal="center"/>
    </xf>
    <xf numFmtId="10" fontId="7" fillId="2" borderId="0" xfId="20" applyNumberFormat="1" applyFont="1" applyFill="1" applyBorder="1" applyAlignment="1">
      <alignment horizontal="center"/>
    </xf>
    <xf numFmtId="10" fontId="7" fillId="0" borderId="0" xfId="0" applyNumberFormat="1" applyFont="1" applyFill="1" applyAlignment="1">
      <alignment horizontal="center"/>
    </xf>
    <xf numFmtId="10" fontId="7" fillId="0" borderId="0" xfId="20" applyNumberFormat="1" applyFont="1" applyFill="1" applyBorder="1" applyAlignment="1">
      <alignment horizontal="center"/>
    </xf>
    <xf numFmtId="10" fontId="9" fillId="2" borderId="0" xfId="0" applyNumberFormat="1" applyFont="1" applyFill="1" applyAlignment="1">
      <alignment horizontal="center"/>
    </xf>
    <xf numFmtId="10" fontId="8" fillId="2" borderId="0" xfId="21" applyNumberFormat="1" applyFont="1" applyFill="1" applyBorder="1" applyAlignment="1">
      <alignment horizontal="center"/>
    </xf>
    <xf numFmtId="3" fontId="29" fillId="0" borderId="0" xfId="0" applyNumberFormat="1" applyFont="1" applyAlignment="1">
      <alignment horizontal="left"/>
    </xf>
    <xf numFmtId="0" fontId="30" fillId="0" borderId="0" xfId="0" applyFont="1" applyAlignment="1">
      <alignment vertical="center"/>
    </xf>
    <xf numFmtId="0" fontId="30" fillId="0" borderId="0" xfId="0" applyFont="1"/>
    <xf numFmtId="3" fontId="30" fillId="0" borderId="0" xfId="0" applyNumberFormat="1" applyFont="1" applyAlignment="1">
      <alignment horizontal="left"/>
    </xf>
    <xf numFmtId="3" fontId="30" fillId="0" borderId="0" xfId="0" applyNumberFormat="1" applyFont="1" applyAlignment="1">
      <alignment vertical="center"/>
    </xf>
    <xf numFmtId="3" fontId="30" fillId="0" borderId="0" xfId="0" applyNumberFormat="1" applyFont="1" applyBorder="1" applyAlignment="1">
      <alignment horizontal="center"/>
    </xf>
    <xf numFmtId="3" fontId="31" fillId="0" borderId="0" xfId="0" applyNumberFormat="1" applyFont="1" applyAlignment="1">
      <alignment horizontal="left"/>
    </xf>
    <xf numFmtId="3" fontId="41" fillId="4" borderId="0" xfId="0" applyNumberFormat="1" applyFont="1" applyFill="1" applyAlignment="1">
      <alignment vertical="center"/>
    </xf>
    <xf numFmtId="3" fontId="42" fillId="0" borderId="0" xfId="0" applyNumberFormat="1" applyFont="1" applyAlignment="1">
      <alignment horizontal="center"/>
    </xf>
    <xf numFmtId="3" fontId="30" fillId="0" borderId="0" xfId="0" applyNumberFormat="1" applyFont="1" applyAlignment="1">
      <alignment horizontal="center"/>
    </xf>
    <xf numFmtId="3" fontId="41" fillId="0" borderId="0" xfId="0" applyNumberFormat="1" applyFont="1" applyAlignment="1">
      <alignment vertical="center"/>
    </xf>
    <xf numFmtId="0" fontId="29" fillId="0" borderId="0" xfId="0" applyFont="1"/>
    <xf numFmtId="3" fontId="29" fillId="0" borderId="0" xfId="0" applyNumberFormat="1" applyFont="1"/>
    <xf numFmtId="3" fontId="30" fillId="0" borderId="0" xfId="0" applyNumberFormat="1" applyFont="1"/>
    <xf numFmtId="3" fontId="30" fillId="0" borderId="0" xfId="0" applyNumberFormat="1" applyFont="1" applyFill="1" applyAlignment="1">
      <alignment horizontal="center"/>
    </xf>
    <xf numFmtId="3" fontId="32" fillId="0" borderId="0" xfId="0" applyNumberFormat="1" applyFont="1" applyAlignment="1">
      <alignment horizontal="center"/>
    </xf>
    <xf numFmtId="3" fontId="43" fillId="0" borderId="0" xfId="0" applyNumberFormat="1" applyFont="1" applyAlignment="1">
      <alignment horizontal="center"/>
    </xf>
    <xf numFmtId="9" fontId="7" fillId="0" borderId="0" xfId="0" applyNumberFormat="1" applyFont="1" applyAlignment="1">
      <alignment horizontal="center"/>
    </xf>
    <xf numFmtId="3" fontId="33" fillId="0" borderId="0" xfId="0" applyNumberFormat="1" applyFont="1" applyAlignment="1">
      <alignment horizontal="left"/>
    </xf>
    <xf numFmtId="3" fontId="33" fillId="0" borderId="0" xfId="0" applyNumberFormat="1" applyFont="1" applyBorder="1" applyAlignment="1">
      <alignment horizontal="center"/>
    </xf>
    <xf numFmtId="3" fontId="34" fillId="0" borderId="0" xfId="0" applyNumberFormat="1" applyFont="1" applyAlignment="1">
      <alignment horizontal="left"/>
    </xf>
    <xf numFmtId="3" fontId="35" fillId="0" borderId="0" xfId="0" applyNumberFormat="1" applyFont="1" applyAlignment="1">
      <alignment horizontal="center"/>
    </xf>
    <xf numFmtId="3" fontId="33" fillId="0" borderId="0" xfId="0" applyNumberFormat="1" applyFont="1" applyAlignment="1">
      <alignment horizontal="center"/>
    </xf>
    <xf numFmtId="0" fontId="33" fillId="0" borderId="0" xfId="0" applyFont="1"/>
    <xf numFmtId="3" fontId="36" fillId="0" borderId="0" xfId="0" applyNumberFormat="1" applyFont="1" applyBorder="1" applyAlignment="1">
      <alignment horizontal="left"/>
    </xf>
    <xf numFmtId="3" fontId="37" fillId="0" borderId="0" xfId="0" applyNumberFormat="1" applyFont="1" applyAlignment="1">
      <alignment horizontal="left"/>
    </xf>
    <xf numFmtId="3" fontId="36" fillId="0" borderId="0" xfId="0" applyNumberFormat="1" applyFont="1" applyAlignment="1">
      <alignment horizontal="left"/>
    </xf>
    <xf numFmtId="3" fontId="38" fillId="0" borderId="0" xfId="0" applyNumberFormat="1" applyFont="1" applyFill="1" applyAlignment="1">
      <alignment horizontal="center"/>
    </xf>
    <xf numFmtId="3" fontId="39" fillId="0" borderId="0" xfId="0" applyNumberFormat="1" applyFont="1" applyAlignment="1">
      <alignment horizontal="center"/>
    </xf>
    <xf numFmtId="3" fontId="38" fillId="0" borderId="0" xfId="0" applyNumberFormat="1" applyFont="1" applyAlignment="1">
      <alignment horizontal="center"/>
    </xf>
    <xf numFmtId="3" fontId="29" fillId="0" borderId="0" xfId="0" applyNumberFormat="1" applyFont="1" applyBorder="1" applyAlignment="1">
      <alignment horizontal="left"/>
    </xf>
    <xf numFmtId="3" fontId="29" fillId="0" borderId="0" xfId="0" applyNumberFormat="1" applyFont="1" applyAlignment="1">
      <alignment horizontal="center" vertical="center"/>
    </xf>
    <xf numFmtId="3" fontId="30" fillId="0" borderId="0" xfId="0" applyNumberFormat="1" applyFont="1" applyFill="1" applyBorder="1" applyAlignment="1">
      <alignment horizontal="center"/>
    </xf>
    <xf numFmtId="1" fontId="6" fillId="0" borderId="0" xfId="0" applyNumberFormat="1" applyFont="1" applyFill="1" applyAlignment="1">
      <alignment horizontal="center"/>
    </xf>
    <xf numFmtId="0" fontId="7" fillId="0" borderId="0" xfId="0" applyFont="1" applyFill="1" applyBorder="1" applyAlignment="1" applyProtection="1">
      <alignment horizontal="left" vertical="top"/>
      <protection locked="0"/>
    </xf>
    <xf numFmtId="3" fontId="8" fillId="0" borderId="0" xfId="0" applyNumberFormat="1" applyFont="1" applyFill="1" applyAlignment="1">
      <alignment horizontal="center" vertical="center"/>
    </xf>
    <xf numFmtId="3" fontId="8" fillId="6" borderId="0" xfId="0" applyNumberFormat="1" applyFont="1" applyFill="1" applyAlignment="1">
      <alignment horizontal="center" vertical="center"/>
    </xf>
    <xf numFmtId="3" fontId="10" fillId="0" borderId="0" xfId="0" applyNumberFormat="1" applyFont="1" applyBorder="1" applyAlignment="1">
      <alignment horizontal="center"/>
    </xf>
    <xf numFmtId="3" fontId="8" fillId="6" borderId="0" xfId="0" applyNumberFormat="1" applyFont="1" applyFill="1" applyAlignment="1">
      <alignment horizontal="left"/>
    </xf>
    <xf numFmtId="3" fontId="8" fillId="6" borderId="0" xfId="0" applyNumberFormat="1" applyFont="1" applyFill="1" applyAlignment="1">
      <alignment horizontal="center"/>
    </xf>
    <xf numFmtId="3" fontId="9" fillId="6" borderId="0" xfId="0" applyNumberFormat="1" applyFont="1" applyFill="1" applyAlignment="1">
      <alignment horizontal="left"/>
    </xf>
    <xf numFmtId="3" fontId="9" fillId="6" borderId="0" xfId="0" applyNumberFormat="1" applyFont="1" applyFill="1" applyAlignment="1">
      <alignment horizontal="center"/>
    </xf>
    <xf numFmtId="0" fontId="8" fillId="6" borderId="0" xfId="0" applyFont="1" applyFill="1" applyAlignment="1" applyProtection="1">
      <alignment vertical="top"/>
      <protection locked="0"/>
    </xf>
    <xf numFmtId="10" fontId="8" fillId="6" borderId="0" xfId="0" applyNumberFormat="1" applyFont="1" applyFill="1" applyAlignment="1">
      <alignment horizontal="center"/>
    </xf>
    <xf numFmtId="10" fontId="8" fillId="6" borderId="0" xfId="0" applyNumberFormat="1" applyFont="1" applyFill="1" applyBorder="1" applyAlignment="1">
      <alignment horizontal="center"/>
    </xf>
    <xf numFmtId="3" fontId="8" fillId="6" borderId="0" xfId="0" applyNumberFormat="1" applyFont="1" applyFill="1" applyBorder="1" applyAlignment="1">
      <alignment horizontal="center"/>
    </xf>
    <xf numFmtId="3" fontId="9" fillId="6" borderId="0" xfId="8" applyNumberFormat="1" applyFont="1" applyFill="1" applyAlignment="1">
      <alignment horizontal="center"/>
    </xf>
    <xf numFmtId="10" fontId="6" fillId="7" borderId="0" xfId="0" applyNumberFormat="1" applyFont="1" applyFill="1" applyAlignment="1">
      <alignment horizontal="center"/>
    </xf>
    <xf numFmtId="3" fontId="6" fillId="7" borderId="0" xfId="0" applyNumberFormat="1" applyFont="1" applyFill="1" applyAlignment="1">
      <alignment horizontal="left"/>
    </xf>
    <xf numFmtId="3" fontId="18" fillId="0" borderId="0" xfId="0" applyNumberFormat="1" applyFont="1" applyAlignment="1">
      <alignment horizontal="left"/>
    </xf>
    <xf numFmtId="3" fontId="10" fillId="0" borderId="0" xfId="0" applyNumberFormat="1" applyFont="1" applyBorder="1" applyAlignment="1">
      <alignment horizontal="center"/>
    </xf>
    <xf numFmtId="3" fontId="45" fillId="0" borderId="0" xfId="0" applyNumberFormat="1" applyFont="1" applyAlignment="1">
      <alignment horizontal="right"/>
    </xf>
    <xf numFmtId="166" fontId="7" fillId="0" borderId="0" xfId="22" applyNumberFormat="1" applyFont="1"/>
    <xf numFmtId="166" fontId="47" fillId="0" borderId="0" xfId="22" applyNumberFormat="1" applyFont="1"/>
    <xf numFmtId="166" fontId="6" fillId="0" borderId="0" xfId="22" applyNumberFormat="1" applyFont="1" applyFill="1" applyAlignment="1">
      <alignment horizontal="center"/>
    </xf>
    <xf numFmtId="166" fontId="46" fillId="0" borderId="0" xfId="22" applyNumberFormat="1" applyFont="1" applyFill="1" applyAlignment="1">
      <alignment horizontal="center"/>
    </xf>
    <xf numFmtId="3" fontId="11" fillId="0" borderId="0" xfId="0" applyNumberFormat="1" applyFont="1" applyFill="1"/>
    <xf numFmtId="3" fontId="7" fillId="0" borderId="0" xfId="0" applyNumberFormat="1" applyFont="1" applyFill="1" applyBorder="1" applyAlignment="1"/>
    <xf numFmtId="3" fontId="5" fillId="0" borderId="0" xfId="0" applyNumberFormat="1" applyFont="1" applyAlignment="1">
      <alignment horizontal="center"/>
    </xf>
    <xf numFmtId="3" fontId="45" fillId="0" borderId="0" xfId="0" applyNumberFormat="1" applyFont="1" applyAlignment="1">
      <alignment horizontal="right"/>
    </xf>
    <xf numFmtId="3" fontId="5" fillId="0" borderId="0" xfId="0" applyNumberFormat="1" applyFont="1" applyFill="1" applyAlignment="1">
      <alignment horizontal="center"/>
    </xf>
    <xf numFmtId="0" fontId="5" fillId="0" borderId="0" xfId="0" applyFont="1" applyAlignment="1">
      <alignment horizontal="center"/>
    </xf>
    <xf numFmtId="1" fontId="5" fillId="0" borderId="0" xfId="0" applyNumberFormat="1" applyFont="1" applyAlignment="1">
      <alignment horizontal="center"/>
    </xf>
    <xf numFmtId="0" fontId="5" fillId="0" borderId="0" xfId="0" applyFont="1" applyFill="1" applyAlignment="1">
      <alignment horizontal="center"/>
    </xf>
    <xf numFmtId="10" fontId="5" fillId="2" borderId="0" xfId="0" applyNumberFormat="1" applyFont="1" applyFill="1" applyAlignment="1">
      <alignment horizontal="center"/>
    </xf>
    <xf numFmtId="10" fontId="5" fillId="0" borderId="0" xfId="0" applyNumberFormat="1" applyFont="1" applyFill="1" applyAlignment="1">
      <alignment horizontal="center"/>
    </xf>
    <xf numFmtId="10" fontId="5" fillId="0" borderId="0" xfId="0" applyNumberFormat="1" applyFont="1" applyAlignment="1">
      <alignment horizontal="center"/>
    </xf>
    <xf numFmtId="3" fontId="10" fillId="0" borderId="0" xfId="0" applyNumberFormat="1" applyFont="1" applyBorder="1" applyAlignment="1">
      <alignment horizontal="center"/>
    </xf>
    <xf numFmtId="3" fontId="9" fillId="6" borderId="0" xfId="0" applyNumberFormat="1" applyFont="1" applyFill="1" applyBorder="1" applyAlignment="1">
      <alignment horizontal="center"/>
    </xf>
    <xf numFmtId="3" fontId="48" fillId="0" borderId="0" xfId="0" applyNumberFormat="1" applyFont="1" applyFill="1" applyAlignment="1">
      <alignment horizontal="center"/>
    </xf>
    <xf numFmtId="0" fontId="5" fillId="0" borderId="0" xfId="0" applyFont="1" applyAlignment="1" applyProtection="1">
      <alignment horizontal="left" vertical="top"/>
      <protection locked="0"/>
    </xf>
    <xf numFmtId="3" fontId="10" fillId="0" borderId="0" xfId="0" applyNumberFormat="1" applyFont="1" applyBorder="1" applyAlignment="1">
      <alignment horizontal="center"/>
    </xf>
    <xf numFmtId="10" fontId="6" fillId="7" borderId="0" xfId="22" applyNumberFormat="1" applyFont="1" applyFill="1" applyAlignment="1">
      <alignment horizontal="center"/>
    </xf>
    <xf numFmtId="2" fontId="0" fillId="0" borderId="0" xfId="0" applyNumberFormat="1" applyAlignment="1">
      <alignment horizontal="right"/>
    </xf>
    <xf numFmtId="0" fontId="5" fillId="0" borderId="0" xfId="0" applyFont="1" applyFill="1" applyAlignment="1" applyProtection="1">
      <alignment horizontal="left" vertical="top"/>
      <protection locked="0"/>
    </xf>
    <xf numFmtId="0" fontId="5" fillId="5" borderId="0" xfId="38" applyFont="1" applyFill="1" applyAlignment="1">
      <alignment horizontal="center"/>
    </xf>
    <xf numFmtId="10" fontId="5" fillId="5" borderId="0" xfId="0" applyNumberFormat="1" applyFont="1" applyFill="1" applyAlignment="1">
      <alignment horizontal="center"/>
    </xf>
    <xf numFmtId="0" fontId="5" fillId="5" borderId="0" xfId="38" applyFont="1" applyFill="1" applyAlignment="1">
      <alignment horizontal="center"/>
    </xf>
    <xf numFmtId="3" fontId="10" fillId="0" borderId="0" xfId="0" applyNumberFormat="1" applyFont="1" applyBorder="1" applyAlignment="1">
      <alignment horizontal="center"/>
    </xf>
    <xf numFmtId="3" fontId="50" fillId="6" borderId="0" xfId="0" applyNumberFormat="1" applyFont="1" applyFill="1" applyAlignment="1">
      <alignment horizontal="center" vertical="top"/>
    </xf>
    <xf numFmtId="165" fontId="49" fillId="6" borderId="0" xfId="31" applyNumberFormat="1" applyFont="1" applyFill="1" applyAlignment="1">
      <alignment horizontal="center" vertical="center"/>
    </xf>
    <xf numFmtId="3" fontId="5" fillId="0" borderId="0" xfId="0" applyNumberFormat="1" applyFont="1" applyAlignment="1">
      <alignment horizontal="left"/>
    </xf>
    <xf numFmtId="3" fontId="10" fillId="0" borderId="0" xfId="0" applyNumberFormat="1" applyFont="1" applyBorder="1" applyAlignment="1">
      <alignment horizontal="center"/>
    </xf>
    <xf numFmtId="0" fontId="9" fillId="5" borderId="0" xfId="0" applyFont="1" applyFill="1" applyAlignment="1">
      <alignment horizontal="center"/>
    </xf>
    <xf numFmtId="0" fontId="15" fillId="5" borderId="0" xfId="0" applyFont="1" applyFill="1" applyAlignment="1">
      <alignment horizontal="center"/>
    </xf>
    <xf numFmtId="0" fontId="8" fillId="5" borderId="0" xfId="0" applyFont="1" applyFill="1" applyAlignment="1">
      <alignment horizontal="center"/>
    </xf>
    <xf numFmtId="0" fontId="5" fillId="5" borderId="0" xfId="38" applyFont="1" applyFill="1" applyAlignment="1">
      <alignment horizontal="center"/>
    </xf>
    <xf numFmtId="3" fontId="10" fillId="0" borderId="0" xfId="0" applyNumberFormat="1" applyFont="1" applyBorder="1" applyAlignment="1">
      <alignment horizontal="center"/>
    </xf>
    <xf numFmtId="3" fontId="10" fillId="0" borderId="0" xfId="0" applyNumberFormat="1" applyFont="1" applyBorder="1" applyAlignment="1">
      <alignment horizontal="center"/>
    </xf>
    <xf numFmtId="10" fontId="9" fillId="6" borderId="0" xfId="0" applyNumberFormat="1" applyFont="1" applyFill="1" applyAlignment="1">
      <alignment horizontal="center"/>
    </xf>
    <xf numFmtId="10" fontId="9" fillId="6" borderId="0" xfId="22" applyNumberFormat="1" applyFont="1" applyFill="1" applyAlignment="1">
      <alignment horizontal="center"/>
    </xf>
    <xf numFmtId="3" fontId="10" fillId="0" borderId="0" xfId="0" applyNumberFormat="1" applyFont="1" applyBorder="1" applyAlignment="1">
      <alignment horizontal="center"/>
    </xf>
    <xf numFmtId="3" fontId="5" fillId="0" borderId="0" xfId="0" applyNumberFormat="1" applyFont="1"/>
    <xf numFmtId="3" fontId="5" fillId="0" borderId="0" xfId="0" applyNumberFormat="1" applyFont="1" applyBorder="1" applyAlignment="1">
      <alignment horizontal="center"/>
    </xf>
    <xf numFmtId="0" fontId="10" fillId="0" borderId="0" xfId="0" applyFont="1" applyAlignment="1">
      <alignment horizontal="center"/>
    </xf>
    <xf numFmtId="3" fontId="10" fillId="0" borderId="0" xfId="0" applyNumberFormat="1" applyFont="1" applyBorder="1" applyAlignment="1">
      <alignment horizontal="center"/>
    </xf>
    <xf numFmtId="3" fontId="10" fillId="0" borderId="1" xfId="0" applyNumberFormat="1" applyFont="1" applyBorder="1" applyAlignment="1">
      <alignment horizontal="center"/>
    </xf>
    <xf numFmtId="0" fontId="10" fillId="3" borderId="0" xfId="0" applyFont="1" applyFill="1" applyAlignment="1">
      <alignment horizontal="center"/>
    </xf>
    <xf numFmtId="3" fontId="10" fillId="0" borderId="0" xfId="0" applyNumberFormat="1" applyFont="1" applyFill="1" applyBorder="1" applyAlignment="1">
      <alignment horizontal="center"/>
    </xf>
  </cellXfs>
  <cellStyles count="67">
    <cellStyle name="Comma" xfId="31" builtinId="3"/>
    <cellStyle name="Comma 2 2" xfId="1"/>
    <cellStyle name="Comma 2 2 2" xfId="32"/>
    <cellStyle name="Comma 2 3" xfId="2"/>
    <cellStyle name="Comma 2 3 2" xfId="33"/>
    <cellStyle name="Comma 3" xfId="3"/>
    <cellStyle name="Currency 2 2" xfId="4"/>
    <cellStyle name="Currency 2 2 2" xfId="34"/>
    <cellStyle name="Currency 2 3" xfId="5"/>
    <cellStyle name="Currency 2 3 2" xfId="35"/>
    <cellStyle name="Currency 3" xfId="6"/>
    <cellStyle name="Currency 4" xfId="7"/>
    <cellStyle name="Currency 4 2" xfId="36"/>
    <cellStyle name="Normal" xfId="0" builtinId="0"/>
    <cellStyle name="Normal 2" xfId="8"/>
    <cellStyle name="Normal 2 2" xfId="9"/>
    <cellStyle name="Normal 2 2 2" xfId="38"/>
    <cellStyle name="Normal 2 3" xfId="10"/>
    <cellStyle name="Normal 2 3 2" xfId="39"/>
    <cellStyle name="Normal 2 4" xfId="11"/>
    <cellStyle name="Normal 2 4 2" xfId="40"/>
    <cellStyle name="Normal 2 5" xfId="12"/>
    <cellStyle name="Normal 2 5 2" xfId="41"/>
    <cellStyle name="Normal 2 6" xfId="37"/>
    <cellStyle name="Normal 3 2" xfId="13"/>
    <cellStyle name="Normal 3 2 2" xfId="42"/>
    <cellStyle name="Normal 3 3" xfId="14"/>
    <cellStyle name="Normal 3 3 2" xfId="43"/>
    <cellStyle name="Normal 4" xfId="15"/>
    <cellStyle name="Normal 4 2" xfId="30"/>
    <cellStyle name="Normal 4 2 2" xfId="54"/>
    <cellStyle name="Normal 4 2 2 2" xfId="58"/>
    <cellStyle name="Normal 4 2 2 2 2" xfId="66"/>
    <cellStyle name="Normal 4 2 2 3" xfId="62"/>
    <cellStyle name="Normal 4 2 3" xfId="56"/>
    <cellStyle name="Normal 4 2 3 2" xfId="64"/>
    <cellStyle name="Normal 4 2 4" xfId="60"/>
    <cellStyle name="Normal 4 3" xfId="44"/>
    <cellStyle name="Normal 4 3 2" xfId="57"/>
    <cellStyle name="Normal 4 3 2 2" xfId="65"/>
    <cellStyle name="Normal 4 3 3" xfId="61"/>
    <cellStyle name="Normal 4 4" xfId="55"/>
    <cellStyle name="Normal 4 4 2" xfId="63"/>
    <cellStyle name="Normal 4 5" xfId="59"/>
    <cellStyle name="Normal 5" xfId="16"/>
    <cellStyle name="Normal 5 2" xfId="45"/>
    <cellStyle name="Normal 66" xfId="17"/>
    <cellStyle name="Normal 66 2" xfId="46"/>
    <cellStyle name="Normal 74" xfId="18"/>
    <cellStyle name="Normal 74 2" xfId="47"/>
    <cellStyle name="Normal 75" xfId="19"/>
    <cellStyle name="Normal 75 2" xfId="48"/>
    <cellStyle name="Normal_totalret99-2000REV" xfId="20"/>
    <cellStyle name="Normal_totalret99-2000REV 2" xfId="21"/>
    <cellStyle name="Percent" xfId="22" builtinId="5"/>
    <cellStyle name="Percent 2" xfId="23"/>
    <cellStyle name="Percent 2 2" xfId="24"/>
    <cellStyle name="Percent 2 2 2" xfId="50"/>
    <cellStyle name="Percent 2 3" xfId="25"/>
    <cellStyle name="Percent 2 3 2" xfId="51"/>
    <cellStyle name="Percent 2 4" xfId="49"/>
    <cellStyle name="Percent 3 2" xfId="26"/>
    <cellStyle name="Percent 3 3" xfId="27"/>
    <cellStyle name="Percent 4 2" xfId="28"/>
    <cellStyle name="Percent 4 2 2" xfId="52"/>
    <cellStyle name="Percent 4 3" xfId="29"/>
    <cellStyle name="Percent 4 3 2" xfId="53"/>
  </cellStyles>
  <dxfs count="1">
    <dxf>
      <numFmt numFmtId="2" formatCode="0.00"/>
      <alignment horizontal="right" vertical="bottom" textRotation="0" wrapText="0" indent="0" justifyLastLine="0" shrinkToFit="0" readingOrder="0"/>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onnections" Target="connections.xml"/><Relationship Id="rId5" Type="http://schemas.openxmlformats.org/officeDocument/2006/relationships/chartsheet" Target="chartsheets/sheet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75" b="1" i="0" u="none" strike="noStrike" baseline="0">
                <a:solidFill>
                  <a:srgbClr val="000000"/>
                </a:solidFill>
                <a:latin typeface="Arial"/>
                <a:ea typeface="Arial"/>
                <a:cs typeface="Arial"/>
              </a:defRPr>
            </a:pPr>
            <a:r>
              <a:rPr lang="en-US"/>
              <a:t>MPI Total Membership</a:t>
            </a:r>
          </a:p>
        </c:rich>
      </c:tx>
      <c:layout>
        <c:manualLayout>
          <c:xMode val="edge"/>
          <c:yMode val="edge"/>
          <c:x val="0.26325449859308125"/>
          <c:y val="3.0478886341738929E-2"/>
        </c:manualLayout>
      </c:layout>
      <c:overlay val="0"/>
      <c:spPr>
        <a:noFill/>
        <a:ln w="25400">
          <a:noFill/>
        </a:ln>
      </c:spPr>
    </c:title>
    <c:autoTitleDeleted val="0"/>
    <c:plotArea>
      <c:layout>
        <c:manualLayout>
          <c:layoutTarget val="inner"/>
          <c:xMode val="edge"/>
          <c:yMode val="edge"/>
          <c:x val="0.16666696476320106"/>
          <c:y val="0.11938433002609083"/>
          <c:w val="0.79892100695019685"/>
          <c:h val="0.76347005789865563"/>
        </c:manualLayout>
      </c:layout>
      <c:lineChart>
        <c:grouping val="standard"/>
        <c:varyColors val="0"/>
        <c:ser>
          <c:idx val="0"/>
          <c:order val="0"/>
          <c:tx>
            <c:strRef>
              <c:f>'International Statistics'!$A$3</c:f>
              <c:strCache>
                <c:ptCount val="1"/>
                <c:pt idx="0">
                  <c:v>MEMBERSHIP COUNT Fiscal Year 2016-17</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Statistics'!$B$3:$M$3</c:f>
              <c:numCache>
                <c:formatCode>#,##0</c:formatCode>
                <c:ptCount val="12"/>
                <c:pt idx="0">
                  <c:v>16925</c:v>
                </c:pt>
                <c:pt idx="1">
                  <c:v>16963</c:v>
                </c:pt>
                <c:pt idx="2">
                  <c:v>16998</c:v>
                </c:pt>
                <c:pt idx="3">
                  <c:v>17042</c:v>
                </c:pt>
                <c:pt idx="4">
                  <c:v>17013</c:v>
                </c:pt>
                <c:pt idx="5">
                  <c:v>17134</c:v>
                </c:pt>
                <c:pt idx="6">
                  <c:v>17238</c:v>
                </c:pt>
                <c:pt idx="7">
                  <c:v>17501</c:v>
                </c:pt>
                <c:pt idx="8">
                  <c:v>17684</c:v>
                </c:pt>
                <c:pt idx="9">
                  <c:v>17579</c:v>
                </c:pt>
                <c:pt idx="10">
                  <c:v>17481</c:v>
                </c:pt>
                <c:pt idx="11">
                  <c:v>0</c:v>
                </c:pt>
              </c:numCache>
            </c:numRef>
          </c:val>
          <c:smooth val="0"/>
          <c:extLst>
            <c:ext xmlns:c16="http://schemas.microsoft.com/office/drawing/2014/chart" uri="{C3380CC4-5D6E-409C-BE32-E72D297353CC}">
              <c16:uniqueId val="{00000000-0FD5-4EA2-A3F0-12499942FB5C}"/>
            </c:ext>
          </c:extLst>
        </c:ser>
        <c:ser>
          <c:idx val="8"/>
          <c:order val="1"/>
          <c:tx>
            <c:strRef>
              <c:f>'International Statistics'!$A$5</c:f>
              <c:strCache>
                <c:ptCount val="1"/>
                <c:pt idx="0">
                  <c:v>     FY 14-15</c:v>
                </c:pt>
              </c:strCache>
            </c:strRef>
          </c:tx>
          <c:val>
            <c:numRef>
              <c:f>'International Statistics'!$B$5:$M$5</c:f>
              <c:numCache>
                <c:formatCode>#,##0</c:formatCode>
                <c:ptCount val="12"/>
                <c:pt idx="0">
                  <c:v>17484</c:v>
                </c:pt>
                <c:pt idx="1">
                  <c:v>17363</c:v>
                </c:pt>
                <c:pt idx="2">
                  <c:v>17348</c:v>
                </c:pt>
                <c:pt idx="3">
                  <c:v>17334</c:v>
                </c:pt>
                <c:pt idx="4">
                  <c:v>17353</c:v>
                </c:pt>
                <c:pt idx="5">
                  <c:v>17187</c:v>
                </c:pt>
                <c:pt idx="6">
                  <c:v>17221</c:v>
                </c:pt>
                <c:pt idx="7">
                  <c:v>17371</c:v>
                </c:pt>
                <c:pt idx="8">
                  <c:v>17453</c:v>
                </c:pt>
                <c:pt idx="9">
                  <c:v>17320</c:v>
                </c:pt>
                <c:pt idx="10">
                  <c:v>17154</c:v>
                </c:pt>
                <c:pt idx="11">
                  <c:v>17125</c:v>
                </c:pt>
              </c:numCache>
            </c:numRef>
          </c:val>
          <c:smooth val="0"/>
          <c:extLst>
            <c:ext xmlns:c16="http://schemas.microsoft.com/office/drawing/2014/chart" uri="{C3380CC4-5D6E-409C-BE32-E72D297353CC}">
              <c16:uniqueId val="{00000001-0FD5-4EA2-A3F0-12499942FB5C}"/>
            </c:ext>
          </c:extLst>
        </c:ser>
        <c:ser>
          <c:idx val="6"/>
          <c:order val="2"/>
          <c:tx>
            <c:strRef>
              <c:f>'International Statistics'!$A$6</c:f>
              <c:strCache>
                <c:ptCount val="1"/>
                <c:pt idx="0">
                  <c:v>     FY 13-14</c:v>
                </c:pt>
              </c:strCache>
            </c:strRef>
          </c:tx>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Statistics'!$B$6:$M$6</c:f>
              <c:numCache>
                <c:formatCode>#,##0</c:formatCode>
                <c:ptCount val="12"/>
                <c:pt idx="0">
                  <c:v>18945</c:v>
                </c:pt>
                <c:pt idx="1">
                  <c:v>18775</c:v>
                </c:pt>
                <c:pt idx="2">
                  <c:v>18691</c:v>
                </c:pt>
                <c:pt idx="3">
                  <c:v>18788</c:v>
                </c:pt>
                <c:pt idx="4">
                  <c:v>18714</c:v>
                </c:pt>
                <c:pt idx="5">
                  <c:v>18596</c:v>
                </c:pt>
                <c:pt idx="6">
                  <c:v>18471</c:v>
                </c:pt>
                <c:pt idx="7">
                  <c:v>18522</c:v>
                </c:pt>
                <c:pt idx="8">
                  <c:v>18468</c:v>
                </c:pt>
                <c:pt idx="9">
                  <c:v>18227</c:v>
                </c:pt>
                <c:pt idx="10">
                  <c:v>17932</c:v>
                </c:pt>
                <c:pt idx="11">
                  <c:v>17683</c:v>
                </c:pt>
              </c:numCache>
            </c:numRef>
          </c:val>
          <c:smooth val="0"/>
          <c:extLst>
            <c:ext xmlns:c16="http://schemas.microsoft.com/office/drawing/2014/chart" uri="{C3380CC4-5D6E-409C-BE32-E72D297353CC}">
              <c16:uniqueId val="{00000002-0FD5-4EA2-A3F0-12499942FB5C}"/>
            </c:ext>
          </c:extLst>
        </c:ser>
        <c:ser>
          <c:idx val="2"/>
          <c:order val="3"/>
          <c:tx>
            <c:strRef>
              <c:f>'International Statistics'!$A$7</c:f>
              <c:strCache>
                <c:ptCount val="1"/>
                <c:pt idx="0">
                  <c:v>     FY 12-13</c:v>
                </c:pt>
              </c:strCache>
            </c:strRef>
          </c:tx>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Statistics'!$B$7:$M$7</c:f>
              <c:numCache>
                <c:formatCode>#,##0</c:formatCode>
                <c:ptCount val="12"/>
                <c:pt idx="0">
                  <c:v>20544</c:v>
                </c:pt>
                <c:pt idx="1">
                  <c:v>20316</c:v>
                </c:pt>
                <c:pt idx="2">
                  <c:v>19990</c:v>
                </c:pt>
                <c:pt idx="3">
                  <c:v>20025</c:v>
                </c:pt>
                <c:pt idx="4">
                  <c:v>19909</c:v>
                </c:pt>
                <c:pt idx="5">
                  <c:v>19809</c:v>
                </c:pt>
                <c:pt idx="6">
                  <c:v>19843</c:v>
                </c:pt>
                <c:pt idx="7">
                  <c:v>19854</c:v>
                </c:pt>
                <c:pt idx="8">
                  <c:v>19872</c:v>
                </c:pt>
                <c:pt idx="9">
                  <c:v>19633</c:v>
                </c:pt>
                <c:pt idx="10">
                  <c:v>19329</c:v>
                </c:pt>
                <c:pt idx="11">
                  <c:v>19084</c:v>
                </c:pt>
              </c:numCache>
            </c:numRef>
          </c:val>
          <c:smooth val="0"/>
          <c:extLst>
            <c:ext xmlns:c16="http://schemas.microsoft.com/office/drawing/2014/chart" uri="{C3380CC4-5D6E-409C-BE32-E72D297353CC}">
              <c16:uniqueId val="{00000003-0FD5-4EA2-A3F0-12499942FB5C}"/>
            </c:ext>
          </c:extLst>
        </c:ser>
        <c:ser>
          <c:idx val="5"/>
          <c:order val="4"/>
          <c:tx>
            <c:strRef>
              <c:f>'International Statistics'!$A$8</c:f>
              <c:strCache>
                <c:ptCount val="1"/>
                <c:pt idx="0">
                  <c:v>     FY 11-12</c:v>
                </c:pt>
              </c:strCache>
            </c:strRef>
          </c:tx>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Statistics'!$B$8:$M$8</c:f>
              <c:numCache>
                <c:formatCode>#,##0</c:formatCode>
                <c:ptCount val="12"/>
                <c:pt idx="0">
                  <c:v>22088</c:v>
                </c:pt>
                <c:pt idx="1">
                  <c:v>21870</c:v>
                </c:pt>
                <c:pt idx="2">
                  <c:v>21643</c:v>
                </c:pt>
                <c:pt idx="3">
                  <c:v>21562</c:v>
                </c:pt>
                <c:pt idx="4">
                  <c:v>21521</c:v>
                </c:pt>
                <c:pt idx="5">
                  <c:v>21332</c:v>
                </c:pt>
                <c:pt idx="6">
                  <c:v>21280</c:v>
                </c:pt>
                <c:pt idx="7">
                  <c:v>21315</c:v>
                </c:pt>
                <c:pt idx="8">
                  <c:v>21360</c:v>
                </c:pt>
                <c:pt idx="9">
                  <c:v>21112</c:v>
                </c:pt>
                <c:pt idx="10">
                  <c:v>20946</c:v>
                </c:pt>
                <c:pt idx="11">
                  <c:v>20783</c:v>
                </c:pt>
              </c:numCache>
            </c:numRef>
          </c:val>
          <c:smooth val="0"/>
          <c:extLst>
            <c:ext xmlns:c16="http://schemas.microsoft.com/office/drawing/2014/chart" uri="{C3380CC4-5D6E-409C-BE32-E72D297353CC}">
              <c16:uniqueId val="{00000004-0FD5-4EA2-A3F0-12499942FB5C}"/>
            </c:ext>
          </c:extLst>
        </c:ser>
        <c:ser>
          <c:idx val="3"/>
          <c:order val="5"/>
          <c:tx>
            <c:strRef>
              <c:f>'International Statistics'!$A$9</c:f>
              <c:strCache>
                <c:ptCount val="1"/>
                <c:pt idx="0">
                  <c:v>     FY 10-11</c:v>
                </c:pt>
              </c:strCache>
            </c:strRef>
          </c:tx>
          <c:spPr>
            <a:ln>
              <a:solidFill>
                <a:schemeClr val="accent6">
                  <a:lumMod val="75000"/>
                </a:schemeClr>
              </a:solidFill>
            </a:ln>
          </c:spPr>
          <c:marker>
            <c:spPr>
              <a:solidFill>
                <a:schemeClr val="accent6">
                  <a:lumMod val="75000"/>
                </a:schemeClr>
              </a:solidFill>
              <a:ln>
                <a:solidFill>
                  <a:schemeClr val="accent6">
                    <a:lumMod val="75000"/>
                  </a:schemeClr>
                </a:solidFill>
              </a:ln>
            </c:spPr>
          </c:marker>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Statistics'!$B$9:$M$9</c:f>
              <c:numCache>
                <c:formatCode>#,##0</c:formatCode>
                <c:ptCount val="12"/>
                <c:pt idx="0">
                  <c:v>22625</c:v>
                </c:pt>
                <c:pt idx="1">
                  <c:v>22478</c:v>
                </c:pt>
                <c:pt idx="2">
                  <c:v>22245</c:v>
                </c:pt>
                <c:pt idx="3">
                  <c:v>22261</c:v>
                </c:pt>
                <c:pt idx="4">
                  <c:v>22194</c:v>
                </c:pt>
                <c:pt idx="5">
                  <c:v>22056</c:v>
                </c:pt>
                <c:pt idx="6">
                  <c:v>22108</c:v>
                </c:pt>
                <c:pt idx="7">
                  <c:v>22243</c:v>
                </c:pt>
                <c:pt idx="8">
                  <c:v>22297</c:v>
                </c:pt>
                <c:pt idx="9">
                  <c:v>22257</c:v>
                </c:pt>
                <c:pt idx="10">
                  <c:v>22113</c:v>
                </c:pt>
                <c:pt idx="11">
                  <c:v>22187</c:v>
                </c:pt>
              </c:numCache>
            </c:numRef>
          </c:val>
          <c:smooth val="0"/>
          <c:extLst>
            <c:ext xmlns:c16="http://schemas.microsoft.com/office/drawing/2014/chart" uri="{C3380CC4-5D6E-409C-BE32-E72D297353CC}">
              <c16:uniqueId val="{00000005-0FD5-4EA2-A3F0-12499942FB5C}"/>
            </c:ext>
          </c:extLst>
        </c:ser>
        <c:dLbls>
          <c:showLegendKey val="0"/>
          <c:showVal val="0"/>
          <c:showCatName val="0"/>
          <c:showSerName val="0"/>
          <c:showPercent val="0"/>
          <c:showBubbleSize val="0"/>
        </c:dLbls>
        <c:marker val="1"/>
        <c:smooth val="0"/>
        <c:axId val="169754232"/>
        <c:axId val="169581040"/>
      </c:lineChart>
      <c:catAx>
        <c:axId val="169754232"/>
        <c:scaling>
          <c:orientation val="minMax"/>
        </c:scaling>
        <c:delete val="0"/>
        <c:axPos val="b"/>
        <c:majorGridlines>
          <c:spPr>
            <a:ln w="3175">
              <a:solidFill>
                <a:srgbClr val="000000"/>
              </a:solidFill>
              <a:prstDash val="lg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581040"/>
        <c:crosses val="autoZero"/>
        <c:auto val="0"/>
        <c:lblAlgn val="ctr"/>
        <c:lblOffset val="100"/>
        <c:tickLblSkip val="1"/>
        <c:tickMarkSkip val="1"/>
        <c:noMultiLvlLbl val="0"/>
      </c:catAx>
      <c:valAx>
        <c:axId val="169581040"/>
        <c:scaling>
          <c:orientation val="minMax"/>
          <c:min val="16000"/>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en-US"/>
                  <a:t>NUMBER  OF  MEMBERS</a:t>
                </a:r>
              </a:p>
            </c:rich>
          </c:tx>
          <c:layout>
            <c:manualLayout>
              <c:xMode val="edge"/>
              <c:yMode val="edge"/>
              <c:x val="3.6006526211250618E-2"/>
              <c:y val="0.3109923917738288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69754232"/>
        <c:crosses val="autoZero"/>
        <c:crossBetween val="between"/>
        <c:majorUnit val="500"/>
      </c:valAx>
      <c:spPr>
        <a:noFill/>
        <a:ln w="25400">
          <a:noFill/>
        </a:ln>
      </c:spPr>
    </c:plotArea>
    <c:legend>
      <c:legendPos val="r"/>
      <c:layout>
        <c:manualLayout>
          <c:xMode val="edge"/>
          <c:yMode val="edge"/>
          <c:x val="2.8950542822677925E-2"/>
          <c:y val="0.92472778853427251"/>
          <c:w val="0.96930444611190791"/>
          <c:h val="7.5272211465727448E-2"/>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MPI Total New Members</a:t>
            </a:r>
          </a:p>
        </c:rich>
      </c:tx>
      <c:layout>
        <c:manualLayout>
          <c:xMode val="edge"/>
          <c:yMode val="edge"/>
          <c:x val="0.30284073961224001"/>
          <c:y val="2.4047273420432124E-2"/>
        </c:manualLayout>
      </c:layout>
      <c:overlay val="0"/>
      <c:spPr>
        <a:noFill/>
        <a:ln w="25400">
          <a:noFill/>
        </a:ln>
      </c:spPr>
    </c:title>
    <c:autoTitleDeleted val="0"/>
    <c:plotArea>
      <c:layout>
        <c:manualLayout>
          <c:layoutTarget val="inner"/>
          <c:xMode val="edge"/>
          <c:yMode val="edge"/>
          <c:x val="0.12237901756942295"/>
          <c:y val="0.12767780634104517"/>
          <c:w val="0.80244228127288553"/>
          <c:h val="0.70163668088974906"/>
        </c:manualLayout>
      </c:layout>
      <c:lineChart>
        <c:grouping val="standard"/>
        <c:varyColors val="0"/>
        <c:ser>
          <c:idx val="0"/>
          <c:order val="0"/>
          <c:tx>
            <c:strRef>
              <c:f>'International Statistics'!$A$67</c:f>
              <c:strCache>
                <c:ptCount val="1"/>
                <c:pt idx="0">
                  <c:v>TOTAL NEW Fiscal Year 2016-17</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'International Statistics'!$B$2:$M$2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'International Statistics'!$B$67:$M$67</c:f>
              <c:numCache>
                <c:formatCode>#,##0</c:formatCode>
                <c:ptCount val="12"/>
                <c:pt idx="0">
                  <c:v>284</c:v>
                </c:pt>
                <c:pt idx="1">
                  <c:v>381</c:v>
                </c:pt>
                <c:pt idx="2">
                  <c:v>424</c:v>
                </c:pt>
                <c:pt idx="3">
                  <c:v>382</c:v>
                </c:pt>
                <c:pt idx="4">
                  <c:v>328</c:v>
                </c:pt>
                <c:pt idx="5">
                  <c:v>532</c:v>
                </c:pt>
                <c:pt idx="6">
                  <c:v>561</c:v>
                </c:pt>
                <c:pt idx="7">
                  <c:v>648</c:v>
                </c:pt>
                <c:pt idx="8">
                  <c:v>547</c:v>
                </c:pt>
                <c:pt idx="9">
                  <c:v>431</c:v>
                </c:pt>
                <c:pt idx="10">
                  <c:v>435</c:v>
                </c:pt>
                <c:pt idx="11">
                  <c:v>0</c:v>
                </c:pt>
              </c:numCache>
            </c:numRef>
          </c:val>
          <c:smooth val="1"/>
          <c:extLst>
            <c:ext xmlns:c16="http://schemas.microsoft.com/office/drawing/2014/chart" uri="{C3380CC4-5D6E-409C-BE32-E72D297353CC}">
              <c16:uniqueId val="{00000000-410A-4C05-A8EF-6EBA502D54B1}"/>
            </c:ext>
          </c:extLst>
        </c:ser>
        <c:ser>
          <c:idx val="2"/>
          <c:order val="1"/>
          <c:tx>
            <c:strRef>
              <c:f>'International Statistics'!$A$73</c:f>
              <c:strCache>
                <c:ptCount val="1"/>
                <c:pt idx="0">
                  <c:v>     FY 14-15</c:v>
                </c:pt>
              </c:strCache>
            </c:strRef>
          </c:tx>
          <c:val>
            <c:numRef>
              <c:f>'International Statistics'!$B$73:$M$73</c:f>
              <c:numCache>
                <c:formatCode>#,##0</c:formatCode>
                <c:ptCount val="12"/>
                <c:pt idx="0">
                  <c:v>340</c:v>
                </c:pt>
                <c:pt idx="1">
                  <c:v>362</c:v>
                </c:pt>
                <c:pt idx="2">
                  <c:v>455</c:v>
                </c:pt>
                <c:pt idx="3">
                  <c:v>415</c:v>
                </c:pt>
                <c:pt idx="4">
                  <c:v>387</c:v>
                </c:pt>
                <c:pt idx="5">
                  <c:v>329</c:v>
                </c:pt>
                <c:pt idx="6">
                  <c:v>532</c:v>
                </c:pt>
                <c:pt idx="7">
                  <c:v>445</c:v>
                </c:pt>
                <c:pt idx="8">
                  <c:v>464</c:v>
                </c:pt>
                <c:pt idx="9">
                  <c:v>405</c:v>
                </c:pt>
                <c:pt idx="10">
                  <c:v>332</c:v>
                </c:pt>
                <c:pt idx="11">
                  <c:v>399</c:v>
                </c:pt>
              </c:numCache>
            </c:numRef>
          </c:val>
          <c:smooth val="0"/>
          <c:extLst>
            <c:ext xmlns:c16="http://schemas.microsoft.com/office/drawing/2014/chart" uri="{C3380CC4-5D6E-409C-BE32-E72D297353CC}">
              <c16:uniqueId val="{00000001-410A-4C05-A8EF-6EBA502D54B1}"/>
            </c:ext>
          </c:extLst>
        </c:ser>
        <c:ser>
          <c:idx val="1"/>
          <c:order val="2"/>
          <c:tx>
            <c:strRef>
              <c:f>'International Statistics'!$A$74</c:f>
              <c:strCache>
                <c:ptCount val="1"/>
                <c:pt idx="0">
                  <c:v>     FY 13-14</c:v>
                </c:pt>
              </c:strCache>
            </c:strRef>
          </c:tx>
          <c:val>
            <c:numRef>
              <c:f>'International Statistics'!$B$74:$M$74</c:f>
              <c:numCache>
                <c:formatCode>#,##0</c:formatCode>
                <c:ptCount val="12"/>
                <c:pt idx="0">
                  <c:v>348</c:v>
                </c:pt>
                <c:pt idx="1">
                  <c:v>332</c:v>
                </c:pt>
                <c:pt idx="2">
                  <c:v>444</c:v>
                </c:pt>
                <c:pt idx="3">
                  <c:v>495</c:v>
                </c:pt>
                <c:pt idx="4">
                  <c:v>312</c:v>
                </c:pt>
                <c:pt idx="5">
                  <c:v>368</c:v>
                </c:pt>
                <c:pt idx="6">
                  <c:v>500</c:v>
                </c:pt>
                <c:pt idx="7">
                  <c:v>474</c:v>
                </c:pt>
                <c:pt idx="8">
                  <c:v>406</c:v>
                </c:pt>
                <c:pt idx="9">
                  <c:v>441</c:v>
                </c:pt>
                <c:pt idx="10">
                  <c:v>383</c:v>
                </c:pt>
                <c:pt idx="11">
                  <c:v>386</c:v>
                </c:pt>
              </c:numCache>
            </c:numRef>
          </c:val>
          <c:smooth val="0"/>
          <c:extLst>
            <c:ext xmlns:c16="http://schemas.microsoft.com/office/drawing/2014/chart" uri="{C3380CC4-5D6E-409C-BE32-E72D297353CC}">
              <c16:uniqueId val="{00000002-410A-4C05-A8EF-6EBA502D54B1}"/>
            </c:ext>
          </c:extLst>
        </c:ser>
        <c:ser>
          <c:idx val="4"/>
          <c:order val="3"/>
          <c:tx>
            <c:strRef>
              <c:f>'International Statistics'!$A$75</c:f>
              <c:strCache>
                <c:ptCount val="1"/>
                <c:pt idx="0">
                  <c:v>     FY 12-13</c:v>
                </c:pt>
              </c:strCache>
            </c:strRef>
          </c:tx>
          <c:val>
            <c:numRef>
              <c:f>'International Statistics'!$B$75:$M$75</c:f>
              <c:numCache>
                <c:formatCode>#,##0</c:formatCode>
                <c:ptCount val="12"/>
                <c:pt idx="0">
                  <c:v>355</c:v>
                </c:pt>
                <c:pt idx="1">
                  <c:v>324</c:v>
                </c:pt>
                <c:pt idx="2">
                  <c:v>336</c:v>
                </c:pt>
                <c:pt idx="3">
                  <c:v>492</c:v>
                </c:pt>
                <c:pt idx="4">
                  <c:v>326</c:v>
                </c:pt>
                <c:pt idx="5">
                  <c:v>340</c:v>
                </c:pt>
                <c:pt idx="6">
                  <c:v>592</c:v>
                </c:pt>
                <c:pt idx="7">
                  <c:v>508</c:v>
                </c:pt>
                <c:pt idx="8">
                  <c:v>456</c:v>
                </c:pt>
                <c:pt idx="9">
                  <c:v>432</c:v>
                </c:pt>
                <c:pt idx="10">
                  <c:v>358</c:v>
                </c:pt>
                <c:pt idx="11">
                  <c:v>329</c:v>
                </c:pt>
              </c:numCache>
            </c:numRef>
          </c:val>
          <c:smooth val="0"/>
          <c:extLst>
            <c:ext xmlns:c16="http://schemas.microsoft.com/office/drawing/2014/chart" uri="{C3380CC4-5D6E-409C-BE32-E72D297353CC}">
              <c16:uniqueId val="{00000003-410A-4C05-A8EF-6EBA502D54B1}"/>
            </c:ext>
          </c:extLst>
        </c:ser>
        <c:dLbls>
          <c:showLegendKey val="0"/>
          <c:showVal val="0"/>
          <c:showCatName val="0"/>
          <c:showSerName val="0"/>
          <c:showPercent val="0"/>
          <c:showBubbleSize val="0"/>
        </c:dLbls>
        <c:marker val="1"/>
        <c:smooth val="0"/>
        <c:axId val="356787920"/>
        <c:axId val="356398488"/>
      </c:lineChart>
      <c:catAx>
        <c:axId val="35678792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56398488"/>
        <c:crosses val="autoZero"/>
        <c:auto val="0"/>
        <c:lblAlgn val="ctr"/>
        <c:lblOffset val="100"/>
        <c:tickLblSkip val="1"/>
        <c:tickMarkSkip val="1"/>
        <c:noMultiLvlLbl val="0"/>
      </c:catAx>
      <c:valAx>
        <c:axId val="356398488"/>
        <c:scaling>
          <c:orientation val="minMax"/>
          <c:max val="7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NUMBER  OF  MEMBERS</a:t>
                </a:r>
              </a:p>
            </c:rich>
          </c:tx>
          <c:layout>
            <c:manualLayout>
              <c:xMode val="edge"/>
              <c:yMode val="edge"/>
              <c:x val="2.7777435293897871E-2"/>
              <c:y val="0.2939640642606225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56787920"/>
        <c:crosses val="autoZero"/>
        <c:crossBetween val="midCat"/>
      </c:valAx>
      <c:spPr>
        <a:noFill/>
        <a:ln w="25400">
          <a:noFill/>
        </a:ln>
      </c:spPr>
    </c:plotArea>
    <c:legend>
      <c:legendPos val="r"/>
      <c:layout>
        <c:manualLayout>
          <c:xMode val="edge"/>
          <c:yMode val="edge"/>
          <c:x val="1.3858854235399403E-2"/>
          <c:y val="0.90904642838220795"/>
          <c:w val="0.945702110070887"/>
          <c:h val="9.0953571617792009E-2"/>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MPI Total Cancellations</a:t>
            </a:r>
          </a:p>
        </c:rich>
      </c:tx>
      <c:layout>
        <c:manualLayout>
          <c:xMode val="edge"/>
          <c:yMode val="edge"/>
          <c:x val="0.33517060367456458"/>
          <c:y val="3.1662142476690761E-2"/>
        </c:manualLayout>
      </c:layout>
      <c:overlay val="0"/>
      <c:spPr>
        <a:noFill/>
        <a:ln w="25400">
          <a:noFill/>
        </a:ln>
      </c:spPr>
    </c:title>
    <c:autoTitleDeleted val="0"/>
    <c:plotArea>
      <c:layout>
        <c:manualLayout>
          <c:layoutTarget val="inner"/>
          <c:xMode val="edge"/>
          <c:yMode val="edge"/>
          <c:x val="0.12880154363394627"/>
          <c:y val="0.15892439510954667"/>
          <c:w val="0.82153572908649553"/>
          <c:h val="0.61858264558021359"/>
        </c:manualLayout>
      </c:layout>
      <c:lineChart>
        <c:grouping val="standard"/>
        <c:varyColors val="0"/>
        <c:ser>
          <c:idx val="0"/>
          <c:order val="0"/>
          <c:tx>
            <c:v>Current Year</c:v>
          </c:tx>
          <c:spPr>
            <a:ln w="25400">
              <a:solidFill>
                <a:srgbClr val="000080"/>
              </a:solidFill>
              <a:prstDash val="solid"/>
            </a:ln>
          </c:spPr>
          <c:marker>
            <c:symbol val="diamond"/>
            <c:size val="7"/>
            <c:spPr>
              <a:solidFill>
                <a:srgbClr val="000080"/>
              </a:solidFill>
              <a:ln>
                <a:solidFill>
                  <a:srgbClr val="000080"/>
                </a:solidFill>
                <a:prstDash val="solid"/>
              </a:ln>
            </c:spPr>
          </c:marker>
          <c:val>
            <c:numRef>
              <c:f>'Int''l Statistics Cont''d'!$B$3:$M$3</c:f>
              <c:numCache>
                <c:formatCode>#,##0</c:formatCode>
                <c:ptCount val="12"/>
                <c:pt idx="0">
                  <c:v>453</c:v>
                </c:pt>
                <c:pt idx="1">
                  <c:v>392</c:v>
                </c:pt>
                <c:pt idx="2">
                  <c:v>429</c:v>
                </c:pt>
                <c:pt idx="3">
                  <c:v>373</c:v>
                </c:pt>
                <c:pt idx="4">
                  <c:v>390</c:v>
                </c:pt>
                <c:pt idx="5">
                  <c:v>447</c:v>
                </c:pt>
                <c:pt idx="6">
                  <c:v>495</c:v>
                </c:pt>
                <c:pt idx="7">
                  <c:v>416</c:v>
                </c:pt>
                <c:pt idx="8">
                  <c:v>401</c:v>
                </c:pt>
                <c:pt idx="9">
                  <c:v>554</c:v>
                </c:pt>
                <c:pt idx="10">
                  <c:v>561</c:v>
                </c:pt>
              </c:numCache>
            </c:numRef>
          </c:val>
          <c:smooth val="0"/>
          <c:extLst>
            <c:ext xmlns:c16="http://schemas.microsoft.com/office/drawing/2014/chart" uri="{C3380CC4-5D6E-409C-BE32-E72D297353CC}">
              <c16:uniqueId val="{00000000-550F-4275-8591-84C4450A0138}"/>
            </c:ext>
          </c:extLst>
        </c:ser>
        <c:ser>
          <c:idx val="1"/>
          <c:order val="1"/>
          <c:tx>
            <c:strRef>
              <c:f>'Int''l Statistics Cont''d'!$A$6</c:f>
              <c:strCache>
                <c:ptCount val="1"/>
                <c:pt idx="0">
                  <c:v>     FY 13-14</c:v>
                </c:pt>
              </c:strCache>
            </c:strRef>
          </c:tx>
          <c:val>
            <c:numRef>
              <c:f>'Int''l Statistics Cont''d'!$B$6:$M$6</c:f>
              <c:numCache>
                <c:formatCode>#,##0</c:formatCode>
                <c:ptCount val="12"/>
                <c:pt idx="0">
                  <c:v>535</c:v>
                </c:pt>
                <c:pt idx="1">
                  <c:v>548</c:v>
                </c:pt>
                <c:pt idx="2">
                  <c:v>582</c:v>
                </c:pt>
                <c:pt idx="3">
                  <c:v>444</c:v>
                </c:pt>
                <c:pt idx="4">
                  <c:v>417</c:v>
                </c:pt>
                <c:pt idx="5">
                  <c:v>526</c:v>
                </c:pt>
                <c:pt idx="6">
                  <c:v>679</c:v>
                </c:pt>
                <c:pt idx="7">
                  <c:v>505</c:v>
                </c:pt>
                <c:pt idx="8">
                  <c:v>501</c:v>
                </c:pt>
                <c:pt idx="9">
                  <c:v>733</c:v>
                </c:pt>
                <c:pt idx="10">
                  <c:v>751</c:v>
                </c:pt>
                <c:pt idx="11">
                  <c:v>688</c:v>
                </c:pt>
              </c:numCache>
            </c:numRef>
          </c:val>
          <c:smooth val="0"/>
          <c:extLst>
            <c:ext xmlns:c16="http://schemas.microsoft.com/office/drawing/2014/chart" uri="{C3380CC4-5D6E-409C-BE32-E72D297353CC}">
              <c16:uniqueId val="{00000001-550F-4275-8591-84C4450A0138}"/>
            </c:ext>
          </c:extLst>
        </c:ser>
        <c:ser>
          <c:idx val="2"/>
          <c:order val="2"/>
          <c:tx>
            <c:strRef>
              <c:f>'Int''l Statistics Cont''d'!$A$7</c:f>
              <c:strCache>
                <c:ptCount val="1"/>
                <c:pt idx="0">
                  <c:v>     FY 12-13</c:v>
                </c:pt>
              </c:strCache>
            </c:strRef>
          </c:tx>
          <c:val>
            <c:numRef>
              <c:f>'Int''l Statistics Cont''d'!$B$7:$M$7</c:f>
              <c:numCache>
                <c:formatCode>#,##0</c:formatCode>
                <c:ptCount val="12"/>
                <c:pt idx="0">
                  <c:v>647</c:v>
                </c:pt>
                <c:pt idx="1">
                  <c:v>596</c:v>
                </c:pt>
                <c:pt idx="2">
                  <c:v>706</c:v>
                </c:pt>
                <c:pt idx="3">
                  <c:v>513</c:v>
                </c:pt>
                <c:pt idx="4">
                  <c:v>469</c:v>
                </c:pt>
                <c:pt idx="5">
                  <c:v>469</c:v>
                </c:pt>
                <c:pt idx="6">
                  <c:v>609</c:v>
                </c:pt>
                <c:pt idx="7">
                  <c:v>522</c:v>
                </c:pt>
                <c:pt idx="8">
                  <c:v>472</c:v>
                </c:pt>
                <c:pt idx="9">
                  <c:v>725</c:v>
                </c:pt>
                <c:pt idx="10">
                  <c:v>707</c:v>
                </c:pt>
                <c:pt idx="11">
                  <c:v>621</c:v>
                </c:pt>
              </c:numCache>
            </c:numRef>
          </c:val>
          <c:smooth val="0"/>
          <c:extLst>
            <c:ext xmlns:c16="http://schemas.microsoft.com/office/drawing/2014/chart" uri="{C3380CC4-5D6E-409C-BE32-E72D297353CC}">
              <c16:uniqueId val="{00000002-550F-4275-8591-84C4450A0138}"/>
            </c:ext>
          </c:extLst>
        </c:ser>
        <c:ser>
          <c:idx val="3"/>
          <c:order val="3"/>
          <c:tx>
            <c:strRef>
              <c:f>'Int''l Statistics Cont''d'!$A$8</c:f>
              <c:strCache>
                <c:ptCount val="1"/>
                <c:pt idx="0">
                  <c:v>     FY 11-12</c:v>
                </c:pt>
              </c:strCache>
            </c:strRef>
          </c:tx>
          <c:val>
            <c:numRef>
              <c:f>'Int''l Statistics Cont''d'!$B$8:$M$8</c:f>
              <c:numCache>
                <c:formatCode>#,##0</c:formatCode>
                <c:ptCount val="12"/>
                <c:pt idx="0">
                  <c:v>510</c:v>
                </c:pt>
                <c:pt idx="1">
                  <c:v>600</c:v>
                </c:pt>
                <c:pt idx="2">
                  <c:v>656</c:v>
                </c:pt>
                <c:pt idx="3">
                  <c:v>540</c:v>
                </c:pt>
                <c:pt idx="4">
                  <c:v>487</c:v>
                </c:pt>
                <c:pt idx="5">
                  <c:v>533</c:v>
                </c:pt>
                <c:pt idx="6">
                  <c:v>633</c:v>
                </c:pt>
                <c:pt idx="7">
                  <c:v>550</c:v>
                </c:pt>
                <c:pt idx="8">
                  <c:v>494</c:v>
                </c:pt>
                <c:pt idx="9">
                  <c:v>732</c:v>
                </c:pt>
                <c:pt idx="10">
                  <c:v>622</c:v>
                </c:pt>
                <c:pt idx="11">
                  <c:v>610</c:v>
                </c:pt>
              </c:numCache>
            </c:numRef>
          </c:val>
          <c:smooth val="0"/>
          <c:extLst>
            <c:ext xmlns:c16="http://schemas.microsoft.com/office/drawing/2014/chart" uri="{C3380CC4-5D6E-409C-BE32-E72D297353CC}">
              <c16:uniqueId val="{00000003-550F-4275-8591-84C4450A0138}"/>
            </c:ext>
          </c:extLst>
        </c:ser>
        <c:ser>
          <c:idx val="4"/>
          <c:order val="4"/>
          <c:tx>
            <c:strRef>
              <c:f>'Int''l Statistics Cont''d'!$A$9</c:f>
              <c:strCache>
                <c:ptCount val="1"/>
                <c:pt idx="0">
                  <c:v>     FY 10-11</c:v>
                </c:pt>
              </c:strCache>
            </c:strRef>
          </c:tx>
          <c:val>
            <c:numRef>
              <c:f>'Int''l Statistics Cont''d'!$B$9:$M$9</c:f>
              <c:numCache>
                <c:formatCode>#,##0</c:formatCode>
                <c:ptCount val="12"/>
                <c:pt idx="0">
                  <c:v>624</c:v>
                </c:pt>
                <c:pt idx="1">
                  <c:v>641</c:v>
                </c:pt>
                <c:pt idx="2">
                  <c:v>770</c:v>
                </c:pt>
                <c:pt idx="3">
                  <c:v>604</c:v>
                </c:pt>
                <c:pt idx="4">
                  <c:v>582</c:v>
                </c:pt>
                <c:pt idx="5">
                  <c:v>597</c:v>
                </c:pt>
                <c:pt idx="6">
                  <c:v>643</c:v>
                </c:pt>
                <c:pt idx="7">
                  <c:v>517</c:v>
                </c:pt>
                <c:pt idx="8">
                  <c:v>566</c:v>
                </c:pt>
                <c:pt idx="9">
                  <c:v>629</c:v>
                </c:pt>
                <c:pt idx="10">
                  <c:v>676</c:v>
                </c:pt>
                <c:pt idx="11">
                  <c:v>607</c:v>
                </c:pt>
              </c:numCache>
            </c:numRef>
          </c:val>
          <c:smooth val="0"/>
          <c:extLst>
            <c:ext xmlns:c16="http://schemas.microsoft.com/office/drawing/2014/chart" uri="{C3380CC4-5D6E-409C-BE32-E72D297353CC}">
              <c16:uniqueId val="{00000004-550F-4275-8591-84C4450A0138}"/>
            </c:ext>
          </c:extLst>
        </c:ser>
        <c:dLbls>
          <c:showLegendKey val="0"/>
          <c:showVal val="0"/>
          <c:showCatName val="0"/>
          <c:showSerName val="0"/>
          <c:showPercent val="0"/>
          <c:showBubbleSize val="0"/>
        </c:dLbls>
        <c:marker val="1"/>
        <c:smooth val="0"/>
        <c:axId val="169994776"/>
        <c:axId val="169728440"/>
      </c:lineChart>
      <c:catAx>
        <c:axId val="16999477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728440"/>
        <c:crosses val="autoZero"/>
        <c:auto val="1"/>
        <c:lblAlgn val="ctr"/>
        <c:lblOffset val="100"/>
        <c:tickLblSkip val="1"/>
        <c:tickMarkSkip val="1"/>
        <c:noMultiLvlLbl val="0"/>
      </c:catAx>
      <c:valAx>
        <c:axId val="169728440"/>
        <c:scaling>
          <c:orientation val="minMax"/>
          <c:max val="850"/>
          <c:min val="350"/>
        </c:scaling>
        <c:delete val="0"/>
        <c:axPos val="l"/>
        <c:majorGridlines>
          <c:spPr>
            <a:ln w="3175">
              <a:solidFill>
                <a:srgbClr val="000000"/>
              </a:solidFill>
              <a:prstDash val="lgDash"/>
            </a:ln>
          </c:spPr>
        </c:majorGridlines>
        <c:title>
          <c:tx>
            <c:rich>
              <a:bodyPr/>
              <a:lstStyle/>
              <a:p>
                <a:pPr>
                  <a:defRPr sz="800" b="1" i="0" u="none" strike="noStrike" baseline="0">
                    <a:solidFill>
                      <a:srgbClr val="000000"/>
                    </a:solidFill>
                    <a:latin typeface="Arial"/>
                    <a:ea typeface="Arial"/>
                    <a:cs typeface="Arial"/>
                  </a:defRPr>
                </a:pPr>
                <a:r>
                  <a:rPr lang="en-US"/>
                  <a:t>NUMBER  OF  MEMBERS</a:t>
                </a:r>
              </a:p>
            </c:rich>
          </c:tx>
          <c:layout>
            <c:manualLayout>
              <c:xMode val="edge"/>
              <c:yMode val="edge"/>
              <c:x val="3.9792429115374665E-2"/>
              <c:y val="0.300791765332521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9994776"/>
        <c:crosses val="autoZero"/>
        <c:crossBetween val="between"/>
        <c:majorUnit val="100"/>
      </c:valAx>
      <c:spPr>
        <a:solidFill>
          <a:srgbClr val="FFFFCC"/>
        </a:solidFill>
        <a:ln w="3175">
          <a:solidFill>
            <a:srgbClr val="000000"/>
          </a:solidFill>
          <a:prstDash val="solid"/>
        </a:ln>
      </c:spPr>
    </c:plotArea>
    <c:legend>
      <c:legendPos val="r"/>
      <c:layout>
        <c:manualLayout>
          <c:xMode val="edge"/>
          <c:yMode val="edge"/>
          <c:x val="1.8342575135854983E-2"/>
          <c:y val="0.84744636749257263"/>
          <c:w val="0.944221817314158"/>
          <c:h val="0.14265897298745783"/>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'Chapter Statistics'!$B$1:$B$2</c:f>
              <c:strCache>
                <c:ptCount val="2"/>
                <c:pt idx="0">
                  <c:v>Chapter</c:v>
                </c:pt>
                <c:pt idx="1">
                  <c:v>JUL</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Statistics'!$B$3:$B$939</c:f>
              <c:numCache>
                <c:formatCode>General</c:formatCode>
                <c:ptCount val="937"/>
                <c:pt idx="1">
                  <c:v>87</c:v>
                </c:pt>
                <c:pt idx="2">
                  <c:v>64</c:v>
                </c:pt>
                <c:pt idx="3">
                  <c:v>1</c:v>
                </c:pt>
                <c:pt idx="4">
                  <c:v>1</c:v>
                </c:pt>
                <c:pt idx="5">
                  <c:v>5</c:v>
                </c:pt>
                <c:pt idx="6">
                  <c:v>1</c:v>
                </c:pt>
                <c:pt idx="7">
                  <c:v>3</c:v>
                </c:pt>
                <c:pt idx="8">
                  <c:v>0</c:v>
                </c:pt>
                <c:pt idx="9">
                  <c:v>1</c:v>
                </c:pt>
                <c:pt idx="10" formatCode="0.00%">
                  <c:v>0.68254000000000004</c:v>
                </c:pt>
                <c:pt idx="11" formatCode="0.00%">
                  <c:v>0.75</c:v>
                </c:pt>
                <c:pt idx="14">
                  <c:v>321</c:v>
                </c:pt>
                <c:pt idx="15">
                  <c:v>316</c:v>
                </c:pt>
                <c:pt idx="16">
                  <c:v>3</c:v>
                </c:pt>
                <c:pt idx="17">
                  <c:v>9</c:v>
                </c:pt>
                <c:pt idx="18">
                  <c:v>29</c:v>
                </c:pt>
                <c:pt idx="19">
                  <c:v>3</c:v>
                </c:pt>
                <c:pt idx="20">
                  <c:v>6</c:v>
                </c:pt>
                <c:pt idx="21">
                  <c:v>0</c:v>
                </c:pt>
                <c:pt idx="22">
                  <c:v>1</c:v>
                </c:pt>
                <c:pt idx="23" formatCode="0.00%">
                  <c:v>0.75078900000000004</c:v>
                </c:pt>
                <c:pt idx="24" formatCode="0.00%">
                  <c:v>0.77198699999999998</c:v>
                </c:pt>
                <c:pt idx="27">
                  <c:v>78</c:v>
                </c:pt>
                <c:pt idx="28">
                  <c:v>65</c:v>
                </c:pt>
                <c:pt idx="29">
                  <c:v>2</c:v>
                </c:pt>
                <c:pt idx="30">
                  <c:v>1</c:v>
                </c:pt>
                <c:pt idx="31">
                  <c:v>3</c:v>
                </c:pt>
                <c:pt idx="32">
                  <c:v>0</c:v>
                </c:pt>
                <c:pt idx="33">
                  <c:v>1</c:v>
                </c:pt>
                <c:pt idx="34">
                  <c:v>0</c:v>
                </c:pt>
                <c:pt idx="35">
                  <c:v>0</c:v>
                </c:pt>
                <c:pt idx="36" formatCode="0.00%">
                  <c:v>0.73846199999999995</c:v>
                </c:pt>
                <c:pt idx="37" formatCode="0.00%">
                  <c:v>0.76190500000000005</c:v>
                </c:pt>
                <c:pt idx="40">
                  <c:v>53</c:v>
                </c:pt>
                <c:pt idx="41">
                  <c:v>44</c:v>
                </c:pt>
                <c:pt idx="42">
                  <c:v>2</c:v>
                </c:pt>
                <c:pt idx="43">
                  <c:v>1</c:v>
                </c:pt>
                <c:pt idx="44">
                  <c:v>2</c:v>
                </c:pt>
                <c:pt idx="45">
                  <c:v>0</c:v>
                </c:pt>
                <c:pt idx="46">
                  <c:v>1</c:v>
                </c:pt>
                <c:pt idx="47">
                  <c:v>0</c:v>
                </c:pt>
                <c:pt idx="48">
                  <c:v>0</c:v>
                </c:pt>
                <c:pt idx="49" formatCode="0.00%">
                  <c:v>0.68181800000000004</c:v>
                </c:pt>
                <c:pt idx="50" formatCode="0.00%">
                  <c:v>0.731707</c:v>
                </c:pt>
                <c:pt idx="53">
                  <c:v>29</c:v>
                </c:pt>
                <c:pt idx="54">
                  <c:v>27</c:v>
                </c:pt>
                <c:pt idx="55">
                  <c:v>1</c:v>
                </c:pt>
                <c:pt idx="56">
                  <c:v>1</c:v>
                </c:pt>
                <c:pt idx="57">
                  <c:v>0</c:v>
                </c:pt>
                <c:pt idx="58">
                  <c:v>0</c:v>
                </c:pt>
                <c:pt idx="59">
                  <c:v>1</c:v>
                </c:pt>
                <c:pt idx="60">
                  <c:v>0</c:v>
                </c:pt>
                <c:pt idx="61">
                  <c:v>0</c:v>
                </c:pt>
                <c:pt idx="62" formatCode="0.00%">
                  <c:v>0.6</c:v>
                </c:pt>
                <c:pt idx="63" formatCode="0.00%">
                  <c:v>0.58333299999999999</c:v>
                </c:pt>
                <c:pt idx="66">
                  <c:v>204</c:v>
                </c:pt>
                <c:pt idx="67">
                  <c:v>223</c:v>
                </c:pt>
                <c:pt idx="68">
                  <c:v>4</c:v>
                </c:pt>
                <c:pt idx="69">
                  <c:v>9</c:v>
                </c:pt>
                <c:pt idx="70">
                  <c:v>6</c:v>
                </c:pt>
                <c:pt idx="71">
                  <c:v>0</c:v>
                </c:pt>
                <c:pt idx="72">
                  <c:v>4</c:v>
                </c:pt>
                <c:pt idx="73">
                  <c:v>0</c:v>
                </c:pt>
                <c:pt idx="74">
                  <c:v>0</c:v>
                </c:pt>
                <c:pt idx="75" formatCode="0.00%">
                  <c:v>0.52272700000000005</c:v>
                </c:pt>
                <c:pt idx="76" formatCode="0.00%">
                  <c:v>0.68125000000000002</c:v>
                </c:pt>
                <c:pt idx="79">
                  <c:v>405</c:v>
                </c:pt>
                <c:pt idx="80">
                  <c:v>403</c:v>
                </c:pt>
                <c:pt idx="81">
                  <c:v>7</c:v>
                </c:pt>
                <c:pt idx="82">
                  <c:v>6</c:v>
                </c:pt>
                <c:pt idx="83">
                  <c:v>24</c:v>
                </c:pt>
                <c:pt idx="84">
                  <c:v>0</c:v>
                </c:pt>
                <c:pt idx="85">
                  <c:v>10</c:v>
                </c:pt>
                <c:pt idx="86">
                  <c:v>1</c:v>
                </c:pt>
                <c:pt idx="87">
                  <c:v>4</c:v>
                </c:pt>
                <c:pt idx="88" formatCode="0.00%">
                  <c:v>0.72456600000000004</c:v>
                </c:pt>
                <c:pt idx="89" formatCode="0.00%">
                  <c:v>0.76</c:v>
                </c:pt>
                <c:pt idx="92">
                  <c:v>822</c:v>
                </c:pt>
                <c:pt idx="93">
                  <c:v>900</c:v>
                </c:pt>
                <c:pt idx="94">
                  <c:v>8</c:v>
                </c:pt>
                <c:pt idx="95">
                  <c:v>22</c:v>
                </c:pt>
                <c:pt idx="96">
                  <c:v>58</c:v>
                </c:pt>
                <c:pt idx="97">
                  <c:v>1</c:v>
                </c:pt>
                <c:pt idx="98">
                  <c:v>30</c:v>
                </c:pt>
                <c:pt idx="99">
                  <c:v>2</c:v>
                </c:pt>
                <c:pt idx="100">
                  <c:v>1</c:v>
                </c:pt>
                <c:pt idx="101" formatCode="0.00%">
                  <c:v>0.68874199999999997</c:v>
                </c:pt>
                <c:pt idx="102" formatCode="0.00%">
                  <c:v>0.73997599999999997</c:v>
                </c:pt>
                <c:pt idx="105">
                  <c:v>97</c:v>
                </c:pt>
                <c:pt idx="106">
                  <c:v>88</c:v>
                </c:pt>
                <c:pt idx="107">
                  <c:v>1</c:v>
                </c:pt>
                <c:pt idx="108">
                  <c:v>4</c:v>
                </c:pt>
                <c:pt idx="109">
                  <c:v>7</c:v>
                </c:pt>
                <c:pt idx="110">
                  <c:v>1</c:v>
                </c:pt>
                <c:pt idx="111">
                  <c:v>2</c:v>
                </c:pt>
                <c:pt idx="112">
                  <c:v>0</c:v>
                </c:pt>
                <c:pt idx="113">
                  <c:v>1</c:v>
                </c:pt>
                <c:pt idx="114" formatCode="0.00%">
                  <c:v>0.70786499999999997</c:v>
                </c:pt>
                <c:pt idx="115" formatCode="0.00%">
                  <c:v>0.74666699999999997</c:v>
                </c:pt>
                <c:pt idx="118">
                  <c:v>623</c:v>
                </c:pt>
                <c:pt idx="119">
                  <c:v>669</c:v>
                </c:pt>
                <c:pt idx="120">
                  <c:v>10</c:v>
                </c:pt>
                <c:pt idx="121">
                  <c:v>11</c:v>
                </c:pt>
                <c:pt idx="122">
                  <c:v>35</c:v>
                </c:pt>
                <c:pt idx="123">
                  <c:v>2</c:v>
                </c:pt>
                <c:pt idx="124">
                  <c:v>24</c:v>
                </c:pt>
                <c:pt idx="125">
                  <c:v>0</c:v>
                </c:pt>
                <c:pt idx="126">
                  <c:v>3</c:v>
                </c:pt>
                <c:pt idx="127" formatCode="0.00%">
                  <c:v>0.74024000000000001</c:v>
                </c:pt>
                <c:pt idx="128" formatCode="0.00%">
                  <c:v>0.74840799999999996</c:v>
                </c:pt>
                <c:pt idx="131">
                  <c:v>168</c:v>
                </c:pt>
                <c:pt idx="132">
                  <c:v>171</c:v>
                </c:pt>
                <c:pt idx="133">
                  <c:v>2</c:v>
                </c:pt>
                <c:pt idx="134">
                  <c:v>2</c:v>
                </c:pt>
                <c:pt idx="135">
                  <c:v>5</c:v>
                </c:pt>
                <c:pt idx="136">
                  <c:v>0</c:v>
                </c:pt>
                <c:pt idx="137">
                  <c:v>12</c:v>
                </c:pt>
                <c:pt idx="138">
                  <c:v>0</c:v>
                </c:pt>
                <c:pt idx="139">
                  <c:v>0</c:v>
                </c:pt>
                <c:pt idx="140" formatCode="0.00%">
                  <c:v>0.68390799999999996</c:v>
                </c:pt>
                <c:pt idx="141" formatCode="0.00%">
                  <c:v>0.69411800000000001</c:v>
                </c:pt>
                <c:pt idx="144">
                  <c:v>54</c:v>
                </c:pt>
                <c:pt idx="145">
                  <c:v>41</c:v>
                </c:pt>
                <c:pt idx="146">
                  <c:v>1</c:v>
                </c:pt>
                <c:pt idx="147">
                  <c:v>0</c:v>
                </c:pt>
                <c:pt idx="148">
                  <c:v>2</c:v>
                </c:pt>
                <c:pt idx="149">
                  <c:v>0</c:v>
                </c:pt>
                <c:pt idx="150">
                  <c:v>0</c:v>
                </c:pt>
                <c:pt idx="151">
                  <c:v>0</c:v>
                </c:pt>
                <c:pt idx="152">
                  <c:v>0</c:v>
                </c:pt>
                <c:pt idx="153" formatCode="0.00%">
                  <c:v>0.83720899999999998</c:v>
                </c:pt>
                <c:pt idx="154" formatCode="0.00%">
                  <c:v>0.82499999999999996</c:v>
                </c:pt>
                <c:pt idx="157">
                  <c:v>96</c:v>
                </c:pt>
                <c:pt idx="158">
                  <c:v>91</c:v>
                </c:pt>
                <c:pt idx="159">
                  <c:v>0</c:v>
                </c:pt>
                <c:pt idx="160">
                  <c:v>0</c:v>
                </c:pt>
                <c:pt idx="161">
                  <c:v>0</c:v>
                </c:pt>
                <c:pt idx="162">
                  <c:v>0</c:v>
                </c:pt>
                <c:pt idx="163">
                  <c:v>2</c:v>
                </c:pt>
                <c:pt idx="164">
                  <c:v>0</c:v>
                </c:pt>
                <c:pt idx="165">
                  <c:v>0</c:v>
                </c:pt>
                <c:pt idx="166" formatCode="0.00%">
                  <c:v>0.79569900000000005</c:v>
                </c:pt>
                <c:pt idx="167" formatCode="0.00%">
                  <c:v>0.82894699999999999</c:v>
                </c:pt>
                <c:pt idx="170">
                  <c:v>112</c:v>
                </c:pt>
                <c:pt idx="171">
                  <c:v>136</c:v>
                </c:pt>
                <c:pt idx="172">
                  <c:v>6</c:v>
                </c:pt>
                <c:pt idx="173">
                  <c:v>1</c:v>
                </c:pt>
                <c:pt idx="174">
                  <c:v>1</c:v>
                </c:pt>
                <c:pt idx="175">
                  <c:v>0</c:v>
                </c:pt>
                <c:pt idx="176">
                  <c:v>2</c:v>
                </c:pt>
                <c:pt idx="177">
                  <c:v>0</c:v>
                </c:pt>
                <c:pt idx="178">
                  <c:v>0</c:v>
                </c:pt>
                <c:pt idx="179" formatCode="0.00%">
                  <c:v>0.40145999999999998</c:v>
                </c:pt>
                <c:pt idx="180" formatCode="0.00%">
                  <c:v>0.69333299999999998</c:v>
                </c:pt>
                <c:pt idx="183">
                  <c:v>593</c:v>
                </c:pt>
                <c:pt idx="184">
                  <c:v>567</c:v>
                </c:pt>
                <c:pt idx="185">
                  <c:v>6</c:v>
                </c:pt>
                <c:pt idx="186">
                  <c:v>16</c:v>
                </c:pt>
                <c:pt idx="187">
                  <c:v>24</c:v>
                </c:pt>
                <c:pt idx="188">
                  <c:v>1</c:v>
                </c:pt>
                <c:pt idx="189">
                  <c:v>13</c:v>
                </c:pt>
                <c:pt idx="190">
                  <c:v>0</c:v>
                </c:pt>
                <c:pt idx="191">
                  <c:v>0</c:v>
                </c:pt>
                <c:pt idx="192" formatCode="0.00%">
                  <c:v>0.70070399999999999</c:v>
                </c:pt>
                <c:pt idx="193" formatCode="0.00%">
                  <c:v>0.73180100000000003</c:v>
                </c:pt>
                <c:pt idx="196">
                  <c:v>79</c:v>
                </c:pt>
                <c:pt idx="197">
                  <c:v>84</c:v>
                </c:pt>
                <c:pt idx="198">
                  <c:v>1</c:v>
                </c:pt>
                <c:pt idx="199">
                  <c:v>3</c:v>
                </c:pt>
                <c:pt idx="200">
                  <c:v>3</c:v>
                </c:pt>
                <c:pt idx="201">
                  <c:v>0</c:v>
                </c:pt>
                <c:pt idx="202">
                  <c:v>0</c:v>
                </c:pt>
                <c:pt idx="203">
                  <c:v>0</c:v>
                </c:pt>
                <c:pt idx="204">
                  <c:v>0</c:v>
                </c:pt>
                <c:pt idx="205" formatCode="0.00%">
                  <c:v>0.70731699999999997</c:v>
                </c:pt>
                <c:pt idx="206" formatCode="0.00%">
                  <c:v>0.71250000000000002</c:v>
                </c:pt>
                <c:pt idx="209">
                  <c:v>95</c:v>
                </c:pt>
                <c:pt idx="210">
                  <c:v>103</c:v>
                </c:pt>
                <c:pt idx="211">
                  <c:v>0</c:v>
                </c:pt>
                <c:pt idx="212">
                  <c:v>2</c:v>
                </c:pt>
                <c:pt idx="213">
                  <c:v>4</c:v>
                </c:pt>
                <c:pt idx="214">
                  <c:v>0</c:v>
                </c:pt>
                <c:pt idx="215">
                  <c:v>4</c:v>
                </c:pt>
                <c:pt idx="216">
                  <c:v>0</c:v>
                </c:pt>
                <c:pt idx="217">
                  <c:v>0</c:v>
                </c:pt>
                <c:pt idx="218" formatCode="0.00%">
                  <c:v>0.67307700000000004</c:v>
                </c:pt>
                <c:pt idx="219" formatCode="0.00%">
                  <c:v>0.69387799999999999</c:v>
                </c:pt>
                <c:pt idx="222">
                  <c:v>77</c:v>
                </c:pt>
                <c:pt idx="223">
                  <c:v>63</c:v>
                </c:pt>
                <c:pt idx="224">
                  <c:v>4</c:v>
                </c:pt>
                <c:pt idx="225">
                  <c:v>1</c:v>
                </c:pt>
                <c:pt idx="226">
                  <c:v>2</c:v>
                </c:pt>
                <c:pt idx="227">
                  <c:v>0</c:v>
                </c:pt>
                <c:pt idx="228">
                  <c:v>1</c:v>
                </c:pt>
                <c:pt idx="229">
                  <c:v>0</c:v>
                </c:pt>
                <c:pt idx="230">
                  <c:v>0</c:v>
                </c:pt>
                <c:pt idx="231" formatCode="0.00%">
                  <c:v>0.67213100000000003</c:v>
                </c:pt>
                <c:pt idx="232" formatCode="0.00%">
                  <c:v>0.69642899999999996</c:v>
                </c:pt>
                <c:pt idx="235">
                  <c:v>555</c:v>
                </c:pt>
                <c:pt idx="236">
                  <c:v>569</c:v>
                </c:pt>
                <c:pt idx="237">
                  <c:v>6</c:v>
                </c:pt>
                <c:pt idx="238">
                  <c:v>5</c:v>
                </c:pt>
                <c:pt idx="239">
                  <c:v>26</c:v>
                </c:pt>
                <c:pt idx="240">
                  <c:v>0</c:v>
                </c:pt>
                <c:pt idx="241">
                  <c:v>9</c:v>
                </c:pt>
                <c:pt idx="242">
                  <c:v>1</c:v>
                </c:pt>
                <c:pt idx="243">
                  <c:v>5</c:v>
                </c:pt>
                <c:pt idx="244" formatCode="0.00%">
                  <c:v>0.69059800000000005</c:v>
                </c:pt>
                <c:pt idx="245" formatCode="0.00%">
                  <c:v>0.70377000000000001</c:v>
                </c:pt>
                <c:pt idx="248">
                  <c:v>348</c:v>
                </c:pt>
                <c:pt idx="249">
                  <c:v>347</c:v>
                </c:pt>
                <c:pt idx="250">
                  <c:v>11</c:v>
                </c:pt>
                <c:pt idx="251">
                  <c:v>12</c:v>
                </c:pt>
                <c:pt idx="252">
                  <c:v>15</c:v>
                </c:pt>
                <c:pt idx="253">
                  <c:v>0</c:v>
                </c:pt>
                <c:pt idx="254">
                  <c:v>4</c:v>
                </c:pt>
                <c:pt idx="255">
                  <c:v>0</c:v>
                </c:pt>
                <c:pt idx="256">
                  <c:v>1</c:v>
                </c:pt>
                <c:pt idx="257" formatCode="0.00%">
                  <c:v>0.67806299999999997</c:v>
                </c:pt>
                <c:pt idx="258" formatCode="0.00%">
                  <c:v>0.699681</c:v>
                </c:pt>
                <c:pt idx="261">
                  <c:v>170</c:v>
                </c:pt>
                <c:pt idx="262">
                  <c:v>168</c:v>
                </c:pt>
                <c:pt idx="263">
                  <c:v>3</c:v>
                </c:pt>
                <c:pt idx="264">
                  <c:v>4</c:v>
                </c:pt>
                <c:pt idx="265">
                  <c:v>9</c:v>
                </c:pt>
                <c:pt idx="266">
                  <c:v>1</c:v>
                </c:pt>
                <c:pt idx="267">
                  <c:v>3</c:v>
                </c:pt>
                <c:pt idx="268">
                  <c:v>0</c:v>
                </c:pt>
                <c:pt idx="269">
                  <c:v>0</c:v>
                </c:pt>
                <c:pt idx="270" formatCode="0.00%">
                  <c:v>0.67647100000000004</c:v>
                </c:pt>
                <c:pt idx="271" formatCode="0.00%">
                  <c:v>0.74149699999999996</c:v>
                </c:pt>
                <c:pt idx="274">
                  <c:v>89</c:v>
                </c:pt>
                <c:pt idx="275">
                  <c:v>80</c:v>
                </c:pt>
                <c:pt idx="276">
                  <c:v>0</c:v>
                </c:pt>
                <c:pt idx="277">
                  <c:v>2</c:v>
                </c:pt>
                <c:pt idx="278">
                  <c:v>4</c:v>
                </c:pt>
                <c:pt idx="279">
                  <c:v>0</c:v>
                </c:pt>
                <c:pt idx="280">
                  <c:v>2</c:v>
                </c:pt>
                <c:pt idx="281">
                  <c:v>1</c:v>
                </c:pt>
                <c:pt idx="282">
                  <c:v>0</c:v>
                </c:pt>
                <c:pt idx="283" formatCode="0.00%">
                  <c:v>0.82716000000000001</c:v>
                </c:pt>
                <c:pt idx="284" formatCode="0.00%">
                  <c:v>0.83544300000000005</c:v>
                </c:pt>
                <c:pt idx="287">
                  <c:v>253</c:v>
                </c:pt>
                <c:pt idx="288">
                  <c:v>271</c:v>
                </c:pt>
                <c:pt idx="289">
                  <c:v>7</c:v>
                </c:pt>
                <c:pt idx="290">
                  <c:v>4</c:v>
                </c:pt>
                <c:pt idx="291">
                  <c:v>14</c:v>
                </c:pt>
                <c:pt idx="292">
                  <c:v>1</c:v>
                </c:pt>
                <c:pt idx="293">
                  <c:v>6</c:v>
                </c:pt>
                <c:pt idx="294">
                  <c:v>0</c:v>
                </c:pt>
                <c:pt idx="295">
                  <c:v>0</c:v>
                </c:pt>
                <c:pt idx="296" formatCode="0.00%">
                  <c:v>0.65342999999999996</c:v>
                </c:pt>
                <c:pt idx="297" formatCode="0.00%">
                  <c:v>0.68199200000000004</c:v>
                </c:pt>
                <c:pt idx="300">
                  <c:v>217</c:v>
                </c:pt>
                <c:pt idx="301">
                  <c:v>227</c:v>
                </c:pt>
                <c:pt idx="302">
                  <c:v>4</c:v>
                </c:pt>
                <c:pt idx="303">
                  <c:v>4</c:v>
                </c:pt>
                <c:pt idx="304">
                  <c:v>15</c:v>
                </c:pt>
                <c:pt idx="305">
                  <c:v>1</c:v>
                </c:pt>
                <c:pt idx="306">
                  <c:v>8</c:v>
                </c:pt>
                <c:pt idx="307">
                  <c:v>0</c:v>
                </c:pt>
                <c:pt idx="308">
                  <c:v>1</c:v>
                </c:pt>
                <c:pt idx="309" formatCode="0.00%">
                  <c:v>0.732456</c:v>
                </c:pt>
                <c:pt idx="310" formatCode="0.00%">
                  <c:v>0.78571400000000002</c:v>
                </c:pt>
                <c:pt idx="313">
                  <c:v>119</c:v>
                </c:pt>
                <c:pt idx="314">
                  <c:v>128</c:v>
                </c:pt>
                <c:pt idx="315">
                  <c:v>4</c:v>
                </c:pt>
                <c:pt idx="316">
                  <c:v>5</c:v>
                </c:pt>
                <c:pt idx="317">
                  <c:v>1</c:v>
                </c:pt>
                <c:pt idx="318">
                  <c:v>0</c:v>
                </c:pt>
                <c:pt idx="319">
                  <c:v>1</c:v>
                </c:pt>
                <c:pt idx="320">
                  <c:v>0</c:v>
                </c:pt>
                <c:pt idx="321">
                  <c:v>0</c:v>
                </c:pt>
                <c:pt idx="322" formatCode="0.00%">
                  <c:v>0.62096799999999996</c:v>
                </c:pt>
                <c:pt idx="323" formatCode="0.00%">
                  <c:v>0.68932000000000004</c:v>
                </c:pt>
                <c:pt idx="326">
                  <c:v>79</c:v>
                </c:pt>
                <c:pt idx="327">
                  <c:v>66</c:v>
                </c:pt>
                <c:pt idx="328">
                  <c:v>4</c:v>
                </c:pt>
                <c:pt idx="329">
                  <c:v>2</c:v>
                </c:pt>
                <c:pt idx="330">
                  <c:v>1</c:v>
                </c:pt>
                <c:pt idx="331">
                  <c:v>0</c:v>
                </c:pt>
                <c:pt idx="332">
                  <c:v>0</c:v>
                </c:pt>
                <c:pt idx="333">
                  <c:v>0</c:v>
                </c:pt>
                <c:pt idx="334">
                  <c:v>0</c:v>
                </c:pt>
                <c:pt idx="335" formatCode="0.00%">
                  <c:v>0.81818199999999996</c:v>
                </c:pt>
                <c:pt idx="336" formatCode="0.00%">
                  <c:v>0.83076899999999998</c:v>
                </c:pt>
                <c:pt idx="339">
                  <c:v>179</c:v>
                </c:pt>
                <c:pt idx="340">
                  <c:v>188</c:v>
                </c:pt>
                <c:pt idx="341">
                  <c:v>4</c:v>
                </c:pt>
                <c:pt idx="342">
                  <c:v>2</c:v>
                </c:pt>
                <c:pt idx="343">
                  <c:v>9</c:v>
                </c:pt>
                <c:pt idx="344">
                  <c:v>1</c:v>
                </c:pt>
                <c:pt idx="345">
                  <c:v>4</c:v>
                </c:pt>
                <c:pt idx="346">
                  <c:v>0</c:v>
                </c:pt>
                <c:pt idx="347">
                  <c:v>0</c:v>
                </c:pt>
                <c:pt idx="348" formatCode="0.00%">
                  <c:v>0.68556700000000004</c:v>
                </c:pt>
                <c:pt idx="349" formatCode="0.00%">
                  <c:v>0.71751399999999999</c:v>
                </c:pt>
                <c:pt idx="352">
                  <c:v>119</c:v>
                </c:pt>
                <c:pt idx="353">
                  <c:v>117</c:v>
                </c:pt>
                <c:pt idx="354">
                  <c:v>1</c:v>
                </c:pt>
                <c:pt idx="355">
                  <c:v>5</c:v>
                </c:pt>
                <c:pt idx="356">
                  <c:v>6</c:v>
                </c:pt>
                <c:pt idx="357">
                  <c:v>1</c:v>
                </c:pt>
                <c:pt idx="358">
                  <c:v>2</c:v>
                </c:pt>
                <c:pt idx="359">
                  <c:v>0</c:v>
                </c:pt>
                <c:pt idx="360">
                  <c:v>1</c:v>
                </c:pt>
                <c:pt idx="361" formatCode="0.00%">
                  <c:v>0.69026500000000002</c:v>
                </c:pt>
                <c:pt idx="362" formatCode="0.00%">
                  <c:v>0.71296300000000001</c:v>
                </c:pt>
                <c:pt idx="365">
                  <c:v>5</c:v>
                </c:pt>
                <c:pt idx="366">
                  <c:v>4</c:v>
                </c:pt>
                <c:pt idx="367">
                  <c:v>0</c:v>
                </c:pt>
                <c:pt idx="368">
                  <c:v>0</c:v>
                </c:pt>
                <c:pt idx="369">
                  <c:v>0</c:v>
                </c:pt>
                <c:pt idx="370">
                  <c:v>0</c:v>
                </c:pt>
                <c:pt idx="371">
                  <c:v>0</c:v>
                </c:pt>
                <c:pt idx="372">
                  <c:v>0</c:v>
                </c:pt>
                <c:pt idx="373">
                  <c:v>0</c:v>
                </c:pt>
                <c:pt idx="374" formatCode="0.00%">
                  <c:v>0.4</c:v>
                </c:pt>
                <c:pt idx="375" formatCode="0.00%">
                  <c:v>0.4</c:v>
                </c:pt>
                <c:pt idx="378">
                  <c:v>10</c:v>
                </c:pt>
                <c:pt idx="379">
                  <c:v>24</c:v>
                </c:pt>
                <c:pt idx="380">
                  <c:v>0</c:v>
                </c:pt>
                <c:pt idx="381">
                  <c:v>0</c:v>
                </c:pt>
                <c:pt idx="382">
                  <c:v>0</c:v>
                </c:pt>
                <c:pt idx="383">
                  <c:v>0</c:v>
                </c:pt>
                <c:pt idx="384">
                  <c:v>0</c:v>
                </c:pt>
                <c:pt idx="385">
                  <c:v>0</c:v>
                </c:pt>
                <c:pt idx="386">
                  <c:v>0</c:v>
                </c:pt>
                <c:pt idx="387" formatCode="0.00%">
                  <c:v>0.148148</c:v>
                </c:pt>
                <c:pt idx="388" formatCode="0.00%">
                  <c:v>0.111111</c:v>
                </c:pt>
                <c:pt idx="391">
                  <c:v>125</c:v>
                </c:pt>
                <c:pt idx="392">
                  <c:v>137</c:v>
                </c:pt>
                <c:pt idx="393">
                  <c:v>3</c:v>
                </c:pt>
                <c:pt idx="394">
                  <c:v>6</c:v>
                </c:pt>
                <c:pt idx="395">
                  <c:v>7</c:v>
                </c:pt>
                <c:pt idx="396">
                  <c:v>0</c:v>
                </c:pt>
                <c:pt idx="397">
                  <c:v>3</c:v>
                </c:pt>
                <c:pt idx="398">
                  <c:v>0</c:v>
                </c:pt>
                <c:pt idx="399">
                  <c:v>0</c:v>
                </c:pt>
                <c:pt idx="400" formatCode="0.00%">
                  <c:v>0.65671599999999997</c:v>
                </c:pt>
                <c:pt idx="401" formatCode="0.00%">
                  <c:v>0.65909099999999998</c:v>
                </c:pt>
                <c:pt idx="404">
                  <c:v>185</c:v>
                </c:pt>
                <c:pt idx="405">
                  <c:v>213</c:v>
                </c:pt>
                <c:pt idx="406">
                  <c:v>0</c:v>
                </c:pt>
                <c:pt idx="407">
                  <c:v>1</c:v>
                </c:pt>
                <c:pt idx="408">
                  <c:v>9</c:v>
                </c:pt>
                <c:pt idx="409">
                  <c:v>0</c:v>
                </c:pt>
                <c:pt idx="410">
                  <c:v>4</c:v>
                </c:pt>
                <c:pt idx="411">
                  <c:v>0</c:v>
                </c:pt>
                <c:pt idx="412">
                  <c:v>0</c:v>
                </c:pt>
                <c:pt idx="413" formatCode="0.00%">
                  <c:v>0.70560699999999998</c:v>
                </c:pt>
                <c:pt idx="414" formatCode="0.00%">
                  <c:v>0.79235</c:v>
                </c:pt>
                <c:pt idx="417">
                  <c:v>140</c:v>
                </c:pt>
                <c:pt idx="418">
                  <c:v>129</c:v>
                </c:pt>
                <c:pt idx="419">
                  <c:v>5</c:v>
                </c:pt>
                <c:pt idx="420">
                  <c:v>2</c:v>
                </c:pt>
                <c:pt idx="421">
                  <c:v>7</c:v>
                </c:pt>
                <c:pt idx="422">
                  <c:v>0</c:v>
                </c:pt>
                <c:pt idx="423">
                  <c:v>3</c:v>
                </c:pt>
                <c:pt idx="424">
                  <c:v>1</c:v>
                </c:pt>
                <c:pt idx="425">
                  <c:v>1</c:v>
                </c:pt>
                <c:pt idx="426" formatCode="0.00%">
                  <c:v>0.8125</c:v>
                </c:pt>
                <c:pt idx="427" formatCode="0.00%">
                  <c:v>0.81300799999999995</c:v>
                </c:pt>
                <c:pt idx="430">
                  <c:v>425</c:v>
                </c:pt>
                <c:pt idx="431">
                  <c:v>423</c:v>
                </c:pt>
                <c:pt idx="432">
                  <c:v>6</c:v>
                </c:pt>
                <c:pt idx="433">
                  <c:v>8</c:v>
                </c:pt>
                <c:pt idx="434">
                  <c:v>34</c:v>
                </c:pt>
                <c:pt idx="435">
                  <c:v>0</c:v>
                </c:pt>
                <c:pt idx="436">
                  <c:v>11</c:v>
                </c:pt>
                <c:pt idx="437">
                  <c:v>1</c:v>
                </c:pt>
                <c:pt idx="438">
                  <c:v>3</c:v>
                </c:pt>
                <c:pt idx="439" formatCode="0.00%">
                  <c:v>0.75059399999999998</c:v>
                </c:pt>
                <c:pt idx="440" formatCode="0.00%">
                  <c:v>0.77249999999999996</c:v>
                </c:pt>
                <c:pt idx="443">
                  <c:v>101</c:v>
                </c:pt>
                <c:pt idx="444">
                  <c:v>112</c:v>
                </c:pt>
                <c:pt idx="445">
                  <c:v>2</c:v>
                </c:pt>
                <c:pt idx="446">
                  <c:v>0</c:v>
                </c:pt>
                <c:pt idx="447">
                  <c:v>3</c:v>
                </c:pt>
                <c:pt idx="448">
                  <c:v>0</c:v>
                </c:pt>
                <c:pt idx="449">
                  <c:v>15</c:v>
                </c:pt>
                <c:pt idx="450">
                  <c:v>0</c:v>
                </c:pt>
                <c:pt idx="451">
                  <c:v>0</c:v>
                </c:pt>
                <c:pt idx="452" formatCode="0.00%">
                  <c:v>0.76106200000000002</c:v>
                </c:pt>
                <c:pt idx="453" formatCode="0.00%">
                  <c:v>0.78022000000000002</c:v>
                </c:pt>
                <c:pt idx="456">
                  <c:v>166</c:v>
                </c:pt>
                <c:pt idx="457">
                  <c:v>173</c:v>
                </c:pt>
                <c:pt idx="458">
                  <c:v>2</c:v>
                </c:pt>
                <c:pt idx="459">
                  <c:v>4</c:v>
                </c:pt>
                <c:pt idx="460">
                  <c:v>5</c:v>
                </c:pt>
                <c:pt idx="461">
                  <c:v>0</c:v>
                </c:pt>
                <c:pt idx="462">
                  <c:v>10</c:v>
                </c:pt>
                <c:pt idx="463">
                  <c:v>0</c:v>
                </c:pt>
                <c:pt idx="464">
                  <c:v>0</c:v>
                </c:pt>
                <c:pt idx="465" formatCode="0.00%">
                  <c:v>0.67630100000000004</c:v>
                </c:pt>
                <c:pt idx="466" formatCode="0.00%">
                  <c:v>0.703704</c:v>
                </c:pt>
                <c:pt idx="469">
                  <c:v>458</c:v>
                </c:pt>
                <c:pt idx="470">
                  <c:v>460</c:v>
                </c:pt>
                <c:pt idx="471">
                  <c:v>6</c:v>
                </c:pt>
                <c:pt idx="472">
                  <c:v>13</c:v>
                </c:pt>
                <c:pt idx="473">
                  <c:v>19</c:v>
                </c:pt>
                <c:pt idx="474">
                  <c:v>1</c:v>
                </c:pt>
                <c:pt idx="475">
                  <c:v>10</c:v>
                </c:pt>
                <c:pt idx="476">
                  <c:v>0</c:v>
                </c:pt>
                <c:pt idx="477">
                  <c:v>1</c:v>
                </c:pt>
                <c:pt idx="478" formatCode="0.00%">
                  <c:v>0.73127799999999998</c:v>
                </c:pt>
                <c:pt idx="479" formatCode="0.00%">
                  <c:v>0.73972599999999999</c:v>
                </c:pt>
                <c:pt idx="482">
                  <c:v>288</c:v>
                </c:pt>
                <c:pt idx="483">
                  <c:v>264</c:v>
                </c:pt>
                <c:pt idx="484">
                  <c:v>4</c:v>
                </c:pt>
                <c:pt idx="485">
                  <c:v>8</c:v>
                </c:pt>
                <c:pt idx="486">
                  <c:v>19</c:v>
                </c:pt>
                <c:pt idx="487">
                  <c:v>2</c:v>
                </c:pt>
                <c:pt idx="488">
                  <c:v>7</c:v>
                </c:pt>
                <c:pt idx="489">
                  <c:v>0</c:v>
                </c:pt>
                <c:pt idx="490">
                  <c:v>1</c:v>
                </c:pt>
                <c:pt idx="491" formatCode="0.00%">
                  <c:v>0.809701</c:v>
                </c:pt>
                <c:pt idx="492" formatCode="0.00%">
                  <c:v>0.81749000000000005</c:v>
                </c:pt>
                <c:pt idx="495">
                  <c:v>58</c:v>
                </c:pt>
                <c:pt idx="496">
                  <c:v>62</c:v>
                </c:pt>
                <c:pt idx="497">
                  <c:v>1</c:v>
                </c:pt>
                <c:pt idx="498">
                  <c:v>2</c:v>
                </c:pt>
                <c:pt idx="499">
                  <c:v>3</c:v>
                </c:pt>
                <c:pt idx="500">
                  <c:v>0</c:v>
                </c:pt>
                <c:pt idx="501">
                  <c:v>0</c:v>
                </c:pt>
                <c:pt idx="502">
                  <c:v>0</c:v>
                </c:pt>
                <c:pt idx="503">
                  <c:v>0</c:v>
                </c:pt>
                <c:pt idx="504" formatCode="0.00%">
                  <c:v>0.58333299999999999</c:v>
                </c:pt>
                <c:pt idx="505" formatCode="0.00%">
                  <c:v>0.59321999999999997</c:v>
                </c:pt>
                <c:pt idx="508">
                  <c:v>147</c:v>
                </c:pt>
                <c:pt idx="509">
                  <c:v>138</c:v>
                </c:pt>
                <c:pt idx="510">
                  <c:v>1</c:v>
                </c:pt>
                <c:pt idx="511">
                  <c:v>1</c:v>
                </c:pt>
                <c:pt idx="512">
                  <c:v>8</c:v>
                </c:pt>
                <c:pt idx="513">
                  <c:v>0</c:v>
                </c:pt>
                <c:pt idx="514">
                  <c:v>5</c:v>
                </c:pt>
                <c:pt idx="515">
                  <c:v>0</c:v>
                </c:pt>
                <c:pt idx="516">
                  <c:v>1</c:v>
                </c:pt>
                <c:pt idx="517" formatCode="0.00%">
                  <c:v>0.81617600000000001</c:v>
                </c:pt>
                <c:pt idx="518" formatCode="0.00%">
                  <c:v>0.85156299999999996</c:v>
                </c:pt>
                <c:pt idx="521">
                  <c:v>154</c:v>
                </c:pt>
                <c:pt idx="522">
                  <c:v>139</c:v>
                </c:pt>
                <c:pt idx="523">
                  <c:v>3</c:v>
                </c:pt>
                <c:pt idx="524">
                  <c:v>5</c:v>
                </c:pt>
                <c:pt idx="525">
                  <c:v>2</c:v>
                </c:pt>
                <c:pt idx="526">
                  <c:v>0</c:v>
                </c:pt>
                <c:pt idx="527">
                  <c:v>4</c:v>
                </c:pt>
                <c:pt idx="528">
                  <c:v>3</c:v>
                </c:pt>
                <c:pt idx="529">
                  <c:v>0</c:v>
                </c:pt>
                <c:pt idx="530" formatCode="0.00%">
                  <c:v>0.78518500000000002</c:v>
                </c:pt>
                <c:pt idx="531" formatCode="0.00%">
                  <c:v>0.82644600000000001</c:v>
                </c:pt>
                <c:pt idx="534">
                  <c:v>844</c:v>
                </c:pt>
                <c:pt idx="535">
                  <c:v>815</c:v>
                </c:pt>
                <c:pt idx="536">
                  <c:v>6</c:v>
                </c:pt>
                <c:pt idx="537">
                  <c:v>29</c:v>
                </c:pt>
                <c:pt idx="538">
                  <c:v>55</c:v>
                </c:pt>
                <c:pt idx="539">
                  <c:v>4</c:v>
                </c:pt>
                <c:pt idx="540">
                  <c:v>21</c:v>
                </c:pt>
                <c:pt idx="541">
                  <c:v>6</c:v>
                </c:pt>
                <c:pt idx="542">
                  <c:v>2</c:v>
                </c:pt>
                <c:pt idx="543" formatCode="0.00%">
                  <c:v>0.73167700000000002</c:v>
                </c:pt>
                <c:pt idx="544" formatCode="0.00%">
                  <c:v>0.74967099999999998</c:v>
                </c:pt>
                <c:pt idx="547">
                  <c:v>8</c:v>
                </c:pt>
                <c:pt idx="548">
                  <c:v>17</c:v>
                </c:pt>
                <c:pt idx="549">
                  <c:v>0</c:v>
                </c:pt>
                <c:pt idx="550">
                  <c:v>0</c:v>
                </c:pt>
                <c:pt idx="551">
                  <c:v>0</c:v>
                </c:pt>
                <c:pt idx="552">
                  <c:v>0</c:v>
                </c:pt>
                <c:pt idx="553">
                  <c:v>1</c:v>
                </c:pt>
                <c:pt idx="554">
                  <c:v>0</c:v>
                </c:pt>
                <c:pt idx="555">
                  <c:v>0</c:v>
                </c:pt>
                <c:pt idx="556" formatCode="0.00%">
                  <c:v>0.38888899999999998</c:v>
                </c:pt>
                <c:pt idx="557" formatCode="0.00%">
                  <c:v>0.38888899999999998</c:v>
                </c:pt>
                <c:pt idx="560">
                  <c:v>253</c:v>
                </c:pt>
                <c:pt idx="561">
                  <c:v>247</c:v>
                </c:pt>
                <c:pt idx="562">
                  <c:v>4</c:v>
                </c:pt>
                <c:pt idx="563">
                  <c:v>1</c:v>
                </c:pt>
                <c:pt idx="564">
                  <c:v>18</c:v>
                </c:pt>
                <c:pt idx="565">
                  <c:v>0</c:v>
                </c:pt>
                <c:pt idx="566">
                  <c:v>5</c:v>
                </c:pt>
                <c:pt idx="567">
                  <c:v>1</c:v>
                </c:pt>
                <c:pt idx="568">
                  <c:v>0</c:v>
                </c:pt>
                <c:pt idx="569" formatCode="0.00%">
                  <c:v>0.74603200000000003</c:v>
                </c:pt>
                <c:pt idx="570" formatCode="0.00%">
                  <c:v>0.75409800000000005</c:v>
                </c:pt>
                <c:pt idx="573">
                  <c:v>74</c:v>
                </c:pt>
                <c:pt idx="574">
                  <c:v>75</c:v>
                </c:pt>
                <c:pt idx="575">
                  <c:v>0</c:v>
                </c:pt>
                <c:pt idx="576">
                  <c:v>2</c:v>
                </c:pt>
                <c:pt idx="577">
                  <c:v>3</c:v>
                </c:pt>
                <c:pt idx="578">
                  <c:v>1</c:v>
                </c:pt>
                <c:pt idx="579">
                  <c:v>1</c:v>
                </c:pt>
                <c:pt idx="580">
                  <c:v>1</c:v>
                </c:pt>
                <c:pt idx="581">
                  <c:v>1</c:v>
                </c:pt>
                <c:pt idx="582" formatCode="0.00%">
                  <c:v>0.58108099999999996</c:v>
                </c:pt>
                <c:pt idx="583" formatCode="0.00%">
                  <c:v>0.68333299999999997</c:v>
                </c:pt>
                <c:pt idx="586">
                  <c:v>237</c:v>
                </c:pt>
                <c:pt idx="587">
                  <c:v>260</c:v>
                </c:pt>
                <c:pt idx="588">
                  <c:v>3</c:v>
                </c:pt>
                <c:pt idx="589">
                  <c:v>6</c:v>
                </c:pt>
                <c:pt idx="590">
                  <c:v>19</c:v>
                </c:pt>
                <c:pt idx="591">
                  <c:v>0</c:v>
                </c:pt>
                <c:pt idx="592">
                  <c:v>5</c:v>
                </c:pt>
                <c:pt idx="593">
                  <c:v>2</c:v>
                </c:pt>
                <c:pt idx="594">
                  <c:v>5</c:v>
                </c:pt>
                <c:pt idx="595" formatCode="0.00%">
                  <c:v>0.67704299999999995</c:v>
                </c:pt>
                <c:pt idx="596" formatCode="0.00%">
                  <c:v>0.71120700000000003</c:v>
                </c:pt>
                <c:pt idx="599">
                  <c:v>185</c:v>
                </c:pt>
                <c:pt idx="600">
                  <c:v>193</c:v>
                </c:pt>
                <c:pt idx="601">
                  <c:v>1</c:v>
                </c:pt>
                <c:pt idx="602">
                  <c:v>3</c:v>
                </c:pt>
                <c:pt idx="603">
                  <c:v>5</c:v>
                </c:pt>
                <c:pt idx="604">
                  <c:v>0</c:v>
                </c:pt>
                <c:pt idx="605">
                  <c:v>1</c:v>
                </c:pt>
                <c:pt idx="606">
                  <c:v>0</c:v>
                </c:pt>
                <c:pt idx="607">
                  <c:v>0</c:v>
                </c:pt>
                <c:pt idx="608" formatCode="0.00%">
                  <c:v>0.69306900000000005</c:v>
                </c:pt>
                <c:pt idx="609" formatCode="0.00%">
                  <c:v>0.73262000000000005</c:v>
                </c:pt>
                <c:pt idx="612">
                  <c:v>289</c:v>
                </c:pt>
                <c:pt idx="613">
                  <c:v>314</c:v>
                </c:pt>
                <c:pt idx="614">
                  <c:v>3</c:v>
                </c:pt>
                <c:pt idx="615">
                  <c:v>9</c:v>
                </c:pt>
                <c:pt idx="616">
                  <c:v>12</c:v>
                </c:pt>
                <c:pt idx="617">
                  <c:v>0</c:v>
                </c:pt>
                <c:pt idx="618">
                  <c:v>16</c:v>
                </c:pt>
                <c:pt idx="619">
                  <c:v>0</c:v>
                </c:pt>
                <c:pt idx="620">
                  <c:v>0</c:v>
                </c:pt>
                <c:pt idx="621" formatCode="0.00%">
                  <c:v>0.72063500000000003</c:v>
                </c:pt>
                <c:pt idx="622" formatCode="0.00%">
                  <c:v>0.74100699999999997</c:v>
                </c:pt>
                <c:pt idx="625">
                  <c:v>431</c:v>
                </c:pt>
                <c:pt idx="626">
                  <c:v>439</c:v>
                </c:pt>
                <c:pt idx="627">
                  <c:v>4</c:v>
                </c:pt>
                <c:pt idx="628">
                  <c:v>9</c:v>
                </c:pt>
                <c:pt idx="629">
                  <c:v>27</c:v>
                </c:pt>
                <c:pt idx="630">
                  <c:v>1</c:v>
                </c:pt>
                <c:pt idx="631">
                  <c:v>3</c:v>
                </c:pt>
                <c:pt idx="632">
                  <c:v>0</c:v>
                </c:pt>
                <c:pt idx="633">
                  <c:v>0</c:v>
                </c:pt>
                <c:pt idx="634" formatCode="0.00%">
                  <c:v>0.69772699999999999</c:v>
                </c:pt>
                <c:pt idx="635" formatCode="0.00%">
                  <c:v>0.74177199999999999</c:v>
                </c:pt>
                <c:pt idx="638">
                  <c:v>81</c:v>
                </c:pt>
                <c:pt idx="639">
                  <c:v>102</c:v>
                </c:pt>
                <c:pt idx="640">
                  <c:v>3</c:v>
                </c:pt>
                <c:pt idx="641">
                  <c:v>1</c:v>
                </c:pt>
                <c:pt idx="642">
                  <c:v>5</c:v>
                </c:pt>
                <c:pt idx="643">
                  <c:v>0</c:v>
                </c:pt>
                <c:pt idx="644">
                  <c:v>11</c:v>
                </c:pt>
                <c:pt idx="645">
                  <c:v>1</c:v>
                </c:pt>
                <c:pt idx="646">
                  <c:v>0</c:v>
                </c:pt>
                <c:pt idx="647" formatCode="0.00%">
                  <c:v>0.67924499999999999</c:v>
                </c:pt>
                <c:pt idx="648" formatCode="0.00%">
                  <c:v>0.65517199999999998</c:v>
                </c:pt>
                <c:pt idx="651">
                  <c:v>51</c:v>
                </c:pt>
                <c:pt idx="652">
                  <c:v>71</c:v>
                </c:pt>
                <c:pt idx="653">
                  <c:v>0</c:v>
                </c:pt>
                <c:pt idx="654">
                  <c:v>1</c:v>
                </c:pt>
                <c:pt idx="655">
                  <c:v>1</c:v>
                </c:pt>
                <c:pt idx="656">
                  <c:v>0</c:v>
                </c:pt>
                <c:pt idx="657">
                  <c:v>1</c:v>
                </c:pt>
                <c:pt idx="658">
                  <c:v>0</c:v>
                </c:pt>
                <c:pt idx="659">
                  <c:v>1</c:v>
                </c:pt>
                <c:pt idx="660" formatCode="0.00%">
                  <c:v>0.52857100000000001</c:v>
                </c:pt>
                <c:pt idx="661" formatCode="0.00%">
                  <c:v>0.56363600000000003</c:v>
                </c:pt>
                <c:pt idx="664">
                  <c:v>729</c:v>
                </c:pt>
                <c:pt idx="665">
                  <c:v>767</c:v>
                </c:pt>
                <c:pt idx="666">
                  <c:v>16</c:v>
                </c:pt>
                <c:pt idx="667">
                  <c:v>22</c:v>
                </c:pt>
                <c:pt idx="668">
                  <c:v>48</c:v>
                </c:pt>
                <c:pt idx="669">
                  <c:v>1</c:v>
                </c:pt>
                <c:pt idx="670">
                  <c:v>23</c:v>
                </c:pt>
                <c:pt idx="671">
                  <c:v>5</c:v>
                </c:pt>
                <c:pt idx="672">
                  <c:v>1</c:v>
                </c:pt>
                <c:pt idx="673" formatCode="0.00%">
                  <c:v>0.70196099999999995</c:v>
                </c:pt>
                <c:pt idx="674" formatCode="0.00%">
                  <c:v>0.71545800000000004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449</c:v>
                </c:pt>
                <c:pt idx="691">
                  <c:v>451</c:v>
                </c:pt>
                <c:pt idx="692">
                  <c:v>7</c:v>
                </c:pt>
                <c:pt idx="693">
                  <c:v>12</c:v>
                </c:pt>
                <c:pt idx="694">
                  <c:v>18</c:v>
                </c:pt>
                <c:pt idx="695">
                  <c:v>0</c:v>
                </c:pt>
                <c:pt idx="696">
                  <c:v>14</c:v>
                </c:pt>
                <c:pt idx="697">
                  <c:v>2</c:v>
                </c:pt>
                <c:pt idx="698">
                  <c:v>3</c:v>
                </c:pt>
                <c:pt idx="699" formatCode="0.00%">
                  <c:v>0.67180600000000001</c:v>
                </c:pt>
                <c:pt idx="700" formatCode="0.00%">
                  <c:v>0.70432700000000004</c:v>
                </c:pt>
                <c:pt idx="703">
                  <c:v>197</c:v>
                </c:pt>
                <c:pt idx="704">
                  <c:v>181</c:v>
                </c:pt>
                <c:pt idx="705">
                  <c:v>4</c:v>
                </c:pt>
                <c:pt idx="706">
                  <c:v>11</c:v>
                </c:pt>
                <c:pt idx="707">
                  <c:v>16</c:v>
                </c:pt>
                <c:pt idx="708">
                  <c:v>0</c:v>
                </c:pt>
                <c:pt idx="709">
                  <c:v>3</c:v>
                </c:pt>
                <c:pt idx="710">
                  <c:v>0</c:v>
                </c:pt>
                <c:pt idx="711">
                  <c:v>1</c:v>
                </c:pt>
                <c:pt idx="712" formatCode="0.00%">
                  <c:v>0.78698199999999996</c:v>
                </c:pt>
                <c:pt idx="713" formatCode="0.00%">
                  <c:v>0.79503100000000004</c:v>
                </c:pt>
                <c:pt idx="716">
                  <c:v>324</c:v>
                </c:pt>
                <c:pt idx="717">
                  <c:v>336</c:v>
                </c:pt>
                <c:pt idx="718">
                  <c:v>3</c:v>
                </c:pt>
                <c:pt idx="719">
                  <c:v>10</c:v>
                </c:pt>
                <c:pt idx="720">
                  <c:v>16</c:v>
                </c:pt>
                <c:pt idx="721">
                  <c:v>0</c:v>
                </c:pt>
                <c:pt idx="722">
                  <c:v>10</c:v>
                </c:pt>
                <c:pt idx="723">
                  <c:v>1</c:v>
                </c:pt>
                <c:pt idx="724">
                  <c:v>0</c:v>
                </c:pt>
                <c:pt idx="725" formatCode="0.00%">
                  <c:v>0.70783099999999999</c:v>
                </c:pt>
                <c:pt idx="726" formatCode="0.00%">
                  <c:v>0.76702499999999996</c:v>
                </c:pt>
                <c:pt idx="729">
                  <c:v>404</c:v>
                </c:pt>
                <c:pt idx="730">
                  <c:v>429</c:v>
                </c:pt>
                <c:pt idx="731">
                  <c:v>5</c:v>
                </c:pt>
                <c:pt idx="732">
                  <c:v>9</c:v>
                </c:pt>
                <c:pt idx="733">
                  <c:v>20</c:v>
                </c:pt>
                <c:pt idx="734">
                  <c:v>0</c:v>
                </c:pt>
                <c:pt idx="735">
                  <c:v>15</c:v>
                </c:pt>
                <c:pt idx="736">
                  <c:v>4</c:v>
                </c:pt>
                <c:pt idx="737">
                  <c:v>5</c:v>
                </c:pt>
                <c:pt idx="738" formatCode="0.00%">
                  <c:v>0.54929600000000001</c:v>
                </c:pt>
                <c:pt idx="739" formatCode="0.00%">
                  <c:v>0.74496600000000002</c:v>
                </c:pt>
                <c:pt idx="742">
                  <c:v>615</c:v>
                </c:pt>
                <c:pt idx="743">
                  <c:v>603</c:v>
                </c:pt>
                <c:pt idx="744">
                  <c:v>9</c:v>
                </c:pt>
                <c:pt idx="745">
                  <c:v>20</c:v>
                </c:pt>
                <c:pt idx="746">
                  <c:v>29</c:v>
                </c:pt>
                <c:pt idx="747">
                  <c:v>1</c:v>
                </c:pt>
                <c:pt idx="748">
                  <c:v>14</c:v>
                </c:pt>
                <c:pt idx="749">
                  <c:v>4</c:v>
                </c:pt>
                <c:pt idx="750">
                  <c:v>2</c:v>
                </c:pt>
                <c:pt idx="751" formatCode="0.00%">
                  <c:v>0.74295199999999995</c:v>
                </c:pt>
                <c:pt idx="752" formatCode="0.00%">
                  <c:v>0.75481600000000004</c:v>
                </c:pt>
                <c:pt idx="755">
                  <c:v>88</c:v>
                </c:pt>
                <c:pt idx="756">
                  <c:v>83</c:v>
                </c:pt>
                <c:pt idx="757">
                  <c:v>5</c:v>
                </c:pt>
                <c:pt idx="758">
                  <c:v>0</c:v>
                </c:pt>
                <c:pt idx="759">
                  <c:v>4</c:v>
                </c:pt>
                <c:pt idx="760">
                  <c:v>0</c:v>
                </c:pt>
                <c:pt idx="761">
                  <c:v>1</c:v>
                </c:pt>
                <c:pt idx="762">
                  <c:v>1</c:v>
                </c:pt>
                <c:pt idx="763">
                  <c:v>0</c:v>
                </c:pt>
                <c:pt idx="764" formatCode="0.00%">
                  <c:v>0.73809499999999995</c:v>
                </c:pt>
                <c:pt idx="765" formatCode="0.00%">
                  <c:v>0.75609800000000005</c:v>
                </c:pt>
                <c:pt idx="768">
                  <c:v>233</c:v>
                </c:pt>
                <c:pt idx="769">
                  <c:v>239</c:v>
                </c:pt>
                <c:pt idx="770">
                  <c:v>1</c:v>
                </c:pt>
                <c:pt idx="771">
                  <c:v>5</c:v>
                </c:pt>
                <c:pt idx="772">
                  <c:v>14</c:v>
                </c:pt>
                <c:pt idx="773">
                  <c:v>0</c:v>
                </c:pt>
                <c:pt idx="774">
                  <c:v>11</c:v>
                </c:pt>
                <c:pt idx="775">
                  <c:v>1</c:v>
                </c:pt>
                <c:pt idx="776">
                  <c:v>1</c:v>
                </c:pt>
                <c:pt idx="777" formatCode="0.00%">
                  <c:v>0.77824300000000002</c:v>
                </c:pt>
                <c:pt idx="778" formatCode="0.00%">
                  <c:v>0.78165899999999999</c:v>
                </c:pt>
                <c:pt idx="781">
                  <c:v>77</c:v>
                </c:pt>
                <c:pt idx="782">
                  <c:v>90</c:v>
                </c:pt>
                <c:pt idx="783">
                  <c:v>0</c:v>
                </c:pt>
                <c:pt idx="784">
                  <c:v>1</c:v>
                </c:pt>
                <c:pt idx="785">
                  <c:v>1</c:v>
                </c:pt>
                <c:pt idx="786">
                  <c:v>0</c:v>
                </c:pt>
                <c:pt idx="787">
                  <c:v>0</c:v>
                </c:pt>
                <c:pt idx="788">
                  <c:v>0</c:v>
                </c:pt>
                <c:pt idx="789">
                  <c:v>0</c:v>
                </c:pt>
                <c:pt idx="790" formatCode="0.00%">
                  <c:v>0.33695700000000001</c:v>
                </c:pt>
                <c:pt idx="791" formatCode="0.00%">
                  <c:v>0.525424</c:v>
                </c:pt>
                <c:pt idx="794">
                  <c:v>296</c:v>
                </c:pt>
                <c:pt idx="795">
                  <c:v>305</c:v>
                </c:pt>
                <c:pt idx="796">
                  <c:v>5</c:v>
                </c:pt>
                <c:pt idx="797">
                  <c:v>8</c:v>
                </c:pt>
                <c:pt idx="798">
                  <c:v>21</c:v>
                </c:pt>
                <c:pt idx="799">
                  <c:v>0</c:v>
                </c:pt>
                <c:pt idx="800">
                  <c:v>7</c:v>
                </c:pt>
                <c:pt idx="801">
                  <c:v>1</c:v>
                </c:pt>
                <c:pt idx="802">
                  <c:v>4</c:v>
                </c:pt>
                <c:pt idx="803" formatCode="0.00%">
                  <c:v>0.74750799999999995</c:v>
                </c:pt>
                <c:pt idx="804" formatCode="0.00%">
                  <c:v>0.76760600000000001</c:v>
                </c:pt>
                <c:pt idx="807">
                  <c:v>322</c:v>
                </c:pt>
                <c:pt idx="808">
                  <c:v>310</c:v>
                </c:pt>
                <c:pt idx="809">
                  <c:v>5</c:v>
                </c:pt>
                <c:pt idx="810">
                  <c:v>9</c:v>
                </c:pt>
                <c:pt idx="811">
                  <c:v>17</c:v>
                </c:pt>
                <c:pt idx="812">
                  <c:v>1</c:v>
                </c:pt>
                <c:pt idx="813">
                  <c:v>5</c:v>
                </c:pt>
                <c:pt idx="814">
                  <c:v>1</c:v>
                </c:pt>
                <c:pt idx="815">
                  <c:v>3</c:v>
                </c:pt>
                <c:pt idx="816" formatCode="0.00%">
                  <c:v>0.69306900000000005</c:v>
                </c:pt>
                <c:pt idx="817" formatCode="0.00%">
                  <c:v>0.74460400000000004</c:v>
                </c:pt>
                <c:pt idx="820">
                  <c:v>313</c:v>
                </c:pt>
                <c:pt idx="821">
                  <c:v>345</c:v>
                </c:pt>
                <c:pt idx="822">
                  <c:v>4</c:v>
                </c:pt>
                <c:pt idx="823">
                  <c:v>11</c:v>
                </c:pt>
                <c:pt idx="824">
                  <c:v>26</c:v>
                </c:pt>
                <c:pt idx="825">
                  <c:v>0</c:v>
                </c:pt>
                <c:pt idx="826">
                  <c:v>10</c:v>
                </c:pt>
                <c:pt idx="827">
                  <c:v>0</c:v>
                </c:pt>
                <c:pt idx="828">
                  <c:v>1</c:v>
                </c:pt>
                <c:pt idx="829" formatCode="0.00%">
                  <c:v>0.69298199999999999</c:v>
                </c:pt>
                <c:pt idx="830" formatCode="0.00%">
                  <c:v>0.69850699999999999</c:v>
                </c:pt>
                <c:pt idx="833">
                  <c:v>576</c:v>
                </c:pt>
                <c:pt idx="834">
                  <c:v>561</c:v>
                </c:pt>
                <c:pt idx="835">
                  <c:v>9</c:v>
                </c:pt>
                <c:pt idx="836">
                  <c:v>6</c:v>
                </c:pt>
                <c:pt idx="837">
                  <c:v>27</c:v>
                </c:pt>
                <c:pt idx="838">
                  <c:v>1</c:v>
                </c:pt>
                <c:pt idx="839">
                  <c:v>22</c:v>
                </c:pt>
                <c:pt idx="840">
                  <c:v>0</c:v>
                </c:pt>
                <c:pt idx="841">
                  <c:v>1</c:v>
                </c:pt>
                <c:pt idx="842" formatCode="0.00%">
                  <c:v>0.69702299999999995</c:v>
                </c:pt>
                <c:pt idx="843" formatCode="0.00%">
                  <c:v>0.72936699999999999</c:v>
                </c:pt>
                <c:pt idx="846">
                  <c:v>20</c:v>
                </c:pt>
                <c:pt idx="847">
                  <c:v>22</c:v>
                </c:pt>
                <c:pt idx="848">
                  <c:v>0</c:v>
                </c:pt>
                <c:pt idx="849">
                  <c:v>0</c:v>
                </c:pt>
                <c:pt idx="850">
                  <c:v>0</c:v>
                </c:pt>
                <c:pt idx="851">
                  <c:v>0</c:v>
                </c:pt>
                <c:pt idx="852">
                  <c:v>1</c:v>
                </c:pt>
                <c:pt idx="853">
                  <c:v>0</c:v>
                </c:pt>
                <c:pt idx="854">
                  <c:v>0</c:v>
                </c:pt>
                <c:pt idx="855" formatCode="0.00%">
                  <c:v>0.625</c:v>
                </c:pt>
                <c:pt idx="856" formatCode="0.00%">
                  <c:v>0.625</c:v>
                </c:pt>
                <c:pt idx="859">
                  <c:v>173</c:v>
                </c:pt>
                <c:pt idx="860">
                  <c:v>172</c:v>
                </c:pt>
                <c:pt idx="861">
                  <c:v>5</c:v>
                </c:pt>
                <c:pt idx="862">
                  <c:v>2</c:v>
                </c:pt>
                <c:pt idx="863">
                  <c:v>7</c:v>
                </c:pt>
                <c:pt idx="864">
                  <c:v>0</c:v>
                </c:pt>
                <c:pt idx="865">
                  <c:v>2</c:v>
                </c:pt>
                <c:pt idx="866">
                  <c:v>0</c:v>
                </c:pt>
                <c:pt idx="867">
                  <c:v>0</c:v>
                </c:pt>
                <c:pt idx="868" formatCode="0.00%">
                  <c:v>0.50802099999999994</c:v>
                </c:pt>
                <c:pt idx="869" formatCode="0.00%">
                  <c:v>0.71028000000000002</c:v>
                </c:pt>
                <c:pt idx="872">
                  <c:v>2</c:v>
                </c:pt>
                <c:pt idx="873">
                  <c:v>3</c:v>
                </c:pt>
                <c:pt idx="874">
                  <c:v>0</c:v>
                </c:pt>
                <c:pt idx="875">
                  <c:v>0</c:v>
                </c:pt>
                <c:pt idx="876">
                  <c:v>0</c:v>
                </c:pt>
                <c:pt idx="877">
                  <c:v>0</c:v>
                </c:pt>
                <c:pt idx="878">
                  <c:v>1</c:v>
                </c:pt>
                <c:pt idx="879">
                  <c:v>0</c:v>
                </c:pt>
                <c:pt idx="880">
                  <c:v>0</c:v>
                </c:pt>
                <c:pt idx="881" formatCode="0.00%">
                  <c:v>0.33333299999999999</c:v>
                </c:pt>
                <c:pt idx="882" formatCode="0.00%">
                  <c:v>0.5</c:v>
                </c:pt>
                <c:pt idx="885">
                  <c:v>166</c:v>
                </c:pt>
                <c:pt idx="886">
                  <c:v>157</c:v>
                </c:pt>
                <c:pt idx="887">
                  <c:v>2</c:v>
                </c:pt>
                <c:pt idx="888">
                  <c:v>3</c:v>
                </c:pt>
                <c:pt idx="889">
                  <c:v>8</c:v>
                </c:pt>
                <c:pt idx="890">
                  <c:v>1</c:v>
                </c:pt>
                <c:pt idx="891">
                  <c:v>2</c:v>
                </c:pt>
                <c:pt idx="892">
                  <c:v>1</c:v>
                </c:pt>
                <c:pt idx="893">
                  <c:v>2</c:v>
                </c:pt>
                <c:pt idx="894" formatCode="0.00%">
                  <c:v>0.74213799999999996</c:v>
                </c:pt>
                <c:pt idx="895" formatCode="0.00%">
                  <c:v>0.77124199999999998</c:v>
                </c:pt>
                <c:pt idx="898">
                  <c:v>276</c:v>
                </c:pt>
                <c:pt idx="899">
                  <c:v>284</c:v>
                </c:pt>
                <c:pt idx="900">
                  <c:v>3</c:v>
                </c:pt>
                <c:pt idx="901">
                  <c:v>13</c:v>
                </c:pt>
                <c:pt idx="902">
                  <c:v>19</c:v>
                </c:pt>
                <c:pt idx="903">
                  <c:v>2</c:v>
                </c:pt>
                <c:pt idx="904">
                  <c:v>6</c:v>
                </c:pt>
                <c:pt idx="905">
                  <c:v>0</c:v>
                </c:pt>
                <c:pt idx="906">
                  <c:v>3</c:v>
                </c:pt>
                <c:pt idx="907" formatCode="0.00%">
                  <c:v>0.68230999999999997</c:v>
                </c:pt>
                <c:pt idx="908" formatCode="0.00%">
                  <c:v>0.70722399999999996</c:v>
                </c:pt>
                <c:pt idx="911">
                  <c:v>128</c:v>
                </c:pt>
                <c:pt idx="912">
                  <c:v>133</c:v>
                </c:pt>
                <c:pt idx="913">
                  <c:v>2</c:v>
                </c:pt>
                <c:pt idx="914">
                  <c:v>4</c:v>
                </c:pt>
                <c:pt idx="915">
                  <c:v>4</c:v>
                </c:pt>
                <c:pt idx="916">
                  <c:v>0</c:v>
                </c:pt>
                <c:pt idx="917">
                  <c:v>1</c:v>
                </c:pt>
                <c:pt idx="918">
                  <c:v>0</c:v>
                </c:pt>
                <c:pt idx="919">
                  <c:v>0</c:v>
                </c:pt>
                <c:pt idx="920" formatCode="0.00%">
                  <c:v>0.75384600000000002</c:v>
                </c:pt>
                <c:pt idx="921" formatCode="0.00%">
                  <c:v>0.75</c:v>
                </c:pt>
                <c:pt idx="924">
                  <c:v>286</c:v>
                </c:pt>
                <c:pt idx="925">
                  <c:v>277</c:v>
                </c:pt>
                <c:pt idx="926">
                  <c:v>6</c:v>
                </c:pt>
                <c:pt idx="927">
                  <c:v>2</c:v>
                </c:pt>
                <c:pt idx="928">
                  <c:v>7</c:v>
                </c:pt>
                <c:pt idx="929">
                  <c:v>0</c:v>
                </c:pt>
                <c:pt idx="930">
                  <c:v>6</c:v>
                </c:pt>
                <c:pt idx="931">
                  <c:v>0</c:v>
                </c:pt>
                <c:pt idx="932">
                  <c:v>0</c:v>
                </c:pt>
                <c:pt idx="933" formatCode="0.00%">
                  <c:v>0.78571400000000002</c:v>
                </c:pt>
                <c:pt idx="934" formatCode="0.00%">
                  <c:v>0.79771000000000003</c:v>
                </c:pt>
              </c:numCache>
            </c:numRef>
          </c:val>
          <c:extLst>
            <c:ext xmlns:c16="http://schemas.microsoft.com/office/drawing/2014/chart" uri="{C3380CC4-5D6E-409C-BE32-E72D297353CC}">
              <c16:uniqueId val="{00000000-06E4-4E5E-A33A-F4BCD3122157}"/>
            </c:ext>
          </c:extLst>
        </c:ser>
        <c:ser>
          <c:idx val="1"/>
          <c:order val="1"/>
          <c:tx>
            <c:strRef>
              <c:f>'Chapter Statistics'!$C$1:$C$2</c:f>
              <c:strCache>
                <c:ptCount val="2"/>
                <c:pt idx="0">
                  <c:v>Chapter</c:v>
                </c:pt>
                <c:pt idx="1">
                  <c:v>AUG</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Statistics'!$C$3:$C$939</c:f>
              <c:numCache>
                <c:formatCode>General</c:formatCode>
                <c:ptCount val="937"/>
                <c:pt idx="1">
                  <c:v>90</c:v>
                </c:pt>
                <c:pt idx="2">
                  <c:v>64</c:v>
                </c:pt>
                <c:pt idx="3">
                  <c:v>4</c:v>
                </c:pt>
                <c:pt idx="4">
                  <c:v>1</c:v>
                </c:pt>
                <c:pt idx="5">
                  <c:v>4</c:v>
                </c:pt>
                <c:pt idx="6">
                  <c:v>0</c:v>
                </c:pt>
                <c:pt idx="7">
                  <c:v>2</c:v>
                </c:pt>
                <c:pt idx="8">
                  <c:v>0</c:v>
                </c:pt>
                <c:pt idx="9">
                  <c:v>1</c:v>
                </c:pt>
                <c:pt idx="10" formatCode="0.00%">
                  <c:v>0.68254000000000004</c:v>
                </c:pt>
                <c:pt idx="11" formatCode="0.00%">
                  <c:v>0.76785700000000001</c:v>
                </c:pt>
                <c:pt idx="14">
                  <c:v>321</c:v>
                </c:pt>
                <c:pt idx="15">
                  <c:v>309</c:v>
                </c:pt>
                <c:pt idx="16">
                  <c:v>5</c:v>
                </c:pt>
                <c:pt idx="17">
                  <c:v>6</c:v>
                </c:pt>
                <c:pt idx="18">
                  <c:v>17</c:v>
                </c:pt>
                <c:pt idx="19">
                  <c:v>1</c:v>
                </c:pt>
                <c:pt idx="20">
                  <c:v>5</c:v>
                </c:pt>
                <c:pt idx="21">
                  <c:v>0</c:v>
                </c:pt>
                <c:pt idx="22">
                  <c:v>0</c:v>
                </c:pt>
                <c:pt idx="23" formatCode="0.00%">
                  <c:v>0.78980899999999998</c:v>
                </c:pt>
                <c:pt idx="24" formatCode="0.00%">
                  <c:v>0.80456000000000005</c:v>
                </c:pt>
                <c:pt idx="27">
                  <c:v>81</c:v>
                </c:pt>
                <c:pt idx="28">
                  <c:v>62</c:v>
                </c:pt>
                <c:pt idx="29">
                  <c:v>1</c:v>
                </c:pt>
                <c:pt idx="30">
                  <c:v>1</c:v>
                </c:pt>
                <c:pt idx="31">
                  <c:v>2</c:v>
                </c:pt>
                <c:pt idx="32">
                  <c:v>1</c:v>
                </c:pt>
                <c:pt idx="33">
                  <c:v>1</c:v>
                </c:pt>
                <c:pt idx="34">
                  <c:v>0</c:v>
                </c:pt>
                <c:pt idx="35">
                  <c:v>1</c:v>
                </c:pt>
                <c:pt idx="36" formatCode="0.00%">
                  <c:v>0.75384600000000002</c:v>
                </c:pt>
                <c:pt idx="37" formatCode="0.00%">
                  <c:v>0.77777799999999997</c:v>
                </c:pt>
                <c:pt idx="40">
                  <c:v>53</c:v>
                </c:pt>
                <c:pt idx="41">
                  <c:v>44</c:v>
                </c:pt>
                <c:pt idx="42">
                  <c:v>1</c:v>
                </c:pt>
                <c:pt idx="43">
                  <c:v>1</c:v>
                </c:pt>
                <c:pt idx="44">
                  <c:v>1</c:v>
                </c:pt>
                <c:pt idx="45">
                  <c:v>0</c:v>
                </c:pt>
                <c:pt idx="46">
                  <c:v>1</c:v>
                </c:pt>
                <c:pt idx="47">
                  <c:v>0</c:v>
                </c:pt>
                <c:pt idx="48">
                  <c:v>0</c:v>
                </c:pt>
                <c:pt idx="49" formatCode="0.00%">
                  <c:v>0.69767400000000002</c:v>
                </c:pt>
                <c:pt idx="50" formatCode="0.00%">
                  <c:v>0.75</c:v>
                </c:pt>
                <c:pt idx="53">
                  <c:v>29</c:v>
                </c:pt>
                <c:pt idx="54">
                  <c:v>26</c:v>
                </c:pt>
                <c:pt idx="55">
                  <c:v>0</c:v>
                </c:pt>
                <c:pt idx="56">
                  <c:v>0</c:v>
                </c:pt>
                <c:pt idx="57">
                  <c:v>2</c:v>
                </c:pt>
                <c:pt idx="58">
                  <c:v>0</c:v>
                </c:pt>
                <c:pt idx="59">
                  <c:v>0</c:v>
                </c:pt>
                <c:pt idx="60">
                  <c:v>0</c:v>
                </c:pt>
                <c:pt idx="61">
                  <c:v>0</c:v>
                </c:pt>
                <c:pt idx="62" formatCode="0.00%">
                  <c:v>0.55555600000000005</c:v>
                </c:pt>
                <c:pt idx="63" formatCode="0.00%">
                  <c:v>0.538462</c:v>
                </c:pt>
                <c:pt idx="66">
                  <c:v>205</c:v>
                </c:pt>
                <c:pt idx="67">
                  <c:v>223</c:v>
                </c:pt>
                <c:pt idx="68">
                  <c:v>2</c:v>
                </c:pt>
                <c:pt idx="69">
                  <c:v>3</c:v>
                </c:pt>
                <c:pt idx="70">
                  <c:v>8</c:v>
                </c:pt>
                <c:pt idx="71">
                  <c:v>1</c:v>
                </c:pt>
                <c:pt idx="72">
                  <c:v>2</c:v>
                </c:pt>
                <c:pt idx="73">
                  <c:v>1</c:v>
                </c:pt>
                <c:pt idx="74">
                  <c:v>0</c:v>
                </c:pt>
                <c:pt idx="75" formatCode="0.00%">
                  <c:v>0.533632</c:v>
                </c:pt>
                <c:pt idx="76" formatCode="0.00%">
                  <c:v>0.69811299999999998</c:v>
                </c:pt>
                <c:pt idx="79">
                  <c:v>410</c:v>
                </c:pt>
                <c:pt idx="80">
                  <c:v>409</c:v>
                </c:pt>
                <c:pt idx="81">
                  <c:v>14</c:v>
                </c:pt>
                <c:pt idx="82">
                  <c:v>11</c:v>
                </c:pt>
                <c:pt idx="83">
                  <c:v>26</c:v>
                </c:pt>
                <c:pt idx="84">
                  <c:v>1</c:v>
                </c:pt>
                <c:pt idx="85">
                  <c:v>9</c:v>
                </c:pt>
                <c:pt idx="86">
                  <c:v>2</c:v>
                </c:pt>
                <c:pt idx="87">
                  <c:v>2</c:v>
                </c:pt>
                <c:pt idx="88" formatCode="0.00%">
                  <c:v>0.71960299999999999</c:v>
                </c:pt>
                <c:pt idx="89" formatCode="0.00%">
                  <c:v>0.76266699999999998</c:v>
                </c:pt>
                <c:pt idx="92">
                  <c:v>823</c:v>
                </c:pt>
                <c:pt idx="93">
                  <c:v>884</c:v>
                </c:pt>
                <c:pt idx="94">
                  <c:v>9</c:v>
                </c:pt>
                <c:pt idx="95">
                  <c:v>6</c:v>
                </c:pt>
                <c:pt idx="96">
                  <c:v>49</c:v>
                </c:pt>
                <c:pt idx="97">
                  <c:v>3</c:v>
                </c:pt>
                <c:pt idx="98">
                  <c:v>14</c:v>
                </c:pt>
                <c:pt idx="99">
                  <c:v>0</c:v>
                </c:pt>
                <c:pt idx="100">
                  <c:v>2</c:v>
                </c:pt>
                <c:pt idx="101" formatCode="0.00%">
                  <c:v>0.68368499999999999</c:v>
                </c:pt>
                <c:pt idx="102" formatCode="0.00%">
                  <c:v>0.72629100000000002</c:v>
                </c:pt>
                <c:pt idx="105">
                  <c:v>97</c:v>
                </c:pt>
                <c:pt idx="106">
                  <c:v>90</c:v>
                </c:pt>
                <c:pt idx="107">
                  <c:v>1</c:v>
                </c:pt>
                <c:pt idx="108">
                  <c:v>2</c:v>
                </c:pt>
                <c:pt idx="109">
                  <c:v>5</c:v>
                </c:pt>
                <c:pt idx="110">
                  <c:v>0</c:v>
                </c:pt>
                <c:pt idx="111">
                  <c:v>0</c:v>
                </c:pt>
                <c:pt idx="112">
                  <c:v>3</c:v>
                </c:pt>
                <c:pt idx="113">
                  <c:v>0</c:v>
                </c:pt>
                <c:pt idx="114" formatCode="0.00%">
                  <c:v>0.75</c:v>
                </c:pt>
                <c:pt idx="115" formatCode="0.00%">
                  <c:v>0.78947400000000001</c:v>
                </c:pt>
                <c:pt idx="118">
                  <c:v>628</c:v>
                </c:pt>
                <c:pt idx="119">
                  <c:v>662</c:v>
                </c:pt>
                <c:pt idx="120">
                  <c:v>18</c:v>
                </c:pt>
                <c:pt idx="121">
                  <c:v>13</c:v>
                </c:pt>
                <c:pt idx="122">
                  <c:v>34</c:v>
                </c:pt>
                <c:pt idx="123">
                  <c:v>1</c:v>
                </c:pt>
                <c:pt idx="124">
                  <c:v>11</c:v>
                </c:pt>
                <c:pt idx="125">
                  <c:v>1</c:v>
                </c:pt>
                <c:pt idx="126">
                  <c:v>1</c:v>
                </c:pt>
                <c:pt idx="127" formatCode="0.00%">
                  <c:v>0.72563699999999998</c:v>
                </c:pt>
                <c:pt idx="128" formatCode="0.00%">
                  <c:v>0.73333300000000001</c:v>
                </c:pt>
                <c:pt idx="131">
                  <c:v>173</c:v>
                </c:pt>
                <c:pt idx="132">
                  <c:v>167</c:v>
                </c:pt>
                <c:pt idx="133">
                  <c:v>6</c:v>
                </c:pt>
                <c:pt idx="134">
                  <c:v>0</c:v>
                </c:pt>
                <c:pt idx="135">
                  <c:v>8</c:v>
                </c:pt>
                <c:pt idx="136">
                  <c:v>0</c:v>
                </c:pt>
                <c:pt idx="137">
                  <c:v>2</c:v>
                </c:pt>
                <c:pt idx="138">
                  <c:v>0</c:v>
                </c:pt>
                <c:pt idx="139">
                  <c:v>0</c:v>
                </c:pt>
                <c:pt idx="140" formatCode="0.00%">
                  <c:v>0.63742699999999997</c:v>
                </c:pt>
                <c:pt idx="141" formatCode="0.00%">
                  <c:v>0.64670700000000003</c:v>
                </c:pt>
                <c:pt idx="144">
                  <c:v>54</c:v>
                </c:pt>
                <c:pt idx="145">
                  <c:v>44</c:v>
                </c:pt>
                <c:pt idx="146">
                  <c:v>0</c:v>
                </c:pt>
                <c:pt idx="147">
                  <c:v>3</c:v>
                </c:pt>
                <c:pt idx="148">
                  <c:v>3</c:v>
                </c:pt>
                <c:pt idx="149">
                  <c:v>0</c:v>
                </c:pt>
                <c:pt idx="150">
                  <c:v>0</c:v>
                </c:pt>
                <c:pt idx="151">
                  <c:v>0</c:v>
                </c:pt>
                <c:pt idx="152">
                  <c:v>0</c:v>
                </c:pt>
                <c:pt idx="153" formatCode="0.00%">
                  <c:v>0.85365899999999995</c:v>
                </c:pt>
                <c:pt idx="154" formatCode="0.00%">
                  <c:v>0.84615399999999996</c:v>
                </c:pt>
                <c:pt idx="157">
                  <c:v>95</c:v>
                </c:pt>
                <c:pt idx="158">
                  <c:v>92</c:v>
                </c:pt>
                <c:pt idx="159">
                  <c:v>2</c:v>
                </c:pt>
                <c:pt idx="160">
                  <c:v>1</c:v>
                </c:pt>
                <c:pt idx="161">
                  <c:v>5</c:v>
                </c:pt>
                <c:pt idx="162">
                  <c:v>0</c:v>
                </c:pt>
                <c:pt idx="163">
                  <c:v>3</c:v>
                </c:pt>
                <c:pt idx="164">
                  <c:v>0</c:v>
                </c:pt>
                <c:pt idx="165">
                  <c:v>0</c:v>
                </c:pt>
                <c:pt idx="166" formatCode="0.00%">
                  <c:v>0.79120900000000005</c:v>
                </c:pt>
                <c:pt idx="167" formatCode="0.00%">
                  <c:v>0.82432399999999995</c:v>
                </c:pt>
                <c:pt idx="170">
                  <c:v>107</c:v>
                </c:pt>
                <c:pt idx="171">
                  <c:v>114</c:v>
                </c:pt>
                <c:pt idx="172">
                  <c:v>0</c:v>
                </c:pt>
                <c:pt idx="173">
                  <c:v>1</c:v>
                </c:pt>
                <c:pt idx="174">
                  <c:v>2</c:v>
                </c:pt>
                <c:pt idx="175">
                  <c:v>0</c:v>
                </c:pt>
                <c:pt idx="176">
                  <c:v>5</c:v>
                </c:pt>
                <c:pt idx="177">
                  <c:v>0</c:v>
                </c:pt>
                <c:pt idx="178">
                  <c:v>0</c:v>
                </c:pt>
                <c:pt idx="179" formatCode="0.00%">
                  <c:v>0.397059</c:v>
                </c:pt>
                <c:pt idx="180" formatCode="0.00%">
                  <c:v>0.68</c:v>
                </c:pt>
                <c:pt idx="183">
                  <c:v>590</c:v>
                </c:pt>
                <c:pt idx="184">
                  <c:v>570</c:v>
                </c:pt>
                <c:pt idx="185">
                  <c:v>6</c:v>
                </c:pt>
                <c:pt idx="186">
                  <c:v>15</c:v>
                </c:pt>
                <c:pt idx="187">
                  <c:v>30</c:v>
                </c:pt>
                <c:pt idx="188">
                  <c:v>1</c:v>
                </c:pt>
                <c:pt idx="189">
                  <c:v>11</c:v>
                </c:pt>
                <c:pt idx="190">
                  <c:v>1</c:v>
                </c:pt>
                <c:pt idx="191">
                  <c:v>1</c:v>
                </c:pt>
                <c:pt idx="192" formatCode="0.00%">
                  <c:v>0.71024699999999996</c:v>
                </c:pt>
                <c:pt idx="193" formatCode="0.00%">
                  <c:v>0.74187400000000003</c:v>
                </c:pt>
                <c:pt idx="196">
                  <c:v>77</c:v>
                </c:pt>
                <c:pt idx="197">
                  <c:v>79</c:v>
                </c:pt>
                <c:pt idx="198">
                  <c:v>1</c:v>
                </c:pt>
                <c:pt idx="199">
                  <c:v>0</c:v>
                </c:pt>
                <c:pt idx="200">
                  <c:v>6</c:v>
                </c:pt>
                <c:pt idx="201">
                  <c:v>0</c:v>
                </c:pt>
                <c:pt idx="202">
                  <c:v>3</c:v>
                </c:pt>
                <c:pt idx="203">
                  <c:v>0</c:v>
                </c:pt>
                <c:pt idx="204">
                  <c:v>0</c:v>
                </c:pt>
                <c:pt idx="205" formatCode="0.00%">
                  <c:v>0.71428599999999998</c:v>
                </c:pt>
                <c:pt idx="206" formatCode="0.00%">
                  <c:v>0.71951200000000004</c:v>
                </c:pt>
                <c:pt idx="209">
                  <c:v>92</c:v>
                </c:pt>
                <c:pt idx="210">
                  <c:v>104</c:v>
                </c:pt>
                <c:pt idx="211">
                  <c:v>0</c:v>
                </c:pt>
                <c:pt idx="212">
                  <c:v>2</c:v>
                </c:pt>
                <c:pt idx="213">
                  <c:v>3</c:v>
                </c:pt>
                <c:pt idx="214">
                  <c:v>0</c:v>
                </c:pt>
                <c:pt idx="215">
                  <c:v>3</c:v>
                </c:pt>
                <c:pt idx="216">
                  <c:v>0</c:v>
                </c:pt>
                <c:pt idx="217">
                  <c:v>0</c:v>
                </c:pt>
                <c:pt idx="218" formatCode="0.00%">
                  <c:v>0.66666700000000001</c:v>
                </c:pt>
                <c:pt idx="219" formatCode="0.00%">
                  <c:v>0.6875</c:v>
                </c:pt>
                <c:pt idx="222">
                  <c:v>78</c:v>
                </c:pt>
                <c:pt idx="223">
                  <c:v>62</c:v>
                </c:pt>
                <c:pt idx="224">
                  <c:v>3</c:v>
                </c:pt>
                <c:pt idx="225">
                  <c:v>3</c:v>
                </c:pt>
                <c:pt idx="226">
                  <c:v>4</c:v>
                </c:pt>
                <c:pt idx="227">
                  <c:v>0</c:v>
                </c:pt>
                <c:pt idx="228">
                  <c:v>2</c:v>
                </c:pt>
                <c:pt idx="229">
                  <c:v>0</c:v>
                </c:pt>
                <c:pt idx="230">
                  <c:v>0</c:v>
                </c:pt>
                <c:pt idx="231" formatCode="0.00%">
                  <c:v>0.66666700000000001</c:v>
                </c:pt>
                <c:pt idx="232" formatCode="0.00%">
                  <c:v>0.68965500000000002</c:v>
                </c:pt>
                <c:pt idx="235">
                  <c:v>550</c:v>
                </c:pt>
                <c:pt idx="236">
                  <c:v>560</c:v>
                </c:pt>
                <c:pt idx="237">
                  <c:v>6</c:v>
                </c:pt>
                <c:pt idx="238">
                  <c:v>9</c:v>
                </c:pt>
                <c:pt idx="239">
                  <c:v>33</c:v>
                </c:pt>
                <c:pt idx="240">
                  <c:v>0</c:v>
                </c:pt>
                <c:pt idx="241">
                  <c:v>14</c:v>
                </c:pt>
                <c:pt idx="242">
                  <c:v>2</c:v>
                </c:pt>
                <c:pt idx="243">
                  <c:v>5</c:v>
                </c:pt>
                <c:pt idx="244" formatCode="0.00%">
                  <c:v>0.705986</c:v>
                </c:pt>
                <c:pt idx="245" formatCode="0.00%">
                  <c:v>0.71323499999999995</c:v>
                </c:pt>
                <c:pt idx="248">
                  <c:v>349</c:v>
                </c:pt>
                <c:pt idx="249">
                  <c:v>350</c:v>
                </c:pt>
                <c:pt idx="250">
                  <c:v>9</c:v>
                </c:pt>
                <c:pt idx="251">
                  <c:v>6</c:v>
                </c:pt>
                <c:pt idx="252">
                  <c:v>14</c:v>
                </c:pt>
                <c:pt idx="253">
                  <c:v>1</c:v>
                </c:pt>
                <c:pt idx="254">
                  <c:v>10</c:v>
                </c:pt>
                <c:pt idx="255">
                  <c:v>2</c:v>
                </c:pt>
                <c:pt idx="256">
                  <c:v>5</c:v>
                </c:pt>
                <c:pt idx="257" formatCode="0.00%">
                  <c:v>0.70028800000000002</c:v>
                </c:pt>
                <c:pt idx="258" formatCode="0.00%">
                  <c:v>0.71521000000000001</c:v>
                </c:pt>
                <c:pt idx="261">
                  <c:v>175</c:v>
                </c:pt>
                <c:pt idx="262">
                  <c:v>166</c:v>
                </c:pt>
                <c:pt idx="263">
                  <c:v>4</c:v>
                </c:pt>
                <c:pt idx="264">
                  <c:v>3</c:v>
                </c:pt>
                <c:pt idx="265">
                  <c:v>15</c:v>
                </c:pt>
                <c:pt idx="266">
                  <c:v>0</c:v>
                </c:pt>
                <c:pt idx="267">
                  <c:v>0</c:v>
                </c:pt>
                <c:pt idx="268">
                  <c:v>0</c:v>
                </c:pt>
                <c:pt idx="269">
                  <c:v>0</c:v>
                </c:pt>
                <c:pt idx="270" formatCode="0.00%">
                  <c:v>0.69642899999999996</c:v>
                </c:pt>
                <c:pt idx="271" formatCode="0.00%">
                  <c:v>0.75510200000000005</c:v>
                </c:pt>
                <c:pt idx="274">
                  <c:v>91</c:v>
                </c:pt>
                <c:pt idx="275">
                  <c:v>78</c:v>
                </c:pt>
                <c:pt idx="276">
                  <c:v>2</c:v>
                </c:pt>
                <c:pt idx="277">
                  <c:v>0</c:v>
                </c:pt>
                <c:pt idx="278">
                  <c:v>3</c:v>
                </c:pt>
                <c:pt idx="279">
                  <c:v>0</c:v>
                </c:pt>
                <c:pt idx="280">
                  <c:v>0</c:v>
                </c:pt>
                <c:pt idx="281">
                  <c:v>0</c:v>
                </c:pt>
                <c:pt idx="282">
                  <c:v>0</c:v>
                </c:pt>
                <c:pt idx="283" formatCode="0.00%">
                  <c:v>0.82499999999999996</c:v>
                </c:pt>
                <c:pt idx="284" formatCode="0.00%">
                  <c:v>0.83333299999999999</c:v>
                </c:pt>
                <c:pt idx="287">
                  <c:v>252</c:v>
                </c:pt>
                <c:pt idx="288">
                  <c:v>274</c:v>
                </c:pt>
                <c:pt idx="289">
                  <c:v>4</c:v>
                </c:pt>
                <c:pt idx="290">
                  <c:v>8</c:v>
                </c:pt>
                <c:pt idx="291">
                  <c:v>22</c:v>
                </c:pt>
                <c:pt idx="292">
                  <c:v>2</c:v>
                </c:pt>
                <c:pt idx="293">
                  <c:v>7</c:v>
                </c:pt>
                <c:pt idx="294">
                  <c:v>2</c:v>
                </c:pt>
                <c:pt idx="295">
                  <c:v>3</c:v>
                </c:pt>
                <c:pt idx="296" formatCode="0.00%">
                  <c:v>0.66420699999999999</c:v>
                </c:pt>
                <c:pt idx="297" formatCode="0.00%">
                  <c:v>0.69767400000000002</c:v>
                </c:pt>
                <c:pt idx="300">
                  <c:v>218</c:v>
                </c:pt>
                <c:pt idx="301">
                  <c:v>232</c:v>
                </c:pt>
                <c:pt idx="302">
                  <c:v>4</c:v>
                </c:pt>
                <c:pt idx="303">
                  <c:v>5</c:v>
                </c:pt>
                <c:pt idx="304">
                  <c:v>23</c:v>
                </c:pt>
                <c:pt idx="305">
                  <c:v>0</c:v>
                </c:pt>
                <c:pt idx="306">
                  <c:v>4</c:v>
                </c:pt>
                <c:pt idx="307">
                  <c:v>0</c:v>
                </c:pt>
                <c:pt idx="308">
                  <c:v>1</c:v>
                </c:pt>
                <c:pt idx="309" formatCode="0.00%">
                  <c:v>0.73127799999999998</c:v>
                </c:pt>
                <c:pt idx="310" formatCode="0.00%">
                  <c:v>0.79081599999999996</c:v>
                </c:pt>
                <c:pt idx="313">
                  <c:v>117</c:v>
                </c:pt>
                <c:pt idx="314">
                  <c:v>126</c:v>
                </c:pt>
                <c:pt idx="315">
                  <c:v>1</c:v>
                </c:pt>
                <c:pt idx="316">
                  <c:v>1</c:v>
                </c:pt>
                <c:pt idx="317">
                  <c:v>1</c:v>
                </c:pt>
                <c:pt idx="318">
                  <c:v>0</c:v>
                </c:pt>
                <c:pt idx="319">
                  <c:v>3</c:v>
                </c:pt>
                <c:pt idx="320">
                  <c:v>1</c:v>
                </c:pt>
                <c:pt idx="321">
                  <c:v>0</c:v>
                </c:pt>
                <c:pt idx="322" formatCode="0.00%">
                  <c:v>0.63281299999999996</c:v>
                </c:pt>
                <c:pt idx="323" formatCode="0.00%">
                  <c:v>0.70093499999999997</c:v>
                </c:pt>
                <c:pt idx="326">
                  <c:v>78</c:v>
                </c:pt>
                <c:pt idx="327">
                  <c:v>66</c:v>
                </c:pt>
                <c:pt idx="328">
                  <c:v>1</c:v>
                </c:pt>
                <c:pt idx="329">
                  <c:v>2</c:v>
                </c:pt>
                <c:pt idx="330">
                  <c:v>2</c:v>
                </c:pt>
                <c:pt idx="331">
                  <c:v>0</c:v>
                </c:pt>
                <c:pt idx="332">
                  <c:v>2</c:v>
                </c:pt>
                <c:pt idx="333">
                  <c:v>0</c:v>
                </c:pt>
                <c:pt idx="334">
                  <c:v>0</c:v>
                </c:pt>
                <c:pt idx="335" formatCode="0.00%">
                  <c:v>0.84848500000000004</c:v>
                </c:pt>
                <c:pt idx="336" formatCode="0.00%">
                  <c:v>0.86153800000000003</c:v>
                </c:pt>
                <c:pt idx="339">
                  <c:v>177</c:v>
                </c:pt>
                <c:pt idx="340">
                  <c:v>183</c:v>
                </c:pt>
                <c:pt idx="341">
                  <c:v>1</c:v>
                </c:pt>
                <c:pt idx="342">
                  <c:v>0</c:v>
                </c:pt>
                <c:pt idx="343">
                  <c:v>5</c:v>
                </c:pt>
                <c:pt idx="344">
                  <c:v>0</c:v>
                </c:pt>
                <c:pt idx="345">
                  <c:v>3</c:v>
                </c:pt>
                <c:pt idx="346">
                  <c:v>0</c:v>
                </c:pt>
                <c:pt idx="347">
                  <c:v>0</c:v>
                </c:pt>
                <c:pt idx="348" formatCode="0.00%">
                  <c:v>0.69680900000000001</c:v>
                </c:pt>
                <c:pt idx="349" formatCode="0.00%">
                  <c:v>0.736842</c:v>
                </c:pt>
                <c:pt idx="352">
                  <c:v>121</c:v>
                </c:pt>
                <c:pt idx="353">
                  <c:v>118</c:v>
                </c:pt>
                <c:pt idx="354">
                  <c:v>2</c:v>
                </c:pt>
                <c:pt idx="355">
                  <c:v>2</c:v>
                </c:pt>
                <c:pt idx="356">
                  <c:v>6</c:v>
                </c:pt>
                <c:pt idx="357">
                  <c:v>1</c:v>
                </c:pt>
                <c:pt idx="358">
                  <c:v>1</c:v>
                </c:pt>
                <c:pt idx="359">
                  <c:v>0</c:v>
                </c:pt>
                <c:pt idx="360">
                  <c:v>0</c:v>
                </c:pt>
                <c:pt idx="361" formatCode="0.00%">
                  <c:v>0.70940199999999998</c:v>
                </c:pt>
                <c:pt idx="362" formatCode="0.00%">
                  <c:v>0.72321400000000002</c:v>
                </c:pt>
                <c:pt idx="365">
                  <c:v>4</c:v>
                </c:pt>
                <c:pt idx="366">
                  <c:v>4</c:v>
                </c:pt>
                <c:pt idx="367">
                  <c:v>0</c:v>
                </c:pt>
                <c:pt idx="368">
                  <c:v>1</c:v>
                </c:pt>
                <c:pt idx="369">
                  <c:v>0</c:v>
                </c:pt>
                <c:pt idx="370">
                  <c:v>0</c:v>
                </c:pt>
                <c:pt idx="371">
                  <c:v>1</c:v>
                </c:pt>
                <c:pt idx="372">
                  <c:v>0</c:v>
                </c:pt>
                <c:pt idx="373">
                  <c:v>0</c:v>
                </c:pt>
                <c:pt idx="374" formatCode="0.00%">
                  <c:v>0.5</c:v>
                </c:pt>
                <c:pt idx="375" formatCode="0.00%">
                  <c:v>0.5</c:v>
                </c:pt>
                <c:pt idx="378">
                  <c:v>11</c:v>
                </c:pt>
                <c:pt idx="379">
                  <c:v>21</c:v>
                </c:pt>
                <c:pt idx="380">
                  <c:v>2</c:v>
                </c:pt>
                <c:pt idx="381">
                  <c:v>1</c:v>
                </c:pt>
                <c:pt idx="382">
                  <c:v>0</c:v>
                </c:pt>
                <c:pt idx="383">
                  <c:v>0</c:v>
                </c:pt>
                <c:pt idx="384">
                  <c:v>0</c:v>
                </c:pt>
                <c:pt idx="385">
                  <c:v>1</c:v>
                </c:pt>
                <c:pt idx="386">
                  <c:v>0</c:v>
                </c:pt>
                <c:pt idx="387" formatCode="0.00%">
                  <c:v>0.20833299999999999</c:v>
                </c:pt>
                <c:pt idx="388" formatCode="0.00%">
                  <c:v>0.16666700000000001</c:v>
                </c:pt>
                <c:pt idx="391">
                  <c:v>131</c:v>
                </c:pt>
                <c:pt idx="392">
                  <c:v>134</c:v>
                </c:pt>
                <c:pt idx="393">
                  <c:v>10</c:v>
                </c:pt>
                <c:pt idx="394">
                  <c:v>4</c:v>
                </c:pt>
                <c:pt idx="395">
                  <c:v>5</c:v>
                </c:pt>
                <c:pt idx="396">
                  <c:v>1</c:v>
                </c:pt>
                <c:pt idx="397">
                  <c:v>8</c:v>
                </c:pt>
                <c:pt idx="398">
                  <c:v>0</c:v>
                </c:pt>
                <c:pt idx="399">
                  <c:v>0</c:v>
                </c:pt>
                <c:pt idx="400" formatCode="0.00%">
                  <c:v>0.65217400000000003</c:v>
                </c:pt>
                <c:pt idx="401" formatCode="0.00%">
                  <c:v>0.65441199999999999</c:v>
                </c:pt>
                <c:pt idx="404">
                  <c:v>186</c:v>
                </c:pt>
                <c:pt idx="405">
                  <c:v>214</c:v>
                </c:pt>
                <c:pt idx="406">
                  <c:v>5</c:v>
                </c:pt>
                <c:pt idx="407">
                  <c:v>2</c:v>
                </c:pt>
                <c:pt idx="408">
                  <c:v>9</c:v>
                </c:pt>
                <c:pt idx="409">
                  <c:v>0</c:v>
                </c:pt>
                <c:pt idx="410">
                  <c:v>3</c:v>
                </c:pt>
                <c:pt idx="411">
                  <c:v>2</c:v>
                </c:pt>
                <c:pt idx="412">
                  <c:v>1</c:v>
                </c:pt>
                <c:pt idx="413" formatCode="0.00%">
                  <c:v>0.70422499999999999</c:v>
                </c:pt>
                <c:pt idx="414" formatCode="0.00%">
                  <c:v>0.77419400000000005</c:v>
                </c:pt>
                <c:pt idx="417">
                  <c:v>144</c:v>
                </c:pt>
                <c:pt idx="418">
                  <c:v>133</c:v>
                </c:pt>
                <c:pt idx="419">
                  <c:v>6</c:v>
                </c:pt>
                <c:pt idx="420">
                  <c:v>4</c:v>
                </c:pt>
                <c:pt idx="421">
                  <c:v>9</c:v>
                </c:pt>
                <c:pt idx="422">
                  <c:v>0</c:v>
                </c:pt>
                <c:pt idx="423">
                  <c:v>3</c:v>
                </c:pt>
                <c:pt idx="424">
                  <c:v>1</c:v>
                </c:pt>
                <c:pt idx="425">
                  <c:v>2</c:v>
                </c:pt>
                <c:pt idx="426" formatCode="0.00%">
                  <c:v>0.82170500000000002</c:v>
                </c:pt>
                <c:pt idx="427" formatCode="0.00%">
                  <c:v>0.82258100000000001</c:v>
                </c:pt>
                <c:pt idx="430">
                  <c:v>435</c:v>
                </c:pt>
                <c:pt idx="431">
                  <c:v>420</c:v>
                </c:pt>
                <c:pt idx="432">
                  <c:v>12</c:v>
                </c:pt>
                <c:pt idx="433">
                  <c:v>10</c:v>
                </c:pt>
                <c:pt idx="434">
                  <c:v>26</c:v>
                </c:pt>
                <c:pt idx="435">
                  <c:v>0</c:v>
                </c:pt>
                <c:pt idx="436">
                  <c:v>2</c:v>
                </c:pt>
                <c:pt idx="437">
                  <c:v>0</c:v>
                </c:pt>
                <c:pt idx="438">
                  <c:v>2</c:v>
                </c:pt>
                <c:pt idx="439" formatCode="0.00%">
                  <c:v>0.742317</c:v>
                </c:pt>
                <c:pt idx="440" formatCode="0.00%">
                  <c:v>0.76368199999999997</c:v>
                </c:pt>
                <c:pt idx="443">
                  <c:v>99</c:v>
                </c:pt>
                <c:pt idx="444">
                  <c:v>114</c:v>
                </c:pt>
                <c:pt idx="445">
                  <c:v>1</c:v>
                </c:pt>
                <c:pt idx="446">
                  <c:v>0</c:v>
                </c:pt>
                <c:pt idx="447">
                  <c:v>4</c:v>
                </c:pt>
                <c:pt idx="448">
                  <c:v>1</c:v>
                </c:pt>
                <c:pt idx="449">
                  <c:v>4</c:v>
                </c:pt>
                <c:pt idx="450">
                  <c:v>0</c:v>
                </c:pt>
                <c:pt idx="451">
                  <c:v>1</c:v>
                </c:pt>
                <c:pt idx="452" formatCode="0.00%">
                  <c:v>0.63392899999999996</c:v>
                </c:pt>
                <c:pt idx="453" formatCode="0.00%">
                  <c:v>0.74444399999999999</c:v>
                </c:pt>
                <c:pt idx="456">
                  <c:v>164</c:v>
                </c:pt>
                <c:pt idx="457">
                  <c:v>173</c:v>
                </c:pt>
                <c:pt idx="458">
                  <c:v>1</c:v>
                </c:pt>
                <c:pt idx="459">
                  <c:v>3</c:v>
                </c:pt>
                <c:pt idx="460">
                  <c:v>8</c:v>
                </c:pt>
                <c:pt idx="461">
                  <c:v>1</c:v>
                </c:pt>
                <c:pt idx="462">
                  <c:v>4</c:v>
                </c:pt>
                <c:pt idx="463">
                  <c:v>0</c:v>
                </c:pt>
                <c:pt idx="464">
                  <c:v>1</c:v>
                </c:pt>
                <c:pt idx="465" formatCode="0.00%">
                  <c:v>0.62427699999999997</c:v>
                </c:pt>
                <c:pt idx="466" formatCode="0.00%">
                  <c:v>0.64814799999999995</c:v>
                </c:pt>
                <c:pt idx="469">
                  <c:v>462</c:v>
                </c:pt>
                <c:pt idx="470">
                  <c:v>458</c:v>
                </c:pt>
                <c:pt idx="471">
                  <c:v>11</c:v>
                </c:pt>
                <c:pt idx="472">
                  <c:v>7</c:v>
                </c:pt>
                <c:pt idx="473">
                  <c:v>19</c:v>
                </c:pt>
                <c:pt idx="474">
                  <c:v>1</c:v>
                </c:pt>
                <c:pt idx="475">
                  <c:v>6</c:v>
                </c:pt>
                <c:pt idx="476">
                  <c:v>2</c:v>
                </c:pt>
                <c:pt idx="477">
                  <c:v>0</c:v>
                </c:pt>
                <c:pt idx="478" formatCode="0.00%">
                  <c:v>0.73260899999999995</c:v>
                </c:pt>
                <c:pt idx="479" formatCode="0.00%">
                  <c:v>0.739819</c:v>
                </c:pt>
                <c:pt idx="482">
                  <c:v>284</c:v>
                </c:pt>
                <c:pt idx="483">
                  <c:v>265</c:v>
                </c:pt>
                <c:pt idx="484">
                  <c:v>3</c:v>
                </c:pt>
                <c:pt idx="485">
                  <c:v>6</c:v>
                </c:pt>
                <c:pt idx="486">
                  <c:v>17</c:v>
                </c:pt>
                <c:pt idx="487">
                  <c:v>1</c:v>
                </c:pt>
                <c:pt idx="488">
                  <c:v>9</c:v>
                </c:pt>
                <c:pt idx="489">
                  <c:v>1</c:v>
                </c:pt>
                <c:pt idx="490">
                  <c:v>3</c:v>
                </c:pt>
                <c:pt idx="491" formatCode="0.00%">
                  <c:v>0.837121</c:v>
                </c:pt>
                <c:pt idx="492" formatCode="0.00%">
                  <c:v>0.84555999999999998</c:v>
                </c:pt>
                <c:pt idx="495">
                  <c:v>59</c:v>
                </c:pt>
                <c:pt idx="496">
                  <c:v>63</c:v>
                </c:pt>
                <c:pt idx="497">
                  <c:v>3</c:v>
                </c:pt>
                <c:pt idx="498">
                  <c:v>4</c:v>
                </c:pt>
                <c:pt idx="499">
                  <c:v>2</c:v>
                </c:pt>
                <c:pt idx="500">
                  <c:v>0</c:v>
                </c:pt>
                <c:pt idx="501">
                  <c:v>1</c:v>
                </c:pt>
                <c:pt idx="502">
                  <c:v>1</c:v>
                </c:pt>
                <c:pt idx="503">
                  <c:v>0</c:v>
                </c:pt>
                <c:pt idx="504" formatCode="0.00%">
                  <c:v>0.58064499999999997</c:v>
                </c:pt>
                <c:pt idx="505" formatCode="0.00%">
                  <c:v>0.59016400000000002</c:v>
                </c:pt>
                <c:pt idx="508">
                  <c:v>147</c:v>
                </c:pt>
                <c:pt idx="509">
                  <c:v>143</c:v>
                </c:pt>
                <c:pt idx="510">
                  <c:v>3</c:v>
                </c:pt>
                <c:pt idx="511">
                  <c:v>4</c:v>
                </c:pt>
                <c:pt idx="512">
                  <c:v>8</c:v>
                </c:pt>
                <c:pt idx="513">
                  <c:v>0</c:v>
                </c:pt>
                <c:pt idx="514">
                  <c:v>4</c:v>
                </c:pt>
                <c:pt idx="515">
                  <c:v>0</c:v>
                </c:pt>
                <c:pt idx="516">
                  <c:v>1</c:v>
                </c:pt>
                <c:pt idx="517" formatCode="0.00%">
                  <c:v>0.775362</c:v>
                </c:pt>
                <c:pt idx="518" formatCode="0.00%">
                  <c:v>0.81538500000000003</c:v>
                </c:pt>
                <c:pt idx="521">
                  <c:v>153</c:v>
                </c:pt>
                <c:pt idx="522">
                  <c:v>139</c:v>
                </c:pt>
                <c:pt idx="523">
                  <c:v>4</c:v>
                </c:pt>
                <c:pt idx="524">
                  <c:v>1</c:v>
                </c:pt>
                <c:pt idx="525">
                  <c:v>6</c:v>
                </c:pt>
                <c:pt idx="526">
                  <c:v>1</c:v>
                </c:pt>
                <c:pt idx="527">
                  <c:v>6</c:v>
                </c:pt>
                <c:pt idx="528">
                  <c:v>1</c:v>
                </c:pt>
                <c:pt idx="529">
                  <c:v>1</c:v>
                </c:pt>
                <c:pt idx="530" formatCode="0.00%">
                  <c:v>0.76978400000000002</c:v>
                </c:pt>
                <c:pt idx="531" formatCode="0.00%">
                  <c:v>0.81451600000000002</c:v>
                </c:pt>
                <c:pt idx="534">
                  <c:v>846</c:v>
                </c:pt>
                <c:pt idx="535">
                  <c:v>824</c:v>
                </c:pt>
                <c:pt idx="536">
                  <c:v>15</c:v>
                </c:pt>
                <c:pt idx="537">
                  <c:v>22</c:v>
                </c:pt>
                <c:pt idx="538">
                  <c:v>40</c:v>
                </c:pt>
                <c:pt idx="539">
                  <c:v>3</c:v>
                </c:pt>
                <c:pt idx="540">
                  <c:v>19</c:v>
                </c:pt>
                <c:pt idx="541">
                  <c:v>2</c:v>
                </c:pt>
                <c:pt idx="542">
                  <c:v>6</c:v>
                </c:pt>
                <c:pt idx="543" formatCode="0.00%">
                  <c:v>0.73923700000000003</c:v>
                </c:pt>
                <c:pt idx="544" formatCode="0.00%">
                  <c:v>0.75259100000000001</c:v>
                </c:pt>
                <c:pt idx="547">
                  <c:v>7</c:v>
                </c:pt>
                <c:pt idx="548">
                  <c:v>16</c:v>
                </c:pt>
                <c:pt idx="549">
                  <c:v>0</c:v>
                </c:pt>
                <c:pt idx="550">
                  <c:v>1</c:v>
                </c:pt>
                <c:pt idx="551">
                  <c:v>1</c:v>
                </c:pt>
                <c:pt idx="552">
                  <c:v>0</c:v>
                </c:pt>
                <c:pt idx="553">
                  <c:v>1</c:v>
                </c:pt>
                <c:pt idx="554">
                  <c:v>0</c:v>
                </c:pt>
                <c:pt idx="555">
                  <c:v>0</c:v>
                </c:pt>
                <c:pt idx="556" formatCode="0.00%">
                  <c:v>0.352941</c:v>
                </c:pt>
                <c:pt idx="557" formatCode="0.00%">
                  <c:v>0.352941</c:v>
                </c:pt>
                <c:pt idx="560">
                  <c:v>250</c:v>
                </c:pt>
                <c:pt idx="561">
                  <c:v>248</c:v>
                </c:pt>
                <c:pt idx="562">
                  <c:v>6</c:v>
                </c:pt>
                <c:pt idx="563">
                  <c:v>3</c:v>
                </c:pt>
                <c:pt idx="564">
                  <c:v>15</c:v>
                </c:pt>
                <c:pt idx="565">
                  <c:v>0</c:v>
                </c:pt>
                <c:pt idx="566">
                  <c:v>10</c:v>
                </c:pt>
                <c:pt idx="567">
                  <c:v>1</c:v>
                </c:pt>
                <c:pt idx="568">
                  <c:v>2</c:v>
                </c:pt>
                <c:pt idx="569" formatCode="0.00%">
                  <c:v>0.736842</c:v>
                </c:pt>
                <c:pt idx="570" formatCode="0.00%">
                  <c:v>0.74583299999999997</c:v>
                </c:pt>
                <c:pt idx="573">
                  <c:v>76</c:v>
                </c:pt>
                <c:pt idx="574">
                  <c:v>73</c:v>
                </c:pt>
                <c:pt idx="575">
                  <c:v>3</c:v>
                </c:pt>
                <c:pt idx="576">
                  <c:v>2</c:v>
                </c:pt>
                <c:pt idx="577">
                  <c:v>1</c:v>
                </c:pt>
                <c:pt idx="578">
                  <c:v>0</c:v>
                </c:pt>
                <c:pt idx="579">
                  <c:v>1</c:v>
                </c:pt>
                <c:pt idx="580">
                  <c:v>0</c:v>
                </c:pt>
                <c:pt idx="581">
                  <c:v>0</c:v>
                </c:pt>
                <c:pt idx="582" formatCode="0.00%">
                  <c:v>0.58666700000000005</c:v>
                </c:pt>
                <c:pt idx="583" formatCode="0.00%">
                  <c:v>0.67741899999999999</c:v>
                </c:pt>
                <c:pt idx="586">
                  <c:v>229</c:v>
                </c:pt>
                <c:pt idx="587">
                  <c:v>255</c:v>
                </c:pt>
                <c:pt idx="588">
                  <c:v>3</c:v>
                </c:pt>
                <c:pt idx="589">
                  <c:v>7</c:v>
                </c:pt>
                <c:pt idx="590">
                  <c:v>10</c:v>
                </c:pt>
                <c:pt idx="591">
                  <c:v>0</c:v>
                </c:pt>
                <c:pt idx="592">
                  <c:v>8</c:v>
                </c:pt>
                <c:pt idx="593">
                  <c:v>2</c:v>
                </c:pt>
                <c:pt idx="594">
                  <c:v>1</c:v>
                </c:pt>
                <c:pt idx="595" formatCode="0.00%">
                  <c:v>0.67953699999999995</c:v>
                </c:pt>
                <c:pt idx="596" formatCode="0.00%">
                  <c:v>0.71914900000000004</c:v>
                </c:pt>
                <c:pt idx="599">
                  <c:v>184</c:v>
                </c:pt>
                <c:pt idx="600">
                  <c:v>188</c:v>
                </c:pt>
                <c:pt idx="601">
                  <c:v>5</c:v>
                </c:pt>
                <c:pt idx="602">
                  <c:v>1</c:v>
                </c:pt>
                <c:pt idx="603">
                  <c:v>12</c:v>
                </c:pt>
                <c:pt idx="604">
                  <c:v>0</c:v>
                </c:pt>
                <c:pt idx="605">
                  <c:v>6</c:v>
                </c:pt>
                <c:pt idx="606">
                  <c:v>0</c:v>
                </c:pt>
                <c:pt idx="607">
                  <c:v>1</c:v>
                </c:pt>
                <c:pt idx="608" formatCode="0.00%">
                  <c:v>0.72680400000000001</c:v>
                </c:pt>
                <c:pt idx="609" formatCode="0.00%">
                  <c:v>0.734043</c:v>
                </c:pt>
                <c:pt idx="612">
                  <c:v>290</c:v>
                </c:pt>
                <c:pt idx="613">
                  <c:v>317</c:v>
                </c:pt>
                <c:pt idx="614">
                  <c:v>15</c:v>
                </c:pt>
                <c:pt idx="615">
                  <c:v>8</c:v>
                </c:pt>
                <c:pt idx="616">
                  <c:v>14</c:v>
                </c:pt>
                <c:pt idx="617">
                  <c:v>2</c:v>
                </c:pt>
                <c:pt idx="618">
                  <c:v>14</c:v>
                </c:pt>
                <c:pt idx="619">
                  <c:v>3</c:v>
                </c:pt>
                <c:pt idx="620">
                  <c:v>1</c:v>
                </c:pt>
                <c:pt idx="621" formatCode="0.00%">
                  <c:v>0.70063699999999995</c:v>
                </c:pt>
                <c:pt idx="622" formatCode="0.00%">
                  <c:v>0.74460400000000004</c:v>
                </c:pt>
                <c:pt idx="625">
                  <c:v>425</c:v>
                </c:pt>
                <c:pt idx="626">
                  <c:v>447</c:v>
                </c:pt>
                <c:pt idx="627">
                  <c:v>6</c:v>
                </c:pt>
                <c:pt idx="628">
                  <c:v>13</c:v>
                </c:pt>
                <c:pt idx="629">
                  <c:v>18</c:v>
                </c:pt>
                <c:pt idx="630">
                  <c:v>1</c:v>
                </c:pt>
                <c:pt idx="631">
                  <c:v>12</c:v>
                </c:pt>
                <c:pt idx="632">
                  <c:v>2</c:v>
                </c:pt>
                <c:pt idx="633">
                  <c:v>3</c:v>
                </c:pt>
                <c:pt idx="634" formatCode="0.00%">
                  <c:v>0.71461200000000002</c:v>
                </c:pt>
                <c:pt idx="635" formatCode="0.00%">
                  <c:v>0.752525</c:v>
                </c:pt>
                <c:pt idx="638">
                  <c:v>80</c:v>
                </c:pt>
                <c:pt idx="639">
                  <c:v>103</c:v>
                </c:pt>
                <c:pt idx="640">
                  <c:v>4</c:v>
                </c:pt>
                <c:pt idx="641">
                  <c:v>2</c:v>
                </c:pt>
                <c:pt idx="642">
                  <c:v>3</c:v>
                </c:pt>
                <c:pt idx="643">
                  <c:v>0</c:v>
                </c:pt>
                <c:pt idx="644">
                  <c:v>5</c:v>
                </c:pt>
                <c:pt idx="645">
                  <c:v>0</c:v>
                </c:pt>
                <c:pt idx="646">
                  <c:v>0</c:v>
                </c:pt>
                <c:pt idx="647" formatCode="0.00%">
                  <c:v>0.60784300000000002</c:v>
                </c:pt>
                <c:pt idx="648" formatCode="0.00%">
                  <c:v>0.66265099999999999</c:v>
                </c:pt>
                <c:pt idx="651">
                  <c:v>52</c:v>
                </c:pt>
                <c:pt idx="652">
                  <c:v>69</c:v>
                </c:pt>
                <c:pt idx="653">
                  <c:v>1</c:v>
                </c:pt>
                <c:pt idx="654">
                  <c:v>0</c:v>
                </c:pt>
                <c:pt idx="655">
                  <c:v>2</c:v>
                </c:pt>
                <c:pt idx="656">
                  <c:v>0</c:v>
                </c:pt>
                <c:pt idx="657">
                  <c:v>0</c:v>
                </c:pt>
                <c:pt idx="658">
                  <c:v>0</c:v>
                </c:pt>
                <c:pt idx="659">
                  <c:v>0</c:v>
                </c:pt>
                <c:pt idx="660" formatCode="0.00%">
                  <c:v>0.53521099999999999</c:v>
                </c:pt>
                <c:pt idx="661" formatCode="0.00%">
                  <c:v>0.56363600000000003</c:v>
                </c:pt>
                <c:pt idx="664">
                  <c:v>736</c:v>
                </c:pt>
                <c:pt idx="665">
                  <c:v>776</c:v>
                </c:pt>
                <c:pt idx="666">
                  <c:v>13</c:v>
                </c:pt>
                <c:pt idx="667">
                  <c:v>23</c:v>
                </c:pt>
                <c:pt idx="668">
                  <c:v>44</c:v>
                </c:pt>
                <c:pt idx="669">
                  <c:v>5</c:v>
                </c:pt>
                <c:pt idx="670">
                  <c:v>10</c:v>
                </c:pt>
                <c:pt idx="671">
                  <c:v>1</c:v>
                </c:pt>
                <c:pt idx="672">
                  <c:v>1</c:v>
                </c:pt>
                <c:pt idx="673" formatCode="0.00%">
                  <c:v>0.697523</c:v>
                </c:pt>
                <c:pt idx="674" formatCode="0.00%">
                  <c:v>0.70787999999999995</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444</c:v>
                </c:pt>
                <c:pt idx="691">
                  <c:v>448</c:v>
                </c:pt>
                <c:pt idx="692">
                  <c:v>5</c:v>
                </c:pt>
                <c:pt idx="693">
                  <c:v>7</c:v>
                </c:pt>
                <c:pt idx="694">
                  <c:v>22</c:v>
                </c:pt>
                <c:pt idx="695">
                  <c:v>1</c:v>
                </c:pt>
                <c:pt idx="696">
                  <c:v>10</c:v>
                </c:pt>
                <c:pt idx="697">
                  <c:v>1</c:v>
                </c:pt>
                <c:pt idx="698">
                  <c:v>1</c:v>
                </c:pt>
                <c:pt idx="699" formatCode="0.00%">
                  <c:v>0.665188</c:v>
                </c:pt>
                <c:pt idx="700" formatCode="0.00%">
                  <c:v>0.69304600000000005</c:v>
                </c:pt>
                <c:pt idx="703">
                  <c:v>198</c:v>
                </c:pt>
                <c:pt idx="704">
                  <c:v>180</c:v>
                </c:pt>
                <c:pt idx="705">
                  <c:v>2</c:v>
                </c:pt>
                <c:pt idx="706">
                  <c:v>3</c:v>
                </c:pt>
                <c:pt idx="707">
                  <c:v>10</c:v>
                </c:pt>
                <c:pt idx="708">
                  <c:v>1</c:v>
                </c:pt>
                <c:pt idx="709">
                  <c:v>2</c:v>
                </c:pt>
                <c:pt idx="710">
                  <c:v>0</c:v>
                </c:pt>
                <c:pt idx="711">
                  <c:v>1</c:v>
                </c:pt>
                <c:pt idx="712" formatCode="0.00%">
                  <c:v>0.79005499999999995</c:v>
                </c:pt>
                <c:pt idx="713" formatCode="0.00%">
                  <c:v>0.793103</c:v>
                </c:pt>
                <c:pt idx="716">
                  <c:v>322</c:v>
                </c:pt>
                <c:pt idx="717">
                  <c:v>330</c:v>
                </c:pt>
                <c:pt idx="718">
                  <c:v>7</c:v>
                </c:pt>
                <c:pt idx="719">
                  <c:v>6</c:v>
                </c:pt>
                <c:pt idx="720">
                  <c:v>23</c:v>
                </c:pt>
                <c:pt idx="721">
                  <c:v>2</c:v>
                </c:pt>
                <c:pt idx="722">
                  <c:v>11</c:v>
                </c:pt>
                <c:pt idx="723">
                  <c:v>3</c:v>
                </c:pt>
                <c:pt idx="724">
                  <c:v>2</c:v>
                </c:pt>
                <c:pt idx="725" formatCode="0.00%">
                  <c:v>0.6875</c:v>
                </c:pt>
                <c:pt idx="726" formatCode="0.00%">
                  <c:v>0.76241099999999995</c:v>
                </c:pt>
                <c:pt idx="729">
                  <c:v>418</c:v>
                </c:pt>
                <c:pt idx="730">
                  <c:v>414</c:v>
                </c:pt>
                <c:pt idx="731">
                  <c:v>20</c:v>
                </c:pt>
                <c:pt idx="732">
                  <c:v>20</c:v>
                </c:pt>
                <c:pt idx="733">
                  <c:v>16</c:v>
                </c:pt>
                <c:pt idx="734">
                  <c:v>1</c:v>
                </c:pt>
                <c:pt idx="735">
                  <c:v>8</c:v>
                </c:pt>
                <c:pt idx="736">
                  <c:v>3</c:v>
                </c:pt>
                <c:pt idx="737">
                  <c:v>2</c:v>
                </c:pt>
                <c:pt idx="738" formatCode="0.00%">
                  <c:v>0.52214499999999997</c:v>
                </c:pt>
                <c:pt idx="739" formatCode="0.00%">
                  <c:v>0.70529799999999998</c:v>
                </c:pt>
                <c:pt idx="742">
                  <c:v>602</c:v>
                </c:pt>
                <c:pt idx="743">
                  <c:v>606</c:v>
                </c:pt>
                <c:pt idx="744">
                  <c:v>5</c:v>
                </c:pt>
                <c:pt idx="745">
                  <c:v>13</c:v>
                </c:pt>
                <c:pt idx="746">
                  <c:v>33</c:v>
                </c:pt>
                <c:pt idx="747">
                  <c:v>3</c:v>
                </c:pt>
                <c:pt idx="748">
                  <c:v>18</c:v>
                </c:pt>
                <c:pt idx="749">
                  <c:v>7</c:v>
                </c:pt>
                <c:pt idx="750">
                  <c:v>3</c:v>
                </c:pt>
                <c:pt idx="751" formatCode="0.00%">
                  <c:v>0.75415299999999996</c:v>
                </c:pt>
                <c:pt idx="752" formatCode="0.00%">
                  <c:v>0.76842100000000002</c:v>
                </c:pt>
                <c:pt idx="755">
                  <c:v>88</c:v>
                </c:pt>
                <c:pt idx="756">
                  <c:v>82</c:v>
                </c:pt>
                <c:pt idx="757">
                  <c:v>1</c:v>
                </c:pt>
                <c:pt idx="758">
                  <c:v>0</c:v>
                </c:pt>
                <c:pt idx="759">
                  <c:v>4</c:v>
                </c:pt>
                <c:pt idx="760">
                  <c:v>0</c:v>
                </c:pt>
                <c:pt idx="761">
                  <c:v>1</c:v>
                </c:pt>
                <c:pt idx="762">
                  <c:v>0</c:v>
                </c:pt>
                <c:pt idx="763">
                  <c:v>0</c:v>
                </c:pt>
                <c:pt idx="764" formatCode="0.00%">
                  <c:v>0.74698799999999999</c:v>
                </c:pt>
                <c:pt idx="765" formatCode="0.00%">
                  <c:v>0.765432</c:v>
                </c:pt>
                <c:pt idx="768">
                  <c:v>235</c:v>
                </c:pt>
                <c:pt idx="769">
                  <c:v>240</c:v>
                </c:pt>
                <c:pt idx="770">
                  <c:v>7</c:v>
                </c:pt>
                <c:pt idx="771">
                  <c:v>2</c:v>
                </c:pt>
                <c:pt idx="772">
                  <c:v>15</c:v>
                </c:pt>
                <c:pt idx="773">
                  <c:v>0</c:v>
                </c:pt>
                <c:pt idx="774">
                  <c:v>4</c:v>
                </c:pt>
                <c:pt idx="775">
                  <c:v>1</c:v>
                </c:pt>
                <c:pt idx="776">
                  <c:v>0</c:v>
                </c:pt>
                <c:pt idx="777" formatCode="0.00%">
                  <c:v>0.74477000000000004</c:v>
                </c:pt>
                <c:pt idx="778" formatCode="0.00%">
                  <c:v>0.754386</c:v>
                </c:pt>
                <c:pt idx="781">
                  <c:v>77</c:v>
                </c:pt>
                <c:pt idx="782">
                  <c:v>86</c:v>
                </c:pt>
                <c:pt idx="783">
                  <c:v>0</c:v>
                </c:pt>
                <c:pt idx="784">
                  <c:v>0</c:v>
                </c:pt>
                <c:pt idx="785">
                  <c:v>2</c:v>
                </c:pt>
                <c:pt idx="786">
                  <c:v>0</c:v>
                </c:pt>
                <c:pt idx="787">
                  <c:v>0</c:v>
                </c:pt>
                <c:pt idx="788">
                  <c:v>0</c:v>
                </c:pt>
                <c:pt idx="789">
                  <c:v>0</c:v>
                </c:pt>
                <c:pt idx="790" formatCode="0.00%">
                  <c:v>0.35555599999999998</c:v>
                </c:pt>
                <c:pt idx="791" formatCode="0.00%">
                  <c:v>0.55357100000000004</c:v>
                </c:pt>
                <c:pt idx="794">
                  <c:v>294</c:v>
                </c:pt>
                <c:pt idx="795">
                  <c:v>313</c:v>
                </c:pt>
                <c:pt idx="796">
                  <c:v>4</c:v>
                </c:pt>
                <c:pt idx="797">
                  <c:v>10</c:v>
                </c:pt>
                <c:pt idx="798">
                  <c:v>19</c:v>
                </c:pt>
                <c:pt idx="799">
                  <c:v>0</c:v>
                </c:pt>
                <c:pt idx="800">
                  <c:v>7</c:v>
                </c:pt>
                <c:pt idx="801">
                  <c:v>0</c:v>
                </c:pt>
                <c:pt idx="802">
                  <c:v>4</c:v>
                </c:pt>
                <c:pt idx="803" formatCode="0.00%">
                  <c:v>0.752475</c:v>
                </c:pt>
                <c:pt idx="804" formatCode="0.00%">
                  <c:v>0.76816600000000002</c:v>
                </c:pt>
                <c:pt idx="807">
                  <c:v>331</c:v>
                </c:pt>
                <c:pt idx="808">
                  <c:v>306</c:v>
                </c:pt>
                <c:pt idx="809">
                  <c:v>10</c:v>
                </c:pt>
                <c:pt idx="810">
                  <c:v>7</c:v>
                </c:pt>
                <c:pt idx="811">
                  <c:v>26</c:v>
                </c:pt>
                <c:pt idx="812">
                  <c:v>1</c:v>
                </c:pt>
                <c:pt idx="813">
                  <c:v>1</c:v>
                </c:pt>
                <c:pt idx="814">
                  <c:v>0</c:v>
                </c:pt>
                <c:pt idx="815">
                  <c:v>0</c:v>
                </c:pt>
                <c:pt idx="816" formatCode="0.00%">
                  <c:v>0.68729600000000002</c:v>
                </c:pt>
                <c:pt idx="817" formatCode="0.00%">
                  <c:v>0.73851599999999995</c:v>
                </c:pt>
                <c:pt idx="820">
                  <c:v>308</c:v>
                </c:pt>
                <c:pt idx="821">
                  <c:v>345</c:v>
                </c:pt>
                <c:pt idx="822">
                  <c:v>1</c:v>
                </c:pt>
                <c:pt idx="823">
                  <c:v>4</c:v>
                </c:pt>
                <c:pt idx="824">
                  <c:v>14</c:v>
                </c:pt>
                <c:pt idx="825">
                  <c:v>2</c:v>
                </c:pt>
                <c:pt idx="826">
                  <c:v>8</c:v>
                </c:pt>
                <c:pt idx="827">
                  <c:v>2</c:v>
                </c:pt>
                <c:pt idx="828">
                  <c:v>1</c:v>
                </c:pt>
                <c:pt idx="829" formatCode="0.00%">
                  <c:v>0.689855</c:v>
                </c:pt>
                <c:pt idx="830" formatCode="0.00%">
                  <c:v>0.69822499999999998</c:v>
                </c:pt>
                <c:pt idx="833">
                  <c:v>578</c:v>
                </c:pt>
                <c:pt idx="834">
                  <c:v>557</c:v>
                </c:pt>
                <c:pt idx="835">
                  <c:v>12</c:v>
                </c:pt>
                <c:pt idx="836">
                  <c:v>16</c:v>
                </c:pt>
                <c:pt idx="837">
                  <c:v>35</c:v>
                </c:pt>
                <c:pt idx="838">
                  <c:v>1</c:v>
                </c:pt>
                <c:pt idx="839">
                  <c:v>12</c:v>
                </c:pt>
                <c:pt idx="840">
                  <c:v>1</c:v>
                </c:pt>
                <c:pt idx="841">
                  <c:v>3</c:v>
                </c:pt>
                <c:pt idx="842" formatCode="0.00%">
                  <c:v>0.68392900000000001</c:v>
                </c:pt>
                <c:pt idx="843" formatCode="0.00%">
                  <c:v>0.72038800000000003</c:v>
                </c:pt>
                <c:pt idx="846">
                  <c:v>19</c:v>
                </c:pt>
                <c:pt idx="847">
                  <c:v>22</c:v>
                </c:pt>
                <c:pt idx="848">
                  <c:v>1</c:v>
                </c:pt>
                <c:pt idx="849">
                  <c:v>0</c:v>
                </c:pt>
                <c:pt idx="850">
                  <c:v>0</c:v>
                </c:pt>
                <c:pt idx="851">
                  <c:v>0</c:v>
                </c:pt>
                <c:pt idx="852">
                  <c:v>2</c:v>
                </c:pt>
                <c:pt idx="853">
                  <c:v>0</c:v>
                </c:pt>
                <c:pt idx="854">
                  <c:v>0</c:v>
                </c:pt>
                <c:pt idx="855" formatCode="0.00%">
                  <c:v>0.63636400000000004</c:v>
                </c:pt>
                <c:pt idx="856" formatCode="0.00%">
                  <c:v>0.63636400000000004</c:v>
                </c:pt>
                <c:pt idx="859">
                  <c:v>154</c:v>
                </c:pt>
                <c:pt idx="860">
                  <c:v>168</c:v>
                </c:pt>
                <c:pt idx="861">
                  <c:v>2</c:v>
                </c:pt>
                <c:pt idx="862">
                  <c:v>2</c:v>
                </c:pt>
                <c:pt idx="863">
                  <c:v>3</c:v>
                </c:pt>
                <c:pt idx="864">
                  <c:v>0</c:v>
                </c:pt>
                <c:pt idx="865">
                  <c:v>21</c:v>
                </c:pt>
                <c:pt idx="866">
                  <c:v>0</c:v>
                </c:pt>
                <c:pt idx="867">
                  <c:v>0</c:v>
                </c:pt>
                <c:pt idx="868" formatCode="0.00%">
                  <c:v>0.546512</c:v>
                </c:pt>
                <c:pt idx="869" formatCode="0.00%">
                  <c:v>0.73333300000000001</c:v>
                </c:pt>
                <c:pt idx="872">
                  <c:v>2</c:v>
                </c:pt>
                <c:pt idx="873">
                  <c:v>4</c:v>
                </c:pt>
                <c:pt idx="874">
                  <c:v>0</c:v>
                </c:pt>
                <c:pt idx="875">
                  <c:v>1</c:v>
                </c:pt>
                <c:pt idx="876">
                  <c:v>0</c:v>
                </c:pt>
                <c:pt idx="877">
                  <c:v>0</c:v>
                </c:pt>
                <c:pt idx="878">
                  <c:v>0</c:v>
                </c:pt>
                <c:pt idx="879">
                  <c:v>0</c:v>
                </c:pt>
                <c:pt idx="880">
                  <c:v>0</c:v>
                </c:pt>
                <c:pt idx="881" formatCode="0.00%">
                  <c:v>0</c:v>
                </c:pt>
                <c:pt idx="882" formatCode="0.00%">
                  <c:v>0</c:v>
                </c:pt>
                <c:pt idx="885">
                  <c:v>165</c:v>
                </c:pt>
                <c:pt idx="886">
                  <c:v>156</c:v>
                </c:pt>
                <c:pt idx="887">
                  <c:v>1</c:v>
                </c:pt>
                <c:pt idx="888">
                  <c:v>2</c:v>
                </c:pt>
                <c:pt idx="889">
                  <c:v>8</c:v>
                </c:pt>
                <c:pt idx="890">
                  <c:v>0</c:v>
                </c:pt>
                <c:pt idx="891">
                  <c:v>1</c:v>
                </c:pt>
                <c:pt idx="892">
                  <c:v>0</c:v>
                </c:pt>
                <c:pt idx="893">
                  <c:v>1</c:v>
                </c:pt>
                <c:pt idx="894" formatCode="0.00%">
                  <c:v>0.759494</c:v>
                </c:pt>
                <c:pt idx="895" formatCode="0.00%">
                  <c:v>0.78947400000000001</c:v>
                </c:pt>
                <c:pt idx="898">
                  <c:v>278</c:v>
                </c:pt>
                <c:pt idx="899">
                  <c:v>290</c:v>
                </c:pt>
                <c:pt idx="900">
                  <c:v>10</c:v>
                </c:pt>
                <c:pt idx="901">
                  <c:v>7</c:v>
                </c:pt>
                <c:pt idx="902">
                  <c:v>14</c:v>
                </c:pt>
                <c:pt idx="903">
                  <c:v>0</c:v>
                </c:pt>
                <c:pt idx="904">
                  <c:v>7</c:v>
                </c:pt>
                <c:pt idx="905">
                  <c:v>1</c:v>
                </c:pt>
                <c:pt idx="906">
                  <c:v>0</c:v>
                </c:pt>
                <c:pt idx="907" formatCode="0.00%">
                  <c:v>0.69473700000000005</c:v>
                </c:pt>
                <c:pt idx="908" formatCode="0.00%">
                  <c:v>0.71851900000000002</c:v>
                </c:pt>
                <c:pt idx="911">
                  <c:v>126</c:v>
                </c:pt>
                <c:pt idx="912">
                  <c:v>130</c:v>
                </c:pt>
                <c:pt idx="913">
                  <c:v>2</c:v>
                </c:pt>
                <c:pt idx="914">
                  <c:v>1</c:v>
                </c:pt>
                <c:pt idx="915">
                  <c:v>12</c:v>
                </c:pt>
                <c:pt idx="916">
                  <c:v>1</c:v>
                </c:pt>
                <c:pt idx="917">
                  <c:v>5</c:v>
                </c:pt>
                <c:pt idx="918">
                  <c:v>1</c:v>
                </c:pt>
                <c:pt idx="919">
                  <c:v>1</c:v>
                </c:pt>
                <c:pt idx="920" formatCode="0.00%">
                  <c:v>0.75757600000000003</c:v>
                </c:pt>
                <c:pt idx="921" formatCode="0.00%">
                  <c:v>0.75384600000000002</c:v>
                </c:pt>
                <c:pt idx="924">
                  <c:v>289</c:v>
                </c:pt>
                <c:pt idx="925">
                  <c:v>278</c:v>
                </c:pt>
                <c:pt idx="926">
                  <c:v>5</c:v>
                </c:pt>
                <c:pt idx="927">
                  <c:v>5</c:v>
                </c:pt>
                <c:pt idx="928">
                  <c:v>27</c:v>
                </c:pt>
                <c:pt idx="929">
                  <c:v>3</c:v>
                </c:pt>
                <c:pt idx="930">
                  <c:v>5</c:v>
                </c:pt>
                <c:pt idx="931">
                  <c:v>1</c:v>
                </c:pt>
                <c:pt idx="932">
                  <c:v>0</c:v>
                </c:pt>
                <c:pt idx="933" formatCode="0.00%">
                  <c:v>0.78985499999999997</c:v>
                </c:pt>
                <c:pt idx="934" formatCode="0.00%">
                  <c:v>0.80544700000000002</c:v>
                </c:pt>
              </c:numCache>
            </c:numRef>
          </c:val>
          <c:extLst>
            <c:ext xmlns:c16="http://schemas.microsoft.com/office/drawing/2014/chart" uri="{C3380CC4-5D6E-409C-BE32-E72D297353CC}">
              <c16:uniqueId val="{00000001-06E4-4E5E-A33A-F4BCD3122157}"/>
            </c:ext>
          </c:extLst>
        </c:ser>
        <c:ser>
          <c:idx val="2"/>
          <c:order val="2"/>
          <c:tx>
            <c:strRef>
              <c:f>'Chapter Statistics'!$D$1:$D$2</c:f>
              <c:strCache>
                <c:ptCount val="2"/>
                <c:pt idx="0">
                  <c:v>Chapter</c:v>
                </c:pt>
                <c:pt idx="1">
                  <c:v>SEP</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Statistics'!$D$3:$D$939</c:f>
              <c:numCache>
                <c:formatCode>General</c:formatCode>
                <c:ptCount val="937"/>
                <c:pt idx="1">
                  <c:v>91</c:v>
                </c:pt>
                <c:pt idx="2">
                  <c:v>82</c:v>
                </c:pt>
                <c:pt idx="3">
                  <c:v>0</c:v>
                </c:pt>
                <c:pt idx="4">
                  <c:v>18</c:v>
                </c:pt>
                <c:pt idx="5">
                  <c:v>5</c:v>
                </c:pt>
                <c:pt idx="6">
                  <c:v>0</c:v>
                </c:pt>
                <c:pt idx="7">
                  <c:v>0</c:v>
                </c:pt>
                <c:pt idx="8">
                  <c:v>0</c:v>
                </c:pt>
                <c:pt idx="9">
                  <c:v>0</c:v>
                </c:pt>
                <c:pt idx="10" formatCode="0.00%">
                  <c:v>0.66666700000000001</c:v>
                </c:pt>
                <c:pt idx="11" formatCode="0.00%">
                  <c:v>0.75</c:v>
                </c:pt>
                <c:pt idx="14">
                  <c:v>318</c:v>
                </c:pt>
                <c:pt idx="15">
                  <c:v>310</c:v>
                </c:pt>
                <c:pt idx="16">
                  <c:v>4</c:v>
                </c:pt>
                <c:pt idx="17">
                  <c:v>6</c:v>
                </c:pt>
                <c:pt idx="18">
                  <c:v>17</c:v>
                </c:pt>
                <c:pt idx="19">
                  <c:v>1</c:v>
                </c:pt>
                <c:pt idx="20">
                  <c:v>7</c:v>
                </c:pt>
                <c:pt idx="21">
                  <c:v>1</c:v>
                </c:pt>
                <c:pt idx="22">
                  <c:v>1</c:v>
                </c:pt>
                <c:pt idx="23" formatCode="0.00%">
                  <c:v>0.81107499999999999</c:v>
                </c:pt>
                <c:pt idx="24" formatCode="0.00%">
                  <c:v>0.82119200000000003</c:v>
                </c:pt>
                <c:pt idx="27">
                  <c:v>83</c:v>
                </c:pt>
                <c:pt idx="28">
                  <c:v>62</c:v>
                </c:pt>
                <c:pt idx="29">
                  <c:v>3</c:v>
                </c:pt>
                <c:pt idx="30">
                  <c:v>0</c:v>
                </c:pt>
                <c:pt idx="31">
                  <c:v>3</c:v>
                </c:pt>
                <c:pt idx="32">
                  <c:v>0</c:v>
                </c:pt>
                <c:pt idx="33">
                  <c:v>1</c:v>
                </c:pt>
                <c:pt idx="34">
                  <c:v>1</c:v>
                </c:pt>
                <c:pt idx="35">
                  <c:v>1</c:v>
                </c:pt>
                <c:pt idx="36" formatCode="0.00%">
                  <c:v>0.77419400000000005</c:v>
                </c:pt>
                <c:pt idx="37" formatCode="0.00%">
                  <c:v>0.8</c:v>
                </c:pt>
                <c:pt idx="40">
                  <c:v>47</c:v>
                </c:pt>
                <c:pt idx="41">
                  <c:v>44</c:v>
                </c:pt>
                <c:pt idx="42">
                  <c:v>0</c:v>
                </c:pt>
                <c:pt idx="43">
                  <c:v>3</c:v>
                </c:pt>
                <c:pt idx="44">
                  <c:v>3</c:v>
                </c:pt>
                <c:pt idx="45">
                  <c:v>0</c:v>
                </c:pt>
                <c:pt idx="46">
                  <c:v>6</c:v>
                </c:pt>
                <c:pt idx="47">
                  <c:v>0</c:v>
                </c:pt>
                <c:pt idx="48">
                  <c:v>0</c:v>
                </c:pt>
                <c:pt idx="49" formatCode="0.00%">
                  <c:v>0.68181800000000004</c:v>
                </c:pt>
                <c:pt idx="50" formatCode="0.00%">
                  <c:v>0.731707</c:v>
                </c:pt>
                <c:pt idx="53">
                  <c:v>28</c:v>
                </c:pt>
                <c:pt idx="54">
                  <c:v>28</c:v>
                </c:pt>
                <c:pt idx="55">
                  <c:v>0</c:v>
                </c:pt>
                <c:pt idx="56">
                  <c:v>3</c:v>
                </c:pt>
                <c:pt idx="57">
                  <c:v>1</c:v>
                </c:pt>
                <c:pt idx="58">
                  <c:v>0</c:v>
                </c:pt>
                <c:pt idx="59">
                  <c:v>1</c:v>
                </c:pt>
                <c:pt idx="60">
                  <c:v>0</c:v>
                </c:pt>
                <c:pt idx="61">
                  <c:v>0</c:v>
                </c:pt>
                <c:pt idx="62" formatCode="0.00%">
                  <c:v>0.57692299999999996</c:v>
                </c:pt>
                <c:pt idx="63" formatCode="0.00%">
                  <c:v>0.56000000000000005</c:v>
                </c:pt>
                <c:pt idx="66">
                  <c:v>203</c:v>
                </c:pt>
                <c:pt idx="67">
                  <c:v>249</c:v>
                </c:pt>
                <c:pt idx="68">
                  <c:v>4</c:v>
                </c:pt>
                <c:pt idx="69">
                  <c:v>34</c:v>
                </c:pt>
                <c:pt idx="70">
                  <c:v>9</c:v>
                </c:pt>
                <c:pt idx="71">
                  <c:v>0</c:v>
                </c:pt>
                <c:pt idx="72">
                  <c:v>5</c:v>
                </c:pt>
                <c:pt idx="73">
                  <c:v>1</c:v>
                </c:pt>
                <c:pt idx="74">
                  <c:v>1</c:v>
                </c:pt>
                <c:pt idx="75" formatCode="0.00%">
                  <c:v>0.542601</c:v>
                </c:pt>
                <c:pt idx="76" formatCode="0.00%">
                  <c:v>0.70625000000000004</c:v>
                </c:pt>
                <c:pt idx="79">
                  <c:v>415</c:v>
                </c:pt>
                <c:pt idx="80">
                  <c:v>409</c:v>
                </c:pt>
                <c:pt idx="81">
                  <c:v>7</c:v>
                </c:pt>
                <c:pt idx="82">
                  <c:v>8</c:v>
                </c:pt>
                <c:pt idx="83">
                  <c:v>15</c:v>
                </c:pt>
                <c:pt idx="84">
                  <c:v>0</c:v>
                </c:pt>
                <c:pt idx="85">
                  <c:v>3</c:v>
                </c:pt>
                <c:pt idx="86">
                  <c:v>1</c:v>
                </c:pt>
                <c:pt idx="87">
                  <c:v>1</c:v>
                </c:pt>
                <c:pt idx="88" formatCode="0.00%">
                  <c:v>0.71393600000000002</c:v>
                </c:pt>
                <c:pt idx="89" formatCode="0.00%">
                  <c:v>0.75590599999999997</c:v>
                </c:pt>
                <c:pt idx="92">
                  <c:v>816</c:v>
                </c:pt>
                <c:pt idx="93">
                  <c:v>872</c:v>
                </c:pt>
                <c:pt idx="94">
                  <c:v>7</c:v>
                </c:pt>
                <c:pt idx="95">
                  <c:v>16</c:v>
                </c:pt>
                <c:pt idx="96">
                  <c:v>36</c:v>
                </c:pt>
                <c:pt idx="97">
                  <c:v>2</c:v>
                </c:pt>
                <c:pt idx="98">
                  <c:v>16</c:v>
                </c:pt>
                <c:pt idx="99">
                  <c:v>2</c:v>
                </c:pt>
                <c:pt idx="100">
                  <c:v>2</c:v>
                </c:pt>
                <c:pt idx="101" formatCode="0.00%">
                  <c:v>0.69457000000000002</c:v>
                </c:pt>
                <c:pt idx="102" formatCode="0.00%">
                  <c:v>0.73626400000000003</c:v>
                </c:pt>
                <c:pt idx="105">
                  <c:v>96</c:v>
                </c:pt>
                <c:pt idx="106">
                  <c:v>102</c:v>
                </c:pt>
                <c:pt idx="107">
                  <c:v>2</c:v>
                </c:pt>
                <c:pt idx="108">
                  <c:v>15</c:v>
                </c:pt>
                <c:pt idx="109">
                  <c:v>5</c:v>
                </c:pt>
                <c:pt idx="110">
                  <c:v>0</c:v>
                </c:pt>
                <c:pt idx="111">
                  <c:v>3</c:v>
                </c:pt>
                <c:pt idx="112">
                  <c:v>0</c:v>
                </c:pt>
                <c:pt idx="113">
                  <c:v>0</c:v>
                </c:pt>
                <c:pt idx="114" formatCode="0.00%">
                  <c:v>0.74444399999999999</c:v>
                </c:pt>
                <c:pt idx="115" formatCode="0.00%">
                  <c:v>0.78205100000000005</c:v>
                </c:pt>
                <c:pt idx="118">
                  <c:v>619</c:v>
                </c:pt>
                <c:pt idx="119">
                  <c:v>651</c:v>
                </c:pt>
                <c:pt idx="120">
                  <c:v>12</c:v>
                </c:pt>
                <c:pt idx="121">
                  <c:v>8</c:v>
                </c:pt>
                <c:pt idx="122">
                  <c:v>28</c:v>
                </c:pt>
                <c:pt idx="123">
                  <c:v>1</c:v>
                </c:pt>
                <c:pt idx="124">
                  <c:v>22</c:v>
                </c:pt>
                <c:pt idx="125">
                  <c:v>1</c:v>
                </c:pt>
                <c:pt idx="126">
                  <c:v>2</c:v>
                </c:pt>
                <c:pt idx="127" formatCode="0.00%">
                  <c:v>0.74090900000000004</c:v>
                </c:pt>
                <c:pt idx="128" formatCode="0.00%">
                  <c:v>0.75080400000000003</c:v>
                </c:pt>
                <c:pt idx="131">
                  <c:v>171</c:v>
                </c:pt>
                <c:pt idx="132">
                  <c:v>163</c:v>
                </c:pt>
                <c:pt idx="133">
                  <c:v>0</c:v>
                </c:pt>
                <c:pt idx="134">
                  <c:v>3</c:v>
                </c:pt>
                <c:pt idx="135">
                  <c:v>5</c:v>
                </c:pt>
                <c:pt idx="136">
                  <c:v>2</c:v>
                </c:pt>
                <c:pt idx="137">
                  <c:v>2</c:v>
                </c:pt>
                <c:pt idx="138">
                  <c:v>1</c:v>
                </c:pt>
                <c:pt idx="139">
                  <c:v>0</c:v>
                </c:pt>
                <c:pt idx="140" formatCode="0.00%">
                  <c:v>0.65269500000000003</c:v>
                </c:pt>
                <c:pt idx="141" formatCode="0.00%">
                  <c:v>0.65853700000000004</c:v>
                </c:pt>
                <c:pt idx="144">
                  <c:v>54</c:v>
                </c:pt>
                <c:pt idx="145">
                  <c:v>42</c:v>
                </c:pt>
                <c:pt idx="146">
                  <c:v>0</c:v>
                </c:pt>
                <c:pt idx="147">
                  <c:v>0</c:v>
                </c:pt>
                <c:pt idx="148">
                  <c:v>2</c:v>
                </c:pt>
                <c:pt idx="149">
                  <c:v>0</c:v>
                </c:pt>
                <c:pt idx="150">
                  <c:v>0</c:v>
                </c:pt>
                <c:pt idx="151">
                  <c:v>0</c:v>
                </c:pt>
                <c:pt idx="152">
                  <c:v>0</c:v>
                </c:pt>
                <c:pt idx="153" formatCode="0.00%">
                  <c:v>0.86363599999999996</c:v>
                </c:pt>
                <c:pt idx="154" formatCode="0.00%">
                  <c:v>0.85</c:v>
                </c:pt>
                <c:pt idx="157">
                  <c:v>93</c:v>
                </c:pt>
                <c:pt idx="158">
                  <c:v>90</c:v>
                </c:pt>
                <c:pt idx="159">
                  <c:v>1</c:v>
                </c:pt>
                <c:pt idx="160">
                  <c:v>2</c:v>
                </c:pt>
                <c:pt idx="161">
                  <c:v>2</c:v>
                </c:pt>
                <c:pt idx="162">
                  <c:v>0</c:v>
                </c:pt>
                <c:pt idx="163">
                  <c:v>3</c:v>
                </c:pt>
                <c:pt idx="164">
                  <c:v>1</c:v>
                </c:pt>
                <c:pt idx="165">
                  <c:v>0</c:v>
                </c:pt>
                <c:pt idx="166" formatCode="0.00%">
                  <c:v>0.76087000000000005</c:v>
                </c:pt>
                <c:pt idx="167" formatCode="0.00%">
                  <c:v>0.78378400000000004</c:v>
                </c:pt>
                <c:pt idx="170">
                  <c:v>104</c:v>
                </c:pt>
                <c:pt idx="171">
                  <c:v>111</c:v>
                </c:pt>
                <c:pt idx="172">
                  <c:v>0</c:v>
                </c:pt>
                <c:pt idx="173">
                  <c:v>1</c:v>
                </c:pt>
                <c:pt idx="174">
                  <c:v>4</c:v>
                </c:pt>
                <c:pt idx="175">
                  <c:v>0</c:v>
                </c:pt>
                <c:pt idx="176">
                  <c:v>3</c:v>
                </c:pt>
                <c:pt idx="177">
                  <c:v>0</c:v>
                </c:pt>
                <c:pt idx="178">
                  <c:v>0</c:v>
                </c:pt>
                <c:pt idx="179" formatCode="0.00%">
                  <c:v>0.43859599999999999</c:v>
                </c:pt>
                <c:pt idx="180" formatCode="0.00%">
                  <c:v>0.618421</c:v>
                </c:pt>
                <c:pt idx="183">
                  <c:v>581</c:v>
                </c:pt>
                <c:pt idx="184">
                  <c:v>575</c:v>
                </c:pt>
                <c:pt idx="185">
                  <c:v>8</c:v>
                </c:pt>
                <c:pt idx="186">
                  <c:v>14</c:v>
                </c:pt>
                <c:pt idx="187">
                  <c:v>30</c:v>
                </c:pt>
                <c:pt idx="188">
                  <c:v>2</c:v>
                </c:pt>
                <c:pt idx="189">
                  <c:v>19</c:v>
                </c:pt>
                <c:pt idx="190">
                  <c:v>0</c:v>
                </c:pt>
                <c:pt idx="191">
                  <c:v>1</c:v>
                </c:pt>
                <c:pt idx="192" formatCode="0.00%">
                  <c:v>0.71754399999999996</c:v>
                </c:pt>
                <c:pt idx="193" formatCode="0.00%">
                  <c:v>0.74476200000000004</c:v>
                </c:pt>
                <c:pt idx="196">
                  <c:v>76</c:v>
                </c:pt>
                <c:pt idx="197">
                  <c:v>79</c:v>
                </c:pt>
                <c:pt idx="198">
                  <c:v>0</c:v>
                </c:pt>
                <c:pt idx="199">
                  <c:v>2</c:v>
                </c:pt>
                <c:pt idx="200">
                  <c:v>2</c:v>
                </c:pt>
                <c:pt idx="201">
                  <c:v>0</c:v>
                </c:pt>
                <c:pt idx="202">
                  <c:v>1</c:v>
                </c:pt>
                <c:pt idx="203">
                  <c:v>0</c:v>
                </c:pt>
                <c:pt idx="204">
                  <c:v>0</c:v>
                </c:pt>
                <c:pt idx="205" formatCode="0.00%">
                  <c:v>0.70886099999999996</c:v>
                </c:pt>
                <c:pt idx="206" formatCode="0.00%">
                  <c:v>0.72727299999999995</c:v>
                </c:pt>
                <c:pt idx="209">
                  <c:v>92</c:v>
                </c:pt>
                <c:pt idx="210">
                  <c:v>104</c:v>
                </c:pt>
                <c:pt idx="211">
                  <c:v>3</c:v>
                </c:pt>
                <c:pt idx="212">
                  <c:v>3</c:v>
                </c:pt>
                <c:pt idx="213">
                  <c:v>6</c:v>
                </c:pt>
                <c:pt idx="214">
                  <c:v>1</c:v>
                </c:pt>
                <c:pt idx="215">
                  <c:v>3</c:v>
                </c:pt>
                <c:pt idx="216">
                  <c:v>1</c:v>
                </c:pt>
                <c:pt idx="217">
                  <c:v>0</c:v>
                </c:pt>
                <c:pt idx="218" formatCode="0.00%">
                  <c:v>0.644231</c:v>
                </c:pt>
                <c:pt idx="219" formatCode="0.00%">
                  <c:v>0.67676800000000004</c:v>
                </c:pt>
                <c:pt idx="222">
                  <c:v>79</c:v>
                </c:pt>
                <c:pt idx="223">
                  <c:v>64</c:v>
                </c:pt>
                <c:pt idx="224">
                  <c:v>2</c:v>
                </c:pt>
                <c:pt idx="225">
                  <c:v>1</c:v>
                </c:pt>
                <c:pt idx="226">
                  <c:v>4</c:v>
                </c:pt>
                <c:pt idx="227">
                  <c:v>0</c:v>
                </c:pt>
                <c:pt idx="228">
                  <c:v>2</c:v>
                </c:pt>
                <c:pt idx="229">
                  <c:v>0</c:v>
                </c:pt>
                <c:pt idx="230">
                  <c:v>2</c:v>
                </c:pt>
                <c:pt idx="231" formatCode="0.00%">
                  <c:v>0.66129000000000004</c:v>
                </c:pt>
                <c:pt idx="232" formatCode="0.00%">
                  <c:v>0.70175399999999999</c:v>
                </c:pt>
                <c:pt idx="235">
                  <c:v>549</c:v>
                </c:pt>
                <c:pt idx="236">
                  <c:v>556</c:v>
                </c:pt>
                <c:pt idx="237">
                  <c:v>10</c:v>
                </c:pt>
                <c:pt idx="238">
                  <c:v>12</c:v>
                </c:pt>
                <c:pt idx="239">
                  <c:v>23</c:v>
                </c:pt>
                <c:pt idx="240">
                  <c:v>4</c:v>
                </c:pt>
                <c:pt idx="241">
                  <c:v>16</c:v>
                </c:pt>
                <c:pt idx="242">
                  <c:v>1</c:v>
                </c:pt>
                <c:pt idx="243">
                  <c:v>4</c:v>
                </c:pt>
                <c:pt idx="244" formatCode="0.00%">
                  <c:v>0.71607100000000001</c:v>
                </c:pt>
                <c:pt idx="245" formatCode="0.00%">
                  <c:v>0.71933100000000005</c:v>
                </c:pt>
                <c:pt idx="248">
                  <c:v>350</c:v>
                </c:pt>
                <c:pt idx="249">
                  <c:v>357</c:v>
                </c:pt>
                <c:pt idx="250">
                  <c:v>8</c:v>
                </c:pt>
                <c:pt idx="251">
                  <c:v>14</c:v>
                </c:pt>
                <c:pt idx="252">
                  <c:v>14</c:v>
                </c:pt>
                <c:pt idx="253">
                  <c:v>2</c:v>
                </c:pt>
                <c:pt idx="254">
                  <c:v>9</c:v>
                </c:pt>
                <c:pt idx="255">
                  <c:v>1</c:v>
                </c:pt>
                <c:pt idx="256">
                  <c:v>1</c:v>
                </c:pt>
                <c:pt idx="257" formatCode="0.00%">
                  <c:v>0.69142899999999996</c:v>
                </c:pt>
                <c:pt idx="258" formatCode="0.00%">
                  <c:v>0.71382599999999996</c:v>
                </c:pt>
                <c:pt idx="261">
                  <c:v>177</c:v>
                </c:pt>
                <c:pt idx="262">
                  <c:v>168</c:v>
                </c:pt>
                <c:pt idx="263">
                  <c:v>3</c:v>
                </c:pt>
                <c:pt idx="264">
                  <c:v>3</c:v>
                </c:pt>
                <c:pt idx="265">
                  <c:v>6</c:v>
                </c:pt>
                <c:pt idx="266">
                  <c:v>1</c:v>
                </c:pt>
                <c:pt idx="267">
                  <c:v>1</c:v>
                </c:pt>
                <c:pt idx="268">
                  <c:v>0</c:v>
                </c:pt>
                <c:pt idx="269">
                  <c:v>0</c:v>
                </c:pt>
                <c:pt idx="270" formatCode="0.00%">
                  <c:v>0.72289199999999998</c:v>
                </c:pt>
                <c:pt idx="271" formatCode="0.00%">
                  <c:v>0.78620699999999999</c:v>
                </c:pt>
                <c:pt idx="274">
                  <c:v>94</c:v>
                </c:pt>
                <c:pt idx="275">
                  <c:v>75</c:v>
                </c:pt>
                <c:pt idx="276">
                  <c:v>3</c:v>
                </c:pt>
                <c:pt idx="277">
                  <c:v>1</c:v>
                </c:pt>
                <c:pt idx="278">
                  <c:v>2</c:v>
                </c:pt>
                <c:pt idx="279">
                  <c:v>0</c:v>
                </c:pt>
                <c:pt idx="280">
                  <c:v>0</c:v>
                </c:pt>
                <c:pt idx="281">
                  <c:v>0</c:v>
                </c:pt>
                <c:pt idx="282">
                  <c:v>0</c:v>
                </c:pt>
                <c:pt idx="283" formatCode="0.00%">
                  <c:v>0.84615399999999996</c:v>
                </c:pt>
                <c:pt idx="284" formatCode="0.00%">
                  <c:v>0.855263</c:v>
                </c:pt>
                <c:pt idx="287">
                  <c:v>251</c:v>
                </c:pt>
                <c:pt idx="288">
                  <c:v>273</c:v>
                </c:pt>
                <c:pt idx="289">
                  <c:v>4</c:v>
                </c:pt>
                <c:pt idx="290">
                  <c:v>7</c:v>
                </c:pt>
                <c:pt idx="291">
                  <c:v>4</c:v>
                </c:pt>
                <c:pt idx="292">
                  <c:v>0</c:v>
                </c:pt>
                <c:pt idx="293">
                  <c:v>5</c:v>
                </c:pt>
                <c:pt idx="294">
                  <c:v>1</c:v>
                </c:pt>
                <c:pt idx="295">
                  <c:v>0</c:v>
                </c:pt>
                <c:pt idx="296" formatCode="0.00%">
                  <c:v>0.67153300000000005</c:v>
                </c:pt>
                <c:pt idx="297" formatCode="0.00%">
                  <c:v>0.70498099999999997</c:v>
                </c:pt>
                <c:pt idx="300">
                  <c:v>219</c:v>
                </c:pt>
                <c:pt idx="301">
                  <c:v>231</c:v>
                </c:pt>
                <c:pt idx="302">
                  <c:v>6</c:v>
                </c:pt>
                <c:pt idx="303">
                  <c:v>5</c:v>
                </c:pt>
                <c:pt idx="304">
                  <c:v>8</c:v>
                </c:pt>
                <c:pt idx="305">
                  <c:v>1</c:v>
                </c:pt>
                <c:pt idx="306">
                  <c:v>6</c:v>
                </c:pt>
                <c:pt idx="307">
                  <c:v>1</c:v>
                </c:pt>
                <c:pt idx="308">
                  <c:v>0</c:v>
                </c:pt>
                <c:pt idx="309" formatCode="0.00%">
                  <c:v>0.72413799999999995</c:v>
                </c:pt>
                <c:pt idx="310" formatCode="0.00%">
                  <c:v>0.79</c:v>
                </c:pt>
                <c:pt idx="313">
                  <c:v>110</c:v>
                </c:pt>
                <c:pt idx="314">
                  <c:v>118</c:v>
                </c:pt>
                <c:pt idx="315">
                  <c:v>1</c:v>
                </c:pt>
                <c:pt idx="316">
                  <c:v>3</c:v>
                </c:pt>
                <c:pt idx="317">
                  <c:v>2</c:v>
                </c:pt>
                <c:pt idx="318">
                  <c:v>1</c:v>
                </c:pt>
                <c:pt idx="319">
                  <c:v>9</c:v>
                </c:pt>
                <c:pt idx="320">
                  <c:v>1</c:v>
                </c:pt>
                <c:pt idx="321">
                  <c:v>0</c:v>
                </c:pt>
                <c:pt idx="322" formatCode="0.00%">
                  <c:v>0.63492099999999996</c:v>
                </c:pt>
                <c:pt idx="323" formatCode="0.00%">
                  <c:v>0.71428599999999998</c:v>
                </c:pt>
                <c:pt idx="326">
                  <c:v>79</c:v>
                </c:pt>
                <c:pt idx="327">
                  <c:v>67</c:v>
                </c:pt>
                <c:pt idx="328">
                  <c:v>2</c:v>
                </c:pt>
                <c:pt idx="329">
                  <c:v>1</c:v>
                </c:pt>
                <c:pt idx="330">
                  <c:v>3</c:v>
                </c:pt>
                <c:pt idx="331">
                  <c:v>0</c:v>
                </c:pt>
                <c:pt idx="332">
                  <c:v>1</c:v>
                </c:pt>
                <c:pt idx="333">
                  <c:v>0</c:v>
                </c:pt>
                <c:pt idx="334">
                  <c:v>1</c:v>
                </c:pt>
                <c:pt idx="335" formatCode="0.00%">
                  <c:v>0.84848500000000004</c:v>
                </c:pt>
                <c:pt idx="336" formatCode="0.00%">
                  <c:v>0.86153800000000003</c:v>
                </c:pt>
                <c:pt idx="339">
                  <c:v>173</c:v>
                </c:pt>
                <c:pt idx="340">
                  <c:v>183</c:v>
                </c:pt>
                <c:pt idx="341">
                  <c:v>1</c:v>
                </c:pt>
                <c:pt idx="342">
                  <c:v>3</c:v>
                </c:pt>
                <c:pt idx="343">
                  <c:v>4</c:v>
                </c:pt>
                <c:pt idx="344">
                  <c:v>0</c:v>
                </c:pt>
                <c:pt idx="345">
                  <c:v>4</c:v>
                </c:pt>
                <c:pt idx="346">
                  <c:v>2</c:v>
                </c:pt>
                <c:pt idx="347">
                  <c:v>1</c:v>
                </c:pt>
                <c:pt idx="348" formatCode="0.00%">
                  <c:v>0.69945400000000002</c:v>
                </c:pt>
                <c:pt idx="349" formatCode="0.00%">
                  <c:v>0.73809499999999995</c:v>
                </c:pt>
                <c:pt idx="352">
                  <c:v>120</c:v>
                </c:pt>
                <c:pt idx="353">
                  <c:v>115</c:v>
                </c:pt>
                <c:pt idx="354">
                  <c:v>2</c:v>
                </c:pt>
                <c:pt idx="355">
                  <c:v>4</c:v>
                </c:pt>
                <c:pt idx="356">
                  <c:v>5</c:v>
                </c:pt>
                <c:pt idx="357">
                  <c:v>0</c:v>
                </c:pt>
                <c:pt idx="358">
                  <c:v>3</c:v>
                </c:pt>
                <c:pt idx="359">
                  <c:v>0</c:v>
                </c:pt>
                <c:pt idx="360">
                  <c:v>1</c:v>
                </c:pt>
                <c:pt idx="361" formatCode="0.00%">
                  <c:v>0.72033899999999995</c:v>
                </c:pt>
                <c:pt idx="362" formatCode="0.00%">
                  <c:v>0.73451299999999997</c:v>
                </c:pt>
                <c:pt idx="365">
                  <c:v>4</c:v>
                </c:pt>
                <c:pt idx="366">
                  <c:v>3</c:v>
                </c:pt>
                <c:pt idx="367">
                  <c:v>0</c:v>
                </c:pt>
                <c:pt idx="368">
                  <c:v>0</c:v>
                </c:pt>
                <c:pt idx="369">
                  <c:v>0</c:v>
                </c:pt>
                <c:pt idx="370">
                  <c:v>0</c:v>
                </c:pt>
                <c:pt idx="371">
                  <c:v>0</c:v>
                </c:pt>
                <c:pt idx="372">
                  <c:v>0</c:v>
                </c:pt>
                <c:pt idx="373">
                  <c:v>0</c:v>
                </c:pt>
                <c:pt idx="374" formatCode="0.00%">
                  <c:v>0.5</c:v>
                </c:pt>
                <c:pt idx="375" formatCode="0.00%">
                  <c:v>0.5</c:v>
                </c:pt>
                <c:pt idx="378">
                  <c:v>18</c:v>
                </c:pt>
                <c:pt idx="379">
                  <c:v>20</c:v>
                </c:pt>
                <c:pt idx="380">
                  <c:v>8</c:v>
                </c:pt>
                <c:pt idx="381">
                  <c:v>0</c:v>
                </c:pt>
                <c:pt idx="382">
                  <c:v>0</c:v>
                </c:pt>
                <c:pt idx="383">
                  <c:v>0</c:v>
                </c:pt>
                <c:pt idx="384">
                  <c:v>1</c:v>
                </c:pt>
                <c:pt idx="385">
                  <c:v>1</c:v>
                </c:pt>
                <c:pt idx="386">
                  <c:v>0</c:v>
                </c:pt>
                <c:pt idx="387" formatCode="0.00%">
                  <c:v>0.33333299999999999</c:v>
                </c:pt>
                <c:pt idx="388" formatCode="0.00%">
                  <c:v>0.28571400000000002</c:v>
                </c:pt>
                <c:pt idx="391">
                  <c:v>133</c:v>
                </c:pt>
                <c:pt idx="392">
                  <c:v>131</c:v>
                </c:pt>
                <c:pt idx="393">
                  <c:v>4</c:v>
                </c:pt>
                <c:pt idx="394">
                  <c:v>4</c:v>
                </c:pt>
                <c:pt idx="395">
                  <c:v>5</c:v>
                </c:pt>
                <c:pt idx="396">
                  <c:v>1</c:v>
                </c:pt>
                <c:pt idx="397">
                  <c:v>3</c:v>
                </c:pt>
                <c:pt idx="398">
                  <c:v>0</c:v>
                </c:pt>
                <c:pt idx="399">
                  <c:v>0</c:v>
                </c:pt>
                <c:pt idx="400" formatCode="0.00%">
                  <c:v>0.65671599999999997</c:v>
                </c:pt>
                <c:pt idx="401" formatCode="0.00%">
                  <c:v>0.65909099999999998</c:v>
                </c:pt>
                <c:pt idx="404">
                  <c:v>189</c:v>
                </c:pt>
                <c:pt idx="405">
                  <c:v>213</c:v>
                </c:pt>
                <c:pt idx="406">
                  <c:v>6</c:v>
                </c:pt>
                <c:pt idx="407">
                  <c:v>4</c:v>
                </c:pt>
                <c:pt idx="408">
                  <c:v>4</c:v>
                </c:pt>
                <c:pt idx="409">
                  <c:v>1</c:v>
                </c:pt>
                <c:pt idx="410">
                  <c:v>4</c:v>
                </c:pt>
                <c:pt idx="411">
                  <c:v>0</c:v>
                </c:pt>
                <c:pt idx="412">
                  <c:v>1</c:v>
                </c:pt>
                <c:pt idx="413" formatCode="0.00%">
                  <c:v>0.70093499999999997</c:v>
                </c:pt>
                <c:pt idx="414" formatCode="0.00%">
                  <c:v>0.77540100000000001</c:v>
                </c:pt>
                <c:pt idx="417">
                  <c:v>142</c:v>
                </c:pt>
                <c:pt idx="418">
                  <c:v>131</c:v>
                </c:pt>
                <c:pt idx="419">
                  <c:v>0</c:v>
                </c:pt>
                <c:pt idx="420">
                  <c:v>1</c:v>
                </c:pt>
                <c:pt idx="421">
                  <c:v>3</c:v>
                </c:pt>
                <c:pt idx="422">
                  <c:v>0</c:v>
                </c:pt>
                <c:pt idx="423">
                  <c:v>1</c:v>
                </c:pt>
                <c:pt idx="424">
                  <c:v>1</c:v>
                </c:pt>
                <c:pt idx="425">
                  <c:v>0</c:v>
                </c:pt>
                <c:pt idx="426" formatCode="0.00%">
                  <c:v>0.80451099999999998</c:v>
                </c:pt>
                <c:pt idx="427" formatCode="0.00%">
                  <c:v>0.8125</c:v>
                </c:pt>
                <c:pt idx="430">
                  <c:v>434</c:v>
                </c:pt>
                <c:pt idx="431">
                  <c:v>420</c:v>
                </c:pt>
                <c:pt idx="432">
                  <c:v>9</c:v>
                </c:pt>
                <c:pt idx="433">
                  <c:v>10</c:v>
                </c:pt>
                <c:pt idx="434">
                  <c:v>28</c:v>
                </c:pt>
                <c:pt idx="435">
                  <c:v>1</c:v>
                </c:pt>
                <c:pt idx="436">
                  <c:v>12</c:v>
                </c:pt>
                <c:pt idx="437">
                  <c:v>1</c:v>
                </c:pt>
                <c:pt idx="438">
                  <c:v>1</c:v>
                </c:pt>
                <c:pt idx="439" formatCode="0.00%">
                  <c:v>0.76666699999999999</c:v>
                </c:pt>
                <c:pt idx="440" formatCode="0.00%">
                  <c:v>0.79198000000000002</c:v>
                </c:pt>
                <c:pt idx="443">
                  <c:v>100</c:v>
                </c:pt>
                <c:pt idx="444">
                  <c:v>123</c:v>
                </c:pt>
                <c:pt idx="445">
                  <c:v>2</c:v>
                </c:pt>
                <c:pt idx="446">
                  <c:v>10</c:v>
                </c:pt>
                <c:pt idx="447">
                  <c:v>3</c:v>
                </c:pt>
                <c:pt idx="448">
                  <c:v>0</c:v>
                </c:pt>
                <c:pt idx="449">
                  <c:v>2</c:v>
                </c:pt>
                <c:pt idx="450">
                  <c:v>0</c:v>
                </c:pt>
                <c:pt idx="451">
                  <c:v>0</c:v>
                </c:pt>
                <c:pt idx="452" formatCode="0.00%">
                  <c:v>0.605263</c:v>
                </c:pt>
                <c:pt idx="453" formatCode="0.00%">
                  <c:v>0.72826100000000005</c:v>
                </c:pt>
                <c:pt idx="456">
                  <c:v>160</c:v>
                </c:pt>
                <c:pt idx="457">
                  <c:v>174</c:v>
                </c:pt>
                <c:pt idx="458">
                  <c:v>1</c:v>
                </c:pt>
                <c:pt idx="459">
                  <c:v>2</c:v>
                </c:pt>
                <c:pt idx="460">
                  <c:v>9</c:v>
                </c:pt>
                <c:pt idx="461">
                  <c:v>0</c:v>
                </c:pt>
                <c:pt idx="462">
                  <c:v>5</c:v>
                </c:pt>
                <c:pt idx="463">
                  <c:v>0</c:v>
                </c:pt>
                <c:pt idx="464">
                  <c:v>0</c:v>
                </c:pt>
                <c:pt idx="465" formatCode="0.00%">
                  <c:v>0.62427699999999997</c:v>
                </c:pt>
                <c:pt idx="466" formatCode="0.00%">
                  <c:v>0.64814799999999995</c:v>
                </c:pt>
                <c:pt idx="469">
                  <c:v>463</c:v>
                </c:pt>
                <c:pt idx="470">
                  <c:v>453</c:v>
                </c:pt>
                <c:pt idx="471">
                  <c:v>14</c:v>
                </c:pt>
                <c:pt idx="472">
                  <c:v>10</c:v>
                </c:pt>
                <c:pt idx="473">
                  <c:v>24</c:v>
                </c:pt>
                <c:pt idx="474">
                  <c:v>3</c:v>
                </c:pt>
                <c:pt idx="475">
                  <c:v>16</c:v>
                </c:pt>
                <c:pt idx="476">
                  <c:v>1</c:v>
                </c:pt>
                <c:pt idx="477">
                  <c:v>2</c:v>
                </c:pt>
                <c:pt idx="478" formatCode="0.00%">
                  <c:v>0.74017500000000003</c:v>
                </c:pt>
                <c:pt idx="479" formatCode="0.00%">
                  <c:v>0.74715299999999996</c:v>
                </c:pt>
                <c:pt idx="482">
                  <c:v>283</c:v>
                </c:pt>
                <c:pt idx="483">
                  <c:v>259</c:v>
                </c:pt>
                <c:pt idx="484">
                  <c:v>7</c:v>
                </c:pt>
                <c:pt idx="485">
                  <c:v>2</c:v>
                </c:pt>
                <c:pt idx="486">
                  <c:v>16</c:v>
                </c:pt>
                <c:pt idx="487">
                  <c:v>1</c:v>
                </c:pt>
                <c:pt idx="488">
                  <c:v>7</c:v>
                </c:pt>
                <c:pt idx="489">
                  <c:v>2</c:v>
                </c:pt>
                <c:pt idx="490">
                  <c:v>0</c:v>
                </c:pt>
                <c:pt idx="491" formatCode="0.00%">
                  <c:v>0.82641500000000001</c:v>
                </c:pt>
                <c:pt idx="492" formatCode="0.00%">
                  <c:v>0.83783799999999997</c:v>
                </c:pt>
                <c:pt idx="495">
                  <c:v>56</c:v>
                </c:pt>
                <c:pt idx="496">
                  <c:v>62</c:v>
                </c:pt>
                <c:pt idx="497">
                  <c:v>0</c:v>
                </c:pt>
                <c:pt idx="498">
                  <c:v>1</c:v>
                </c:pt>
                <c:pt idx="499">
                  <c:v>5</c:v>
                </c:pt>
                <c:pt idx="500">
                  <c:v>1</c:v>
                </c:pt>
                <c:pt idx="501">
                  <c:v>3</c:v>
                </c:pt>
                <c:pt idx="502">
                  <c:v>1</c:v>
                </c:pt>
                <c:pt idx="503">
                  <c:v>0</c:v>
                </c:pt>
                <c:pt idx="504" formatCode="0.00%">
                  <c:v>0.60317500000000002</c:v>
                </c:pt>
                <c:pt idx="505" formatCode="0.00%">
                  <c:v>0.60317500000000002</c:v>
                </c:pt>
                <c:pt idx="508">
                  <c:v>143</c:v>
                </c:pt>
                <c:pt idx="509">
                  <c:v>141</c:v>
                </c:pt>
                <c:pt idx="510">
                  <c:v>2</c:v>
                </c:pt>
                <c:pt idx="511">
                  <c:v>0</c:v>
                </c:pt>
                <c:pt idx="512">
                  <c:v>7</c:v>
                </c:pt>
                <c:pt idx="513">
                  <c:v>0</c:v>
                </c:pt>
                <c:pt idx="514">
                  <c:v>7</c:v>
                </c:pt>
                <c:pt idx="515">
                  <c:v>1</c:v>
                </c:pt>
                <c:pt idx="516">
                  <c:v>1</c:v>
                </c:pt>
                <c:pt idx="517" formatCode="0.00%">
                  <c:v>0.76223799999999997</c:v>
                </c:pt>
                <c:pt idx="518" formatCode="0.00%">
                  <c:v>0.8</c:v>
                </c:pt>
                <c:pt idx="521">
                  <c:v>154</c:v>
                </c:pt>
                <c:pt idx="522">
                  <c:v>136</c:v>
                </c:pt>
                <c:pt idx="523">
                  <c:v>3</c:v>
                </c:pt>
                <c:pt idx="524">
                  <c:v>1</c:v>
                </c:pt>
                <c:pt idx="525">
                  <c:v>8</c:v>
                </c:pt>
                <c:pt idx="526">
                  <c:v>0</c:v>
                </c:pt>
                <c:pt idx="527">
                  <c:v>1</c:v>
                </c:pt>
                <c:pt idx="528">
                  <c:v>1</c:v>
                </c:pt>
                <c:pt idx="529">
                  <c:v>0</c:v>
                </c:pt>
                <c:pt idx="530" formatCode="0.00%">
                  <c:v>0.748201</c:v>
                </c:pt>
                <c:pt idx="531" formatCode="0.00%">
                  <c:v>0.79838699999999996</c:v>
                </c:pt>
                <c:pt idx="534">
                  <c:v>839</c:v>
                </c:pt>
                <c:pt idx="535">
                  <c:v>817</c:v>
                </c:pt>
                <c:pt idx="536">
                  <c:v>23</c:v>
                </c:pt>
                <c:pt idx="537">
                  <c:v>7</c:v>
                </c:pt>
                <c:pt idx="538">
                  <c:v>37</c:v>
                </c:pt>
                <c:pt idx="539">
                  <c:v>2</c:v>
                </c:pt>
                <c:pt idx="540">
                  <c:v>29</c:v>
                </c:pt>
                <c:pt idx="541">
                  <c:v>2</c:v>
                </c:pt>
                <c:pt idx="542">
                  <c:v>1</c:v>
                </c:pt>
                <c:pt idx="543" formatCode="0.00%">
                  <c:v>0.74177800000000005</c:v>
                </c:pt>
                <c:pt idx="544" formatCode="0.00%">
                  <c:v>0.75546999999999997</c:v>
                </c:pt>
                <c:pt idx="547">
                  <c:v>7</c:v>
                </c:pt>
                <c:pt idx="548">
                  <c:v>17</c:v>
                </c:pt>
                <c:pt idx="549">
                  <c:v>0</c:v>
                </c:pt>
                <c:pt idx="550">
                  <c:v>1</c:v>
                </c:pt>
                <c:pt idx="551">
                  <c:v>0</c:v>
                </c:pt>
                <c:pt idx="552">
                  <c:v>0</c:v>
                </c:pt>
                <c:pt idx="553">
                  <c:v>0</c:v>
                </c:pt>
                <c:pt idx="554">
                  <c:v>0</c:v>
                </c:pt>
                <c:pt idx="555">
                  <c:v>0</c:v>
                </c:pt>
                <c:pt idx="556" formatCode="0.00%">
                  <c:v>0.375</c:v>
                </c:pt>
                <c:pt idx="557" formatCode="0.00%">
                  <c:v>0.375</c:v>
                </c:pt>
                <c:pt idx="560">
                  <c:v>250</c:v>
                </c:pt>
                <c:pt idx="561">
                  <c:v>244</c:v>
                </c:pt>
                <c:pt idx="562">
                  <c:v>6</c:v>
                </c:pt>
                <c:pt idx="563">
                  <c:v>2</c:v>
                </c:pt>
                <c:pt idx="564">
                  <c:v>9</c:v>
                </c:pt>
                <c:pt idx="565">
                  <c:v>0</c:v>
                </c:pt>
                <c:pt idx="566">
                  <c:v>5</c:v>
                </c:pt>
                <c:pt idx="567">
                  <c:v>0</c:v>
                </c:pt>
                <c:pt idx="568">
                  <c:v>1</c:v>
                </c:pt>
                <c:pt idx="569" formatCode="0.00%">
                  <c:v>0.71370999999999996</c:v>
                </c:pt>
                <c:pt idx="570" formatCode="0.00%">
                  <c:v>0.72614100000000004</c:v>
                </c:pt>
                <c:pt idx="573">
                  <c:v>78</c:v>
                </c:pt>
                <c:pt idx="574">
                  <c:v>76</c:v>
                </c:pt>
                <c:pt idx="575">
                  <c:v>2</c:v>
                </c:pt>
                <c:pt idx="576">
                  <c:v>3</c:v>
                </c:pt>
                <c:pt idx="577">
                  <c:v>6</c:v>
                </c:pt>
                <c:pt idx="578">
                  <c:v>0</c:v>
                </c:pt>
                <c:pt idx="579">
                  <c:v>0</c:v>
                </c:pt>
                <c:pt idx="580">
                  <c:v>0</c:v>
                </c:pt>
                <c:pt idx="581">
                  <c:v>0</c:v>
                </c:pt>
                <c:pt idx="582" formatCode="0.00%">
                  <c:v>0.61643800000000004</c:v>
                </c:pt>
                <c:pt idx="583" formatCode="0.00%">
                  <c:v>0.70491800000000004</c:v>
                </c:pt>
                <c:pt idx="586">
                  <c:v>232</c:v>
                </c:pt>
                <c:pt idx="587">
                  <c:v>256</c:v>
                </c:pt>
                <c:pt idx="588">
                  <c:v>7</c:v>
                </c:pt>
                <c:pt idx="589">
                  <c:v>10</c:v>
                </c:pt>
                <c:pt idx="590">
                  <c:v>15</c:v>
                </c:pt>
                <c:pt idx="591">
                  <c:v>0</c:v>
                </c:pt>
                <c:pt idx="592">
                  <c:v>5</c:v>
                </c:pt>
                <c:pt idx="593">
                  <c:v>1</c:v>
                </c:pt>
                <c:pt idx="594">
                  <c:v>0</c:v>
                </c:pt>
                <c:pt idx="595" formatCode="0.00%">
                  <c:v>0.69019600000000003</c:v>
                </c:pt>
                <c:pt idx="596" formatCode="0.00%">
                  <c:v>0.72102999999999995</c:v>
                </c:pt>
                <c:pt idx="599">
                  <c:v>184</c:v>
                </c:pt>
                <c:pt idx="600">
                  <c:v>190</c:v>
                </c:pt>
                <c:pt idx="601">
                  <c:v>2</c:v>
                </c:pt>
                <c:pt idx="602">
                  <c:v>5</c:v>
                </c:pt>
                <c:pt idx="603">
                  <c:v>13</c:v>
                </c:pt>
                <c:pt idx="604">
                  <c:v>0</c:v>
                </c:pt>
                <c:pt idx="605">
                  <c:v>3</c:v>
                </c:pt>
                <c:pt idx="606">
                  <c:v>2</c:v>
                </c:pt>
                <c:pt idx="607">
                  <c:v>1</c:v>
                </c:pt>
                <c:pt idx="608" formatCode="0.00%">
                  <c:v>0.72486799999999996</c:v>
                </c:pt>
                <c:pt idx="609" formatCode="0.00%">
                  <c:v>0.72826100000000005</c:v>
                </c:pt>
                <c:pt idx="612">
                  <c:v>302</c:v>
                </c:pt>
                <c:pt idx="613">
                  <c:v>312</c:v>
                </c:pt>
                <c:pt idx="614">
                  <c:v>13</c:v>
                </c:pt>
                <c:pt idx="615">
                  <c:v>4</c:v>
                </c:pt>
                <c:pt idx="616">
                  <c:v>15</c:v>
                </c:pt>
                <c:pt idx="617">
                  <c:v>0</c:v>
                </c:pt>
                <c:pt idx="618">
                  <c:v>2</c:v>
                </c:pt>
                <c:pt idx="619">
                  <c:v>1</c:v>
                </c:pt>
                <c:pt idx="620">
                  <c:v>2</c:v>
                </c:pt>
                <c:pt idx="621" formatCode="0.00%">
                  <c:v>0.67823299999999997</c:v>
                </c:pt>
                <c:pt idx="622" formatCode="0.00%">
                  <c:v>0.72101400000000004</c:v>
                </c:pt>
                <c:pt idx="625">
                  <c:v>421</c:v>
                </c:pt>
                <c:pt idx="626">
                  <c:v>443</c:v>
                </c:pt>
                <c:pt idx="627">
                  <c:v>8</c:v>
                </c:pt>
                <c:pt idx="628">
                  <c:v>6</c:v>
                </c:pt>
                <c:pt idx="629">
                  <c:v>9</c:v>
                </c:pt>
                <c:pt idx="630">
                  <c:v>3</c:v>
                </c:pt>
                <c:pt idx="631">
                  <c:v>15</c:v>
                </c:pt>
                <c:pt idx="632">
                  <c:v>0</c:v>
                </c:pt>
                <c:pt idx="633">
                  <c:v>0</c:v>
                </c:pt>
                <c:pt idx="634" formatCode="0.00%">
                  <c:v>0.704036</c:v>
                </c:pt>
                <c:pt idx="635" formatCode="0.00%">
                  <c:v>0.746305</c:v>
                </c:pt>
                <c:pt idx="638">
                  <c:v>83</c:v>
                </c:pt>
                <c:pt idx="639">
                  <c:v>104</c:v>
                </c:pt>
                <c:pt idx="640">
                  <c:v>5</c:v>
                </c:pt>
                <c:pt idx="641">
                  <c:v>1</c:v>
                </c:pt>
                <c:pt idx="642">
                  <c:v>5</c:v>
                </c:pt>
                <c:pt idx="643">
                  <c:v>0</c:v>
                </c:pt>
                <c:pt idx="644">
                  <c:v>2</c:v>
                </c:pt>
                <c:pt idx="645">
                  <c:v>0</c:v>
                </c:pt>
                <c:pt idx="646">
                  <c:v>0</c:v>
                </c:pt>
                <c:pt idx="647" formatCode="0.00%">
                  <c:v>0.58252400000000004</c:v>
                </c:pt>
                <c:pt idx="648" formatCode="0.00%">
                  <c:v>0.65476199999999996</c:v>
                </c:pt>
                <c:pt idx="651">
                  <c:v>52</c:v>
                </c:pt>
                <c:pt idx="652">
                  <c:v>68</c:v>
                </c:pt>
                <c:pt idx="653">
                  <c:v>0</c:v>
                </c:pt>
                <c:pt idx="654">
                  <c:v>0</c:v>
                </c:pt>
                <c:pt idx="655">
                  <c:v>2</c:v>
                </c:pt>
                <c:pt idx="656">
                  <c:v>2</c:v>
                </c:pt>
                <c:pt idx="657">
                  <c:v>2</c:v>
                </c:pt>
                <c:pt idx="658">
                  <c:v>0</c:v>
                </c:pt>
                <c:pt idx="659">
                  <c:v>2</c:v>
                </c:pt>
                <c:pt idx="660" formatCode="0.00%">
                  <c:v>0.55072500000000002</c:v>
                </c:pt>
                <c:pt idx="661" formatCode="0.00%">
                  <c:v>0.57407399999999997</c:v>
                </c:pt>
                <c:pt idx="664">
                  <c:v>746</c:v>
                </c:pt>
                <c:pt idx="665">
                  <c:v>773</c:v>
                </c:pt>
                <c:pt idx="666">
                  <c:v>18</c:v>
                </c:pt>
                <c:pt idx="667">
                  <c:v>16</c:v>
                </c:pt>
                <c:pt idx="668">
                  <c:v>38</c:v>
                </c:pt>
                <c:pt idx="669">
                  <c:v>1</c:v>
                </c:pt>
                <c:pt idx="670">
                  <c:v>9</c:v>
                </c:pt>
                <c:pt idx="671">
                  <c:v>3</c:v>
                </c:pt>
                <c:pt idx="672">
                  <c:v>5</c:v>
                </c:pt>
                <c:pt idx="673" formatCode="0.00%">
                  <c:v>0.71262899999999996</c:v>
                </c:pt>
                <c:pt idx="674" formatCode="0.00%">
                  <c:v>0.72423000000000004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442</c:v>
                </c:pt>
                <c:pt idx="691">
                  <c:v>449</c:v>
                </c:pt>
                <c:pt idx="692">
                  <c:v>6</c:v>
                </c:pt>
                <c:pt idx="693">
                  <c:v>10</c:v>
                </c:pt>
                <c:pt idx="694">
                  <c:v>19</c:v>
                </c:pt>
                <c:pt idx="695">
                  <c:v>2</c:v>
                </c:pt>
                <c:pt idx="696">
                  <c:v>12</c:v>
                </c:pt>
                <c:pt idx="697">
                  <c:v>0</c:v>
                </c:pt>
                <c:pt idx="698">
                  <c:v>3</c:v>
                </c:pt>
                <c:pt idx="699" formatCode="0.00%">
                  <c:v>0.66741099999999998</c:v>
                </c:pt>
                <c:pt idx="700" formatCode="0.00%">
                  <c:v>0.69397600000000004</c:v>
                </c:pt>
                <c:pt idx="703">
                  <c:v>196</c:v>
                </c:pt>
                <c:pt idx="704">
                  <c:v>184</c:v>
                </c:pt>
                <c:pt idx="705">
                  <c:v>3</c:v>
                </c:pt>
                <c:pt idx="706">
                  <c:v>5</c:v>
                </c:pt>
                <c:pt idx="707">
                  <c:v>13</c:v>
                </c:pt>
                <c:pt idx="708">
                  <c:v>0</c:v>
                </c:pt>
                <c:pt idx="709">
                  <c:v>6</c:v>
                </c:pt>
                <c:pt idx="710">
                  <c:v>0</c:v>
                </c:pt>
                <c:pt idx="711">
                  <c:v>1</c:v>
                </c:pt>
                <c:pt idx="712" formatCode="0.00%">
                  <c:v>0.80555600000000005</c:v>
                </c:pt>
                <c:pt idx="713" formatCode="0.00%">
                  <c:v>0.809249</c:v>
                </c:pt>
                <c:pt idx="716">
                  <c:v>316</c:v>
                </c:pt>
                <c:pt idx="717">
                  <c:v>329</c:v>
                </c:pt>
                <c:pt idx="718">
                  <c:v>8</c:v>
                </c:pt>
                <c:pt idx="719">
                  <c:v>5</c:v>
                </c:pt>
                <c:pt idx="720">
                  <c:v>14</c:v>
                </c:pt>
                <c:pt idx="721">
                  <c:v>0</c:v>
                </c:pt>
                <c:pt idx="722">
                  <c:v>12</c:v>
                </c:pt>
                <c:pt idx="723">
                  <c:v>2</c:v>
                </c:pt>
                <c:pt idx="724">
                  <c:v>1</c:v>
                </c:pt>
                <c:pt idx="725" formatCode="0.00%">
                  <c:v>0.690909</c:v>
                </c:pt>
                <c:pt idx="726" formatCode="0.00%">
                  <c:v>0.75268800000000002</c:v>
                </c:pt>
                <c:pt idx="729">
                  <c:v>428</c:v>
                </c:pt>
                <c:pt idx="730">
                  <c:v>432</c:v>
                </c:pt>
                <c:pt idx="731">
                  <c:v>21</c:v>
                </c:pt>
                <c:pt idx="732">
                  <c:v>26</c:v>
                </c:pt>
                <c:pt idx="733">
                  <c:v>8</c:v>
                </c:pt>
                <c:pt idx="734">
                  <c:v>0</c:v>
                </c:pt>
                <c:pt idx="735">
                  <c:v>10</c:v>
                </c:pt>
                <c:pt idx="736">
                  <c:v>2</c:v>
                </c:pt>
                <c:pt idx="737">
                  <c:v>1</c:v>
                </c:pt>
                <c:pt idx="738" formatCode="0.00%">
                  <c:v>0.57246399999999997</c:v>
                </c:pt>
                <c:pt idx="739" formatCode="0.00%">
                  <c:v>0.72483200000000003</c:v>
                </c:pt>
                <c:pt idx="742">
                  <c:v>591</c:v>
                </c:pt>
                <c:pt idx="743">
                  <c:v>608</c:v>
                </c:pt>
                <c:pt idx="744">
                  <c:v>7</c:v>
                </c:pt>
                <c:pt idx="745">
                  <c:v>15</c:v>
                </c:pt>
                <c:pt idx="746">
                  <c:v>29</c:v>
                </c:pt>
                <c:pt idx="747">
                  <c:v>0</c:v>
                </c:pt>
                <c:pt idx="748">
                  <c:v>21</c:v>
                </c:pt>
                <c:pt idx="749">
                  <c:v>2</c:v>
                </c:pt>
                <c:pt idx="750">
                  <c:v>2</c:v>
                </c:pt>
                <c:pt idx="751" formatCode="0.00%">
                  <c:v>0.74545499999999998</c:v>
                </c:pt>
                <c:pt idx="752" formatCode="0.00%">
                  <c:v>0.76049</c:v>
                </c:pt>
                <c:pt idx="755">
                  <c:v>89</c:v>
                </c:pt>
                <c:pt idx="756">
                  <c:v>83</c:v>
                </c:pt>
                <c:pt idx="757">
                  <c:v>3</c:v>
                </c:pt>
                <c:pt idx="758">
                  <c:v>3</c:v>
                </c:pt>
                <c:pt idx="759">
                  <c:v>4</c:v>
                </c:pt>
                <c:pt idx="760">
                  <c:v>0</c:v>
                </c:pt>
                <c:pt idx="761">
                  <c:v>2</c:v>
                </c:pt>
                <c:pt idx="762">
                  <c:v>0</c:v>
                </c:pt>
                <c:pt idx="763">
                  <c:v>1</c:v>
                </c:pt>
                <c:pt idx="764" formatCode="0.00%">
                  <c:v>0.74390199999999995</c:v>
                </c:pt>
                <c:pt idx="765" formatCode="0.00%">
                  <c:v>0.75308600000000003</c:v>
                </c:pt>
                <c:pt idx="768">
                  <c:v>244</c:v>
                </c:pt>
                <c:pt idx="769">
                  <c:v>237</c:v>
                </c:pt>
                <c:pt idx="770">
                  <c:v>9</c:v>
                </c:pt>
                <c:pt idx="771">
                  <c:v>2</c:v>
                </c:pt>
                <c:pt idx="772">
                  <c:v>16</c:v>
                </c:pt>
                <c:pt idx="773">
                  <c:v>0</c:v>
                </c:pt>
                <c:pt idx="774">
                  <c:v>0</c:v>
                </c:pt>
                <c:pt idx="775">
                  <c:v>0</c:v>
                </c:pt>
                <c:pt idx="776">
                  <c:v>2</c:v>
                </c:pt>
                <c:pt idx="777" formatCode="0.00%">
                  <c:v>0.74895400000000001</c:v>
                </c:pt>
                <c:pt idx="778" formatCode="0.00%">
                  <c:v>0.75545899999999999</c:v>
                </c:pt>
                <c:pt idx="781">
                  <c:v>73</c:v>
                </c:pt>
                <c:pt idx="782">
                  <c:v>79</c:v>
                </c:pt>
                <c:pt idx="783">
                  <c:v>0</c:v>
                </c:pt>
                <c:pt idx="784">
                  <c:v>1</c:v>
                </c:pt>
                <c:pt idx="785">
                  <c:v>2</c:v>
                </c:pt>
                <c:pt idx="786">
                  <c:v>0</c:v>
                </c:pt>
                <c:pt idx="787">
                  <c:v>4</c:v>
                </c:pt>
                <c:pt idx="788">
                  <c:v>0</c:v>
                </c:pt>
                <c:pt idx="789">
                  <c:v>0</c:v>
                </c:pt>
                <c:pt idx="790" formatCode="0.00%">
                  <c:v>0.37209300000000001</c:v>
                </c:pt>
                <c:pt idx="791" formatCode="0.00%">
                  <c:v>0.59615399999999996</c:v>
                </c:pt>
                <c:pt idx="794">
                  <c:v>296</c:v>
                </c:pt>
                <c:pt idx="795">
                  <c:v>313</c:v>
                </c:pt>
                <c:pt idx="796">
                  <c:v>10</c:v>
                </c:pt>
                <c:pt idx="797">
                  <c:v>6</c:v>
                </c:pt>
                <c:pt idx="798">
                  <c:v>13</c:v>
                </c:pt>
                <c:pt idx="799">
                  <c:v>2</c:v>
                </c:pt>
                <c:pt idx="800">
                  <c:v>10</c:v>
                </c:pt>
                <c:pt idx="801">
                  <c:v>1</c:v>
                </c:pt>
                <c:pt idx="802">
                  <c:v>1</c:v>
                </c:pt>
                <c:pt idx="803" formatCode="0.00%">
                  <c:v>0.74038499999999996</c:v>
                </c:pt>
                <c:pt idx="804" formatCode="0.00%">
                  <c:v>0.75675700000000001</c:v>
                </c:pt>
                <c:pt idx="807">
                  <c:v>336</c:v>
                </c:pt>
                <c:pt idx="808">
                  <c:v>306</c:v>
                </c:pt>
                <c:pt idx="809">
                  <c:v>11</c:v>
                </c:pt>
                <c:pt idx="810">
                  <c:v>9</c:v>
                </c:pt>
                <c:pt idx="811">
                  <c:v>15</c:v>
                </c:pt>
                <c:pt idx="812">
                  <c:v>1</c:v>
                </c:pt>
                <c:pt idx="813">
                  <c:v>8</c:v>
                </c:pt>
                <c:pt idx="814">
                  <c:v>0</c:v>
                </c:pt>
                <c:pt idx="815">
                  <c:v>3</c:v>
                </c:pt>
                <c:pt idx="816" formatCode="0.00%">
                  <c:v>0.714754</c:v>
                </c:pt>
                <c:pt idx="817" formatCode="0.00%">
                  <c:v>0.76785700000000001</c:v>
                </c:pt>
                <c:pt idx="820">
                  <c:v>305</c:v>
                </c:pt>
                <c:pt idx="821">
                  <c:v>347</c:v>
                </c:pt>
                <c:pt idx="822">
                  <c:v>4</c:v>
                </c:pt>
                <c:pt idx="823">
                  <c:v>7</c:v>
                </c:pt>
                <c:pt idx="824">
                  <c:v>13</c:v>
                </c:pt>
                <c:pt idx="825">
                  <c:v>0</c:v>
                </c:pt>
                <c:pt idx="826">
                  <c:v>9</c:v>
                </c:pt>
                <c:pt idx="827">
                  <c:v>0</c:v>
                </c:pt>
                <c:pt idx="828">
                  <c:v>2</c:v>
                </c:pt>
                <c:pt idx="829" formatCode="0.00%">
                  <c:v>0.678261</c:v>
                </c:pt>
                <c:pt idx="830" formatCode="0.00%">
                  <c:v>0.68436600000000003</c:v>
                </c:pt>
                <c:pt idx="833">
                  <c:v>591</c:v>
                </c:pt>
                <c:pt idx="834">
                  <c:v>571</c:v>
                </c:pt>
                <c:pt idx="835">
                  <c:v>21</c:v>
                </c:pt>
                <c:pt idx="836">
                  <c:v>25</c:v>
                </c:pt>
                <c:pt idx="837">
                  <c:v>27</c:v>
                </c:pt>
                <c:pt idx="838">
                  <c:v>0</c:v>
                </c:pt>
                <c:pt idx="839">
                  <c:v>8</c:v>
                </c:pt>
                <c:pt idx="840">
                  <c:v>1</c:v>
                </c:pt>
                <c:pt idx="841">
                  <c:v>1</c:v>
                </c:pt>
                <c:pt idx="842" formatCode="0.00%">
                  <c:v>0.698384</c:v>
                </c:pt>
                <c:pt idx="843" formatCode="0.00%">
                  <c:v>0.73385500000000004</c:v>
                </c:pt>
                <c:pt idx="846">
                  <c:v>19</c:v>
                </c:pt>
                <c:pt idx="847">
                  <c:v>20</c:v>
                </c:pt>
                <c:pt idx="848">
                  <c:v>2</c:v>
                </c:pt>
                <c:pt idx="849">
                  <c:v>0</c:v>
                </c:pt>
                <c:pt idx="850">
                  <c:v>1</c:v>
                </c:pt>
                <c:pt idx="851">
                  <c:v>0</c:v>
                </c:pt>
                <c:pt idx="852">
                  <c:v>0</c:v>
                </c:pt>
                <c:pt idx="853">
                  <c:v>2</c:v>
                </c:pt>
                <c:pt idx="854">
                  <c:v>0</c:v>
                </c:pt>
                <c:pt idx="855" formatCode="0.00%">
                  <c:v>0.54545500000000002</c:v>
                </c:pt>
                <c:pt idx="856" formatCode="0.00%">
                  <c:v>0.54545500000000002</c:v>
                </c:pt>
                <c:pt idx="859">
                  <c:v>149</c:v>
                </c:pt>
                <c:pt idx="860">
                  <c:v>164</c:v>
                </c:pt>
                <c:pt idx="861">
                  <c:v>0</c:v>
                </c:pt>
                <c:pt idx="862">
                  <c:v>1</c:v>
                </c:pt>
                <c:pt idx="863">
                  <c:v>4</c:v>
                </c:pt>
                <c:pt idx="864">
                  <c:v>0</c:v>
                </c:pt>
                <c:pt idx="865">
                  <c:v>5</c:v>
                </c:pt>
                <c:pt idx="866">
                  <c:v>0</c:v>
                </c:pt>
                <c:pt idx="867">
                  <c:v>0</c:v>
                </c:pt>
                <c:pt idx="868" formatCode="0.00%">
                  <c:v>0.44642900000000002</c:v>
                </c:pt>
                <c:pt idx="869" formatCode="0.00%">
                  <c:v>0.72548999999999997</c:v>
                </c:pt>
                <c:pt idx="872">
                  <c:v>2</c:v>
                </c:pt>
                <c:pt idx="873">
                  <c:v>3</c:v>
                </c:pt>
                <c:pt idx="874">
                  <c:v>0</c:v>
                </c:pt>
                <c:pt idx="875">
                  <c:v>0</c:v>
                </c:pt>
                <c:pt idx="876">
                  <c:v>0</c:v>
                </c:pt>
                <c:pt idx="877">
                  <c:v>0</c:v>
                </c:pt>
                <c:pt idx="878">
                  <c:v>0</c:v>
                </c:pt>
                <c:pt idx="879">
                  <c:v>0</c:v>
                </c:pt>
                <c:pt idx="880">
                  <c:v>0</c:v>
                </c:pt>
                <c:pt idx="881" formatCode="0.00%">
                  <c:v>0.25</c:v>
                </c:pt>
                <c:pt idx="882" formatCode="0.00%">
                  <c:v>0.33333299999999999</c:v>
                </c:pt>
                <c:pt idx="885">
                  <c:v>164</c:v>
                </c:pt>
                <c:pt idx="886">
                  <c:v>157</c:v>
                </c:pt>
                <c:pt idx="887">
                  <c:v>1</c:v>
                </c:pt>
                <c:pt idx="888">
                  <c:v>5</c:v>
                </c:pt>
                <c:pt idx="889">
                  <c:v>7</c:v>
                </c:pt>
                <c:pt idx="890">
                  <c:v>0</c:v>
                </c:pt>
                <c:pt idx="891">
                  <c:v>3</c:v>
                </c:pt>
                <c:pt idx="892">
                  <c:v>1</c:v>
                </c:pt>
                <c:pt idx="893">
                  <c:v>1</c:v>
                </c:pt>
                <c:pt idx="894" formatCode="0.00%">
                  <c:v>0.76433099999999998</c:v>
                </c:pt>
                <c:pt idx="895" formatCode="0.00%">
                  <c:v>0.79470200000000002</c:v>
                </c:pt>
                <c:pt idx="898">
                  <c:v>273</c:v>
                </c:pt>
                <c:pt idx="899">
                  <c:v>283</c:v>
                </c:pt>
                <c:pt idx="900">
                  <c:v>2</c:v>
                </c:pt>
                <c:pt idx="901">
                  <c:v>4</c:v>
                </c:pt>
                <c:pt idx="902">
                  <c:v>13</c:v>
                </c:pt>
                <c:pt idx="903">
                  <c:v>0</c:v>
                </c:pt>
                <c:pt idx="904">
                  <c:v>6</c:v>
                </c:pt>
                <c:pt idx="905">
                  <c:v>0</c:v>
                </c:pt>
                <c:pt idx="906">
                  <c:v>0</c:v>
                </c:pt>
                <c:pt idx="907" formatCode="0.00%">
                  <c:v>0.68493199999999999</c:v>
                </c:pt>
                <c:pt idx="908" formatCode="0.00%">
                  <c:v>0.70652199999999998</c:v>
                </c:pt>
                <c:pt idx="911">
                  <c:v>127</c:v>
                </c:pt>
                <c:pt idx="912">
                  <c:v>133</c:v>
                </c:pt>
                <c:pt idx="913">
                  <c:v>3</c:v>
                </c:pt>
                <c:pt idx="914">
                  <c:v>3</c:v>
                </c:pt>
                <c:pt idx="915">
                  <c:v>4</c:v>
                </c:pt>
                <c:pt idx="916">
                  <c:v>0</c:v>
                </c:pt>
                <c:pt idx="917">
                  <c:v>1</c:v>
                </c:pt>
                <c:pt idx="918">
                  <c:v>2</c:v>
                </c:pt>
                <c:pt idx="919">
                  <c:v>0</c:v>
                </c:pt>
                <c:pt idx="920" formatCode="0.00%">
                  <c:v>0.751938</c:v>
                </c:pt>
                <c:pt idx="921" formatCode="0.00%">
                  <c:v>0.748031</c:v>
                </c:pt>
                <c:pt idx="924">
                  <c:v>314</c:v>
                </c:pt>
                <c:pt idx="925">
                  <c:v>277</c:v>
                </c:pt>
                <c:pt idx="926">
                  <c:v>28</c:v>
                </c:pt>
                <c:pt idx="927">
                  <c:v>3</c:v>
                </c:pt>
                <c:pt idx="928">
                  <c:v>14</c:v>
                </c:pt>
                <c:pt idx="929">
                  <c:v>1</c:v>
                </c:pt>
                <c:pt idx="930">
                  <c:v>4</c:v>
                </c:pt>
                <c:pt idx="931">
                  <c:v>0</c:v>
                </c:pt>
                <c:pt idx="932">
                  <c:v>0</c:v>
                </c:pt>
                <c:pt idx="933" formatCode="0.00%">
                  <c:v>0.79422400000000004</c:v>
                </c:pt>
                <c:pt idx="934" formatCode="0.00%">
                  <c:v>0.80308900000000005</c:v>
                </c:pt>
              </c:numCache>
            </c:numRef>
          </c:val>
          <c:extLst>
            <c:ext xmlns:c16="http://schemas.microsoft.com/office/drawing/2014/chart" uri="{C3380CC4-5D6E-409C-BE32-E72D297353CC}">
              <c16:uniqueId val="{00000002-06E4-4E5E-A33A-F4BCD3122157}"/>
            </c:ext>
          </c:extLst>
        </c:ser>
        <c:ser>
          <c:idx val="3"/>
          <c:order val="3"/>
          <c:tx>
            <c:strRef>
              <c:f>'Chapter Statistics'!$E$1:$E$2</c:f>
              <c:strCache>
                <c:ptCount val="2"/>
                <c:pt idx="0">
                  <c:v>Chapter</c:v>
                </c:pt>
                <c:pt idx="1">
                  <c:v>OCT</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Statistics'!$E$3:$E$939</c:f>
              <c:numCache>
                <c:formatCode>General</c:formatCode>
                <c:ptCount val="937"/>
                <c:pt idx="1">
                  <c:v>95</c:v>
                </c:pt>
                <c:pt idx="2">
                  <c:v>84</c:v>
                </c:pt>
                <c:pt idx="3">
                  <c:v>5</c:v>
                </c:pt>
                <c:pt idx="4">
                  <c:v>3</c:v>
                </c:pt>
                <c:pt idx="5">
                  <c:v>4</c:v>
                </c:pt>
                <c:pt idx="6">
                  <c:v>0</c:v>
                </c:pt>
                <c:pt idx="7">
                  <c:v>1</c:v>
                </c:pt>
                <c:pt idx="8">
                  <c:v>1</c:v>
                </c:pt>
                <c:pt idx="9">
                  <c:v>0</c:v>
                </c:pt>
                <c:pt idx="10" formatCode="0.00%">
                  <c:v>0.74074099999999998</c:v>
                </c:pt>
                <c:pt idx="11" formatCode="0.00%">
                  <c:v>0.754386</c:v>
                </c:pt>
                <c:pt idx="14">
                  <c:v>318</c:v>
                </c:pt>
                <c:pt idx="15">
                  <c:v>315</c:v>
                </c:pt>
                <c:pt idx="16">
                  <c:v>2</c:v>
                </c:pt>
                <c:pt idx="17">
                  <c:v>9</c:v>
                </c:pt>
                <c:pt idx="18">
                  <c:v>23</c:v>
                </c:pt>
                <c:pt idx="19">
                  <c:v>2</c:v>
                </c:pt>
                <c:pt idx="20">
                  <c:v>6</c:v>
                </c:pt>
                <c:pt idx="21">
                  <c:v>0</c:v>
                </c:pt>
                <c:pt idx="22">
                  <c:v>3</c:v>
                </c:pt>
                <c:pt idx="23" formatCode="0.00%">
                  <c:v>0.80844199999999999</c:v>
                </c:pt>
                <c:pt idx="24" formatCode="0.00%">
                  <c:v>0.81848200000000004</c:v>
                </c:pt>
                <c:pt idx="27">
                  <c:v>86</c:v>
                </c:pt>
                <c:pt idx="28">
                  <c:v>69</c:v>
                </c:pt>
                <c:pt idx="29">
                  <c:v>1</c:v>
                </c:pt>
                <c:pt idx="30">
                  <c:v>6</c:v>
                </c:pt>
                <c:pt idx="31">
                  <c:v>6</c:v>
                </c:pt>
                <c:pt idx="32">
                  <c:v>1</c:v>
                </c:pt>
                <c:pt idx="33">
                  <c:v>0</c:v>
                </c:pt>
                <c:pt idx="34">
                  <c:v>0</c:v>
                </c:pt>
                <c:pt idx="35">
                  <c:v>1</c:v>
                </c:pt>
                <c:pt idx="36" formatCode="0.00%">
                  <c:v>0.75806499999999999</c:v>
                </c:pt>
                <c:pt idx="37" formatCode="0.00%">
                  <c:v>0.78333299999999995</c:v>
                </c:pt>
                <c:pt idx="40">
                  <c:v>47</c:v>
                </c:pt>
                <c:pt idx="41">
                  <c:v>42</c:v>
                </c:pt>
                <c:pt idx="42">
                  <c:v>1</c:v>
                </c:pt>
                <c:pt idx="43">
                  <c:v>0</c:v>
                </c:pt>
                <c:pt idx="44">
                  <c:v>1</c:v>
                </c:pt>
                <c:pt idx="45">
                  <c:v>1</c:v>
                </c:pt>
                <c:pt idx="46">
                  <c:v>2</c:v>
                </c:pt>
                <c:pt idx="47">
                  <c:v>0</c:v>
                </c:pt>
                <c:pt idx="48">
                  <c:v>0</c:v>
                </c:pt>
                <c:pt idx="49" formatCode="0.00%">
                  <c:v>0.61363599999999996</c:v>
                </c:pt>
                <c:pt idx="50" formatCode="0.00%">
                  <c:v>0.65853700000000004</c:v>
                </c:pt>
                <c:pt idx="53">
                  <c:v>25</c:v>
                </c:pt>
                <c:pt idx="54">
                  <c:v>29</c:v>
                </c:pt>
                <c:pt idx="55">
                  <c:v>0</c:v>
                </c:pt>
                <c:pt idx="56">
                  <c:v>2</c:v>
                </c:pt>
                <c:pt idx="57">
                  <c:v>0</c:v>
                </c:pt>
                <c:pt idx="58">
                  <c:v>0</c:v>
                </c:pt>
                <c:pt idx="59">
                  <c:v>2</c:v>
                </c:pt>
                <c:pt idx="60">
                  <c:v>0</c:v>
                </c:pt>
                <c:pt idx="61">
                  <c:v>0</c:v>
                </c:pt>
                <c:pt idx="62" formatCode="0.00%">
                  <c:v>0.57142899999999996</c:v>
                </c:pt>
                <c:pt idx="63" formatCode="0.00%">
                  <c:v>0.55555600000000005</c:v>
                </c:pt>
                <c:pt idx="66">
                  <c:v>233</c:v>
                </c:pt>
                <c:pt idx="67">
                  <c:v>254</c:v>
                </c:pt>
                <c:pt idx="68">
                  <c:v>35</c:v>
                </c:pt>
                <c:pt idx="69">
                  <c:v>8</c:v>
                </c:pt>
                <c:pt idx="70">
                  <c:v>10</c:v>
                </c:pt>
                <c:pt idx="71">
                  <c:v>1</c:v>
                </c:pt>
                <c:pt idx="72">
                  <c:v>6</c:v>
                </c:pt>
                <c:pt idx="73">
                  <c:v>0</c:v>
                </c:pt>
                <c:pt idx="74">
                  <c:v>0</c:v>
                </c:pt>
                <c:pt idx="75" formatCode="0.00%">
                  <c:v>0.59839399999999998</c:v>
                </c:pt>
                <c:pt idx="76" formatCode="0.00%">
                  <c:v>0.69753100000000001</c:v>
                </c:pt>
                <c:pt idx="79">
                  <c:v>413</c:v>
                </c:pt>
                <c:pt idx="80">
                  <c:v>415</c:v>
                </c:pt>
                <c:pt idx="81">
                  <c:v>4</c:v>
                </c:pt>
                <c:pt idx="82">
                  <c:v>10</c:v>
                </c:pt>
                <c:pt idx="83">
                  <c:v>24</c:v>
                </c:pt>
                <c:pt idx="84">
                  <c:v>0</c:v>
                </c:pt>
                <c:pt idx="85">
                  <c:v>6</c:v>
                </c:pt>
                <c:pt idx="86">
                  <c:v>0</c:v>
                </c:pt>
                <c:pt idx="87">
                  <c:v>2</c:v>
                </c:pt>
                <c:pt idx="88" formatCode="0.00%">
                  <c:v>0.73838599999999999</c:v>
                </c:pt>
                <c:pt idx="89" formatCode="0.00%">
                  <c:v>0.781003</c:v>
                </c:pt>
                <c:pt idx="92">
                  <c:v>809</c:v>
                </c:pt>
                <c:pt idx="93">
                  <c:v>868</c:v>
                </c:pt>
                <c:pt idx="94">
                  <c:v>15</c:v>
                </c:pt>
                <c:pt idx="95">
                  <c:v>17</c:v>
                </c:pt>
                <c:pt idx="96">
                  <c:v>46</c:v>
                </c:pt>
                <c:pt idx="97">
                  <c:v>2</c:v>
                </c:pt>
                <c:pt idx="98">
                  <c:v>25</c:v>
                </c:pt>
                <c:pt idx="99">
                  <c:v>4</c:v>
                </c:pt>
                <c:pt idx="100">
                  <c:v>4</c:v>
                </c:pt>
                <c:pt idx="101" formatCode="0.00%">
                  <c:v>0.70480500000000001</c:v>
                </c:pt>
                <c:pt idx="102" formatCode="0.00%">
                  <c:v>0.74412900000000004</c:v>
                </c:pt>
                <c:pt idx="105">
                  <c:v>97</c:v>
                </c:pt>
                <c:pt idx="106">
                  <c:v>100</c:v>
                </c:pt>
                <c:pt idx="107">
                  <c:v>3</c:v>
                </c:pt>
                <c:pt idx="108">
                  <c:v>1</c:v>
                </c:pt>
                <c:pt idx="109">
                  <c:v>4</c:v>
                </c:pt>
                <c:pt idx="110">
                  <c:v>0</c:v>
                </c:pt>
                <c:pt idx="111">
                  <c:v>2</c:v>
                </c:pt>
                <c:pt idx="112">
                  <c:v>0</c:v>
                </c:pt>
                <c:pt idx="113">
                  <c:v>0</c:v>
                </c:pt>
                <c:pt idx="114" formatCode="0.00%">
                  <c:v>0.77451000000000003</c:v>
                </c:pt>
                <c:pt idx="115" formatCode="0.00%">
                  <c:v>0.80246899999999999</c:v>
                </c:pt>
                <c:pt idx="118">
                  <c:v>621</c:v>
                </c:pt>
                <c:pt idx="119">
                  <c:v>644</c:v>
                </c:pt>
                <c:pt idx="120">
                  <c:v>12</c:v>
                </c:pt>
                <c:pt idx="121">
                  <c:v>9</c:v>
                </c:pt>
                <c:pt idx="122">
                  <c:v>18</c:v>
                </c:pt>
                <c:pt idx="123">
                  <c:v>2</c:v>
                </c:pt>
                <c:pt idx="124">
                  <c:v>10</c:v>
                </c:pt>
                <c:pt idx="125">
                  <c:v>2</c:v>
                </c:pt>
                <c:pt idx="126">
                  <c:v>1</c:v>
                </c:pt>
                <c:pt idx="127" formatCode="0.00%">
                  <c:v>0.73497699999999999</c:v>
                </c:pt>
                <c:pt idx="128" formatCode="0.00%">
                  <c:v>0.74754100000000001</c:v>
                </c:pt>
                <c:pt idx="131">
                  <c:v>170</c:v>
                </c:pt>
                <c:pt idx="132">
                  <c:v>173</c:v>
                </c:pt>
                <c:pt idx="133">
                  <c:v>1</c:v>
                </c:pt>
                <c:pt idx="134">
                  <c:v>10</c:v>
                </c:pt>
                <c:pt idx="135">
                  <c:v>9</c:v>
                </c:pt>
                <c:pt idx="136">
                  <c:v>0</c:v>
                </c:pt>
                <c:pt idx="137">
                  <c:v>2</c:v>
                </c:pt>
                <c:pt idx="138">
                  <c:v>0</c:v>
                </c:pt>
                <c:pt idx="139">
                  <c:v>0</c:v>
                </c:pt>
                <c:pt idx="140" formatCode="0.00%">
                  <c:v>0.67484699999999997</c:v>
                </c:pt>
                <c:pt idx="141" formatCode="0.00%">
                  <c:v>0.68125000000000002</c:v>
                </c:pt>
                <c:pt idx="144">
                  <c:v>54</c:v>
                </c:pt>
                <c:pt idx="145">
                  <c:v>46</c:v>
                </c:pt>
                <c:pt idx="146">
                  <c:v>0</c:v>
                </c:pt>
                <c:pt idx="147">
                  <c:v>3</c:v>
                </c:pt>
                <c:pt idx="148">
                  <c:v>6</c:v>
                </c:pt>
                <c:pt idx="149">
                  <c:v>0</c:v>
                </c:pt>
                <c:pt idx="150">
                  <c:v>0</c:v>
                </c:pt>
                <c:pt idx="151">
                  <c:v>0</c:v>
                </c:pt>
                <c:pt idx="152">
                  <c:v>0</c:v>
                </c:pt>
                <c:pt idx="153" formatCode="0.00%">
                  <c:v>0.90476199999999996</c:v>
                </c:pt>
                <c:pt idx="154" formatCode="0.00%">
                  <c:v>0.894737</c:v>
                </c:pt>
                <c:pt idx="157">
                  <c:v>90</c:v>
                </c:pt>
                <c:pt idx="158">
                  <c:v>92</c:v>
                </c:pt>
                <c:pt idx="159">
                  <c:v>0</c:v>
                </c:pt>
                <c:pt idx="160">
                  <c:v>2</c:v>
                </c:pt>
                <c:pt idx="161">
                  <c:v>4</c:v>
                </c:pt>
                <c:pt idx="162">
                  <c:v>0</c:v>
                </c:pt>
                <c:pt idx="163">
                  <c:v>2</c:v>
                </c:pt>
                <c:pt idx="164">
                  <c:v>0</c:v>
                </c:pt>
                <c:pt idx="165">
                  <c:v>0</c:v>
                </c:pt>
                <c:pt idx="166" formatCode="0.00%">
                  <c:v>0.76666699999999999</c:v>
                </c:pt>
                <c:pt idx="167" formatCode="0.00%">
                  <c:v>0.78873199999999999</c:v>
                </c:pt>
                <c:pt idx="170">
                  <c:v>102</c:v>
                </c:pt>
                <c:pt idx="171">
                  <c:v>116</c:v>
                </c:pt>
                <c:pt idx="172">
                  <c:v>0</c:v>
                </c:pt>
                <c:pt idx="173">
                  <c:v>5</c:v>
                </c:pt>
                <c:pt idx="174">
                  <c:v>3</c:v>
                </c:pt>
                <c:pt idx="175">
                  <c:v>0</c:v>
                </c:pt>
                <c:pt idx="176">
                  <c:v>1</c:v>
                </c:pt>
                <c:pt idx="177">
                  <c:v>1</c:v>
                </c:pt>
                <c:pt idx="178">
                  <c:v>0</c:v>
                </c:pt>
                <c:pt idx="179" formatCode="0.00%">
                  <c:v>0.43243199999999998</c:v>
                </c:pt>
                <c:pt idx="180" formatCode="0.00%">
                  <c:v>0.61643800000000004</c:v>
                </c:pt>
                <c:pt idx="183">
                  <c:v>586</c:v>
                </c:pt>
                <c:pt idx="184">
                  <c:v>575</c:v>
                </c:pt>
                <c:pt idx="185">
                  <c:v>17</c:v>
                </c:pt>
                <c:pt idx="186">
                  <c:v>16</c:v>
                </c:pt>
                <c:pt idx="187">
                  <c:v>23</c:v>
                </c:pt>
                <c:pt idx="188">
                  <c:v>1</c:v>
                </c:pt>
                <c:pt idx="189">
                  <c:v>14</c:v>
                </c:pt>
                <c:pt idx="190">
                  <c:v>1</c:v>
                </c:pt>
                <c:pt idx="191">
                  <c:v>3</c:v>
                </c:pt>
                <c:pt idx="192" formatCode="0.00%">
                  <c:v>0.70731699999999997</c:v>
                </c:pt>
                <c:pt idx="193" formatCode="0.00%">
                  <c:v>0.73295500000000002</c:v>
                </c:pt>
                <c:pt idx="196">
                  <c:v>73</c:v>
                </c:pt>
                <c:pt idx="197">
                  <c:v>81</c:v>
                </c:pt>
                <c:pt idx="198">
                  <c:v>0</c:v>
                </c:pt>
                <c:pt idx="199">
                  <c:v>4</c:v>
                </c:pt>
                <c:pt idx="200">
                  <c:v>1</c:v>
                </c:pt>
                <c:pt idx="201">
                  <c:v>0</c:v>
                </c:pt>
                <c:pt idx="202">
                  <c:v>3</c:v>
                </c:pt>
                <c:pt idx="203">
                  <c:v>0</c:v>
                </c:pt>
                <c:pt idx="204">
                  <c:v>0</c:v>
                </c:pt>
                <c:pt idx="205" formatCode="0.00%">
                  <c:v>0.72151900000000002</c:v>
                </c:pt>
                <c:pt idx="206" formatCode="0.00%">
                  <c:v>0.74026000000000003</c:v>
                </c:pt>
                <c:pt idx="209">
                  <c:v>92</c:v>
                </c:pt>
                <c:pt idx="210">
                  <c:v>106</c:v>
                </c:pt>
                <c:pt idx="211">
                  <c:v>4</c:v>
                </c:pt>
                <c:pt idx="212">
                  <c:v>7</c:v>
                </c:pt>
                <c:pt idx="213">
                  <c:v>5</c:v>
                </c:pt>
                <c:pt idx="214">
                  <c:v>0</c:v>
                </c:pt>
                <c:pt idx="215">
                  <c:v>3</c:v>
                </c:pt>
                <c:pt idx="216">
                  <c:v>2</c:v>
                </c:pt>
                <c:pt idx="217">
                  <c:v>2</c:v>
                </c:pt>
                <c:pt idx="218" formatCode="0.00%">
                  <c:v>0.644231</c:v>
                </c:pt>
                <c:pt idx="219" formatCode="0.00%">
                  <c:v>0.67</c:v>
                </c:pt>
                <c:pt idx="222">
                  <c:v>79</c:v>
                </c:pt>
                <c:pt idx="223">
                  <c:v>68</c:v>
                </c:pt>
                <c:pt idx="224">
                  <c:v>0</c:v>
                </c:pt>
                <c:pt idx="225">
                  <c:v>6</c:v>
                </c:pt>
                <c:pt idx="226">
                  <c:v>6</c:v>
                </c:pt>
                <c:pt idx="227">
                  <c:v>0</c:v>
                </c:pt>
                <c:pt idx="228">
                  <c:v>0</c:v>
                </c:pt>
                <c:pt idx="229">
                  <c:v>0</c:v>
                </c:pt>
                <c:pt idx="230">
                  <c:v>0</c:v>
                </c:pt>
                <c:pt idx="231" formatCode="0.00%">
                  <c:v>0.640625</c:v>
                </c:pt>
                <c:pt idx="232" formatCode="0.00%">
                  <c:v>0.68333299999999997</c:v>
                </c:pt>
                <c:pt idx="235">
                  <c:v>551</c:v>
                </c:pt>
                <c:pt idx="236">
                  <c:v>560</c:v>
                </c:pt>
                <c:pt idx="237">
                  <c:v>8</c:v>
                </c:pt>
                <c:pt idx="238">
                  <c:v>18</c:v>
                </c:pt>
                <c:pt idx="239">
                  <c:v>30</c:v>
                </c:pt>
                <c:pt idx="240">
                  <c:v>1</c:v>
                </c:pt>
                <c:pt idx="241">
                  <c:v>8</c:v>
                </c:pt>
                <c:pt idx="242">
                  <c:v>1</c:v>
                </c:pt>
                <c:pt idx="243">
                  <c:v>4</c:v>
                </c:pt>
                <c:pt idx="244" formatCode="0.00%">
                  <c:v>0.72972999999999999</c:v>
                </c:pt>
                <c:pt idx="245" formatCode="0.00%">
                  <c:v>0.73358299999999999</c:v>
                </c:pt>
                <c:pt idx="248">
                  <c:v>354</c:v>
                </c:pt>
                <c:pt idx="249">
                  <c:v>353</c:v>
                </c:pt>
                <c:pt idx="250">
                  <c:v>10</c:v>
                </c:pt>
                <c:pt idx="251">
                  <c:v>8</c:v>
                </c:pt>
                <c:pt idx="252">
                  <c:v>11</c:v>
                </c:pt>
                <c:pt idx="253">
                  <c:v>2</c:v>
                </c:pt>
                <c:pt idx="254">
                  <c:v>9</c:v>
                </c:pt>
                <c:pt idx="255">
                  <c:v>2</c:v>
                </c:pt>
                <c:pt idx="256">
                  <c:v>2</c:v>
                </c:pt>
                <c:pt idx="257" formatCode="0.00%">
                  <c:v>0.69747899999999996</c:v>
                </c:pt>
                <c:pt idx="258" formatCode="0.00%">
                  <c:v>0.71794899999999995</c:v>
                </c:pt>
                <c:pt idx="261">
                  <c:v>174</c:v>
                </c:pt>
                <c:pt idx="262">
                  <c:v>166</c:v>
                </c:pt>
                <c:pt idx="263">
                  <c:v>2</c:v>
                </c:pt>
                <c:pt idx="264">
                  <c:v>3</c:v>
                </c:pt>
                <c:pt idx="265">
                  <c:v>6</c:v>
                </c:pt>
                <c:pt idx="266">
                  <c:v>0</c:v>
                </c:pt>
                <c:pt idx="267">
                  <c:v>6</c:v>
                </c:pt>
                <c:pt idx="268">
                  <c:v>0</c:v>
                </c:pt>
                <c:pt idx="269">
                  <c:v>1</c:v>
                </c:pt>
                <c:pt idx="270" formatCode="0.00%">
                  <c:v>0.72619</c:v>
                </c:pt>
                <c:pt idx="271" formatCode="0.00%">
                  <c:v>0.78911600000000004</c:v>
                </c:pt>
                <c:pt idx="274">
                  <c:v>92</c:v>
                </c:pt>
                <c:pt idx="275">
                  <c:v>77</c:v>
                </c:pt>
                <c:pt idx="276">
                  <c:v>1</c:v>
                </c:pt>
                <c:pt idx="277">
                  <c:v>4</c:v>
                </c:pt>
                <c:pt idx="278">
                  <c:v>4</c:v>
                </c:pt>
                <c:pt idx="279">
                  <c:v>0</c:v>
                </c:pt>
                <c:pt idx="280">
                  <c:v>3</c:v>
                </c:pt>
                <c:pt idx="281">
                  <c:v>0</c:v>
                </c:pt>
                <c:pt idx="282">
                  <c:v>0</c:v>
                </c:pt>
                <c:pt idx="283" formatCode="0.00%">
                  <c:v>0.89333300000000004</c:v>
                </c:pt>
                <c:pt idx="284" formatCode="0.00%">
                  <c:v>0.90410999999999997</c:v>
                </c:pt>
                <c:pt idx="287">
                  <c:v>258</c:v>
                </c:pt>
                <c:pt idx="288">
                  <c:v>264</c:v>
                </c:pt>
                <c:pt idx="289">
                  <c:v>9</c:v>
                </c:pt>
                <c:pt idx="290">
                  <c:v>3</c:v>
                </c:pt>
                <c:pt idx="291">
                  <c:v>15</c:v>
                </c:pt>
                <c:pt idx="292">
                  <c:v>1</c:v>
                </c:pt>
                <c:pt idx="293">
                  <c:v>5</c:v>
                </c:pt>
                <c:pt idx="294">
                  <c:v>0</c:v>
                </c:pt>
                <c:pt idx="295">
                  <c:v>3</c:v>
                </c:pt>
                <c:pt idx="296" formatCode="0.00%">
                  <c:v>0.67399299999999995</c:v>
                </c:pt>
                <c:pt idx="297" formatCode="0.00%">
                  <c:v>0.703125</c:v>
                </c:pt>
                <c:pt idx="300">
                  <c:v>219</c:v>
                </c:pt>
                <c:pt idx="301">
                  <c:v>230</c:v>
                </c:pt>
                <c:pt idx="302">
                  <c:v>1</c:v>
                </c:pt>
                <c:pt idx="303">
                  <c:v>5</c:v>
                </c:pt>
                <c:pt idx="304">
                  <c:v>4</c:v>
                </c:pt>
                <c:pt idx="305">
                  <c:v>0</c:v>
                </c:pt>
                <c:pt idx="306">
                  <c:v>1</c:v>
                </c:pt>
                <c:pt idx="307">
                  <c:v>0</c:v>
                </c:pt>
                <c:pt idx="308">
                  <c:v>0</c:v>
                </c:pt>
                <c:pt idx="309" formatCode="0.00%">
                  <c:v>0.72727299999999995</c:v>
                </c:pt>
                <c:pt idx="310" formatCode="0.00%">
                  <c:v>0.79396999999999995</c:v>
                </c:pt>
                <c:pt idx="313">
                  <c:v>110</c:v>
                </c:pt>
                <c:pt idx="314">
                  <c:v>117</c:v>
                </c:pt>
                <c:pt idx="315">
                  <c:v>2</c:v>
                </c:pt>
                <c:pt idx="316">
                  <c:v>0</c:v>
                </c:pt>
                <c:pt idx="317">
                  <c:v>5</c:v>
                </c:pt>
                <c:pt idx="318">
                  <c:v>4</c:v>
                </c:pt>
                <c:pt idx="319">
                  <c:v>6</c:v>
                </c:pt>
                <c:pt idx="320">
                  <c:v>0</c:v>
                </c:pt>
                <c:pt idx="321">
                  <c:v>0</c:v>
                </c:pt>
                <c:pt idx="322" formatCode="0.00%">
                  <c:v>0.63559299999999996</c:v>
                </c:pt>
                <c:pt idx="323" formatCode="0.00%">
                  <c:v>0.71428599999999998</c:v>
                </c:pt>
                <c:pt idx="326">
                  <c:v>77</c:v>
                </c:pt>
                <c:pt idx="327">
                  <c:v>68</c:v>
                </c:pt>
                <c:pt idx="328">
                  <c:v>1</c:v>
                </c:pt>
                <c:pt idx="329">
                  <c:v>2</c:v>
                </c:pt>
                <c:pt idx="330">
                  <c:v>4</c:v>
                </c:pt>
                <c:pt idx="331">
                  <c:v>0</c:v>
                </c:pt>
                <c:pt idx="332">
                  <c:v>3</c:v>
                </c:pt>
                <c:pt idx="333">
                  <c:v>0</c:v>
                </c:pt>
                <c:pt idx="334">
                  <c:v>1</c:v>
                </c:pt>
                <c:pt idx="335" formatCode="0.00%">
                  <c:v>0.850746</c:v>
                </c:pt>
                <c:pt idx="336" formatCode="0.00%">
                  <c:v>0.86363599999999996</c:v>
                </c:pt>
                <c:pt idx="339">
                  <c:v>170</c:v>
                </c:pt>
                <c:pt idx="340">
                  <c:v>182</c:v>
                </c:pt>
                <c:pt idx="341">
                  <c:v>3</c:v>
                </c:pt>
                <c:pt idx="342">
                  <c:v>7</c:v>
                </c:pt>
                <c:pt idx="343">
                  <c:v>8</c:v>
                </c:pt>
                <c:pt idx="344">
                  <c:v>0</c:v>
                </c:pt>
                <c:pt idx="345">
                  <c:v>5</c:v>
                </c:pt>
                <c:pt idx="346">
                  <c:v>1</c:v>
                </c:pt>
                <c:pt idx="347">
                  <c:v>0</c:v>
                </c:pt>
                <c:pt idx="348" formatCode="0.00%">
                  <c:v>0.69565200000000005</c:v>
                </c:pt>
                <c:pt idx="349" formatCode="0.00%">
                  <c:v>0.74096399999999996</c:v>
                </c:pt>
                <c:pt idx="352">
                  <c:v>119</c:v>
                </c:pt>
                <c:pt idx="353">
                  <c:v>113</c:v>
                </c:pt>
                <c:pt idx="354">
                  <c:v>1</c:v>
                </c:pt>
                <c:pt idx="355">
                  <c:v>0</c:v>
                </c:pt>
                <c:pt idx="356">
                  <c:v>5</c:v>
                </c:pt>
                <c:pt idx="357">
                  <c:v>0</c:v>
                </c:pt>
                <c:pt idx="358">
                  <c:v>2</c:v>
                </c:pt>
                <c:pt idx="359">
                  <c:v>0</c:v>
                </c:pt>
                <c:pt idx="360">
                  <c:v>0</c:v>
                </c:pt>
                <c:pt idx="361" formatCode="0.00%">
                  <c:v>0.74782599999999999</c:v>
                </c:pt>
                <c:pt idx="362" formatCode="0.00%">
                  <c:v>0.74545499999999998</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20</c:v>
                </c:pt>
                <c:pt idx="379">
                  <c:v>23</c:v>
                </c:pt>
                <c:pt idx="380">
                  <c:v>2</c:v>
                </c:pt>
                <c:pt idx="381">
                  <c:v>3</c:v>
                </c:pt>
                <c:pt idx="382">
                  <c:v>1</c:v>
                </c:pt>
                <c:pt idx="383">
                  <c:v>0</c:v>
                </c:pt>
                <c:pt idx="384">
                  <c:v>0</c:v>
                </c:pt>
                <c:pt idx="385">
                  <c:v>0</c:v>
                </c:pt>
                <c:pt idx="386">
                  <c:v>0</c:v>
                </c:pt>
                <c:pt idx="387" formatCode="0.00%">
                  <c:v>0.3</c:v>
                </c:pt>
                <c:pt idx="388" formatCode="0.00%">
                  <c:v>0.25</c:v>
                </c:pt>
                <c:pt idx="391">
                  <c:v>128</c:v>
                </c:pt>
                <c:pt idx="392">
                  <c:v>127</c:v>
                </c:pt>
                <c:pt idx="393">
                  <c:v>2</c:v>
                </c:pt>
                <c:pt idx="394">
                  <c:v>4</c:v>
                </c:pt>
                <c:pt idx="395">
                  <c:v>5</c:v>
                </c:pt>
                <c:pt idx="396">
                  <c:v>1</c:v>
                </c:pt>
                <c:pt idx="397">
                  <c:v>8</c:v>
                </c:pt>
                <c:pt idx="398">
                  <c:v>0</c:v>
                </c:pt>
                <c:pt idx="399">
                  <c:v>0</c:v>
                </c:pt>
                <c:pt idx="400" formatCode="0.00%">
                  <c:v>0.69465600000000005</c:v>
                </c:pt>
                <c:pt idx="401" formatCode="0.00%">
                  <c:v>0.69767400000000002</c:v>
                </c:pt>
                <c:pt idx="404">
                  <c:v>191</c:v>
                </c:pt>
                <c:pt idx="405">
                  <c:v>212</c:v>
                </c:pt>
                <c:pt idx="406">
                  <c:v>3</c:v>
                </c:pt>
                <c:pt idx="407">
                  <c:v>4</c:v>
                </c:pt>
                <c:pt idx="408">
                  <c:v>12</c:v>
                </c:pt>
                <c:pt idx="409">
                  <c:v>0</c:v>
                </c:pt>
                <c:pt idx="410">
                  <c:v>1</c:v>
                </c:pt>
                <c:pt idx="411">
                  <c:v>0</c:v>
                </c:pt>
                <c:pt idx="412">
                  <c:v>1</c:v>
                </c:pt>
                <c:pt idx="413" formatCode="0.00%">
                  <c:v>0.70891999999999999</c:v>
                </c:pt>
                <c:pt idx="414" formatCode="0.00%">
                  <c:v>0.77956999999999999</c:v>
                </c:pt>
                <c:pt idx="417">
                  <c:v>145</c:v>
                </c:pt>
                <c:pt idx="418">
                  <c:v>134</c:v>
                </c:pt>
                <c:pt idx="419">
                  <c:v>4</c:v>
                </c:pt>
                <c:pt idx="420">
                  <c:v>3</c:v>
                </c:pt>
                <c:pt idx="421">
                  <c:v>12</c:v>
                </c:pt>
                <c:pt idx="422">
                  <c:v>0</c:v>
                </c:pt>
                <c:pt idx="423">
                  <c:v>1</c:v>
                </c:pt>
                <c:pt idx="424">
                  <c:v>0</c:v>
                </c:pt>
                <c:pt idx="425">
                  <c:v>0</c:v>
                </c:pt>
                <c:pt idx="426" formatCode="0.00%">
                  <c:v>0.80915999999999999</c:v>
                </c:pt>
                <c:pt idx="427" formatCode="0.00%">
                  <c:v>0.81745999999999996</c:v>
                </c:pt>
                <c:pt idx="430">
                  <c:v>433</c:v>
                </c:pt>
                <c:pt idx="431">
                  <c:v>423</c:v>
                </c:pt>
                <c:pt idx="432">
                  <c:v>7</c:v>
                </c:pt>
                <c:pt idx="433">
                  <c:v>13</c:v>
                </c:pt>
                <c:pt idx="434">
                  <c:v>33</c:v>
                </c:pt>
                <c:pt idx="435">
                  <c:v>1</c:v>
                </c:pt>
                <c:pt idx="436">
                  <c:v>9</c:v>
                </c:pt>
                <c:pt idx="437">
                  <c:v>1</c:v>
                </c:pt>
                <c:pt idx="438">
                  <c:v>0</c:v>
                </c:pt>
                <c:pt idx="439" formatCode="0.00%">
                  <c:v>0.77142900000000003</c:v>
                </c:pt>
                <c:pt idx="440" formatCode="0.00%">
                  <c:v>0.79198000000000002</c:v>
                </c:pt>
                <c:pt idx="443">
                  <c:v>100</c:v>
                </c:pt>
                <c:pt idx="444">
                  <c:v>131</c:v>
                </c:pt>
                <c:pt idx="445">
                  <c:v>0</c:v>
                </c:pt>
                <c:pt idx="446">
                  <c:v>7</c:v>
                </c:pt>
                <c:pt idx="447">
                  <c:v>5</c:v>
                </c:pt>
                <c:pt idx="448">
                  <c:v>0</c:v>
                </c:pt>
                <c:pt idx="449">
                  <c:v>0</c:v>
                </c:pt>
                <c:pt idx="450">
                  <c:v>0</c:v>
                </c:pt>
                <c:pt idx="451">
                  <c:v>0</c:v>
                </c:pt>
                <c:pt idx="452" formatCode="0.00%">
                  <c:v>0.62601600000000002</c:v>
                </c:pt>
                <c:pt idx="453" formatCode="0.00%">
                  <c:v>0.73118300000000003</c:v>
                </c:pt>
                <c:pt idx="456">
                  <c:v>158</c:v>
                </c:pt>
                <c:pt idx="457">
                  <c:v>173</c:v>
                </c:pt>
                <c:pt idx="458">
                  <c:v>2</c:v>
                </c:pt>
                <c:pt idx="459">
                  <c:v>5</c:v>
                </c:pt>
                <c:pt idx="460">
                  <c:v>3</c:v>
                </c:pt>
                <c:pt idx="461">
                  <c:v>0</c:v>
                </c:pt>
                <c:pt idx="462">
                  <c:v>4</c:v>
                </c:pt>
                <c:pt idx="463">
                  <c:v>0</c:v>
                </c:pt>
                <c:pt idx="464">
                  <c:v>0</c:v>
                </c:pt>
                <c:pt idx="465" formatCode="0.00%">
                  <c:v>0.60344799999999998</c:v>
                </c:pt>
                <c:pt idx="466" formatCode="0.00%">
                  <c:v>0.62576699999999996</c:v>
                </c:pt>
                <c:pt idx="469">
                  <c:v>463</c:v>
                </c:pt>
                <c:pt idx="470">
                  <c:v>468</c:v>
                </c:pt>
                <c:pt idx="471">
                  <c:v>9</c:v>
                </c:pt>
                <c:pt idx="472">
                  <c:v>19</c:v>
                </c:pt>
                <c:pt idx="473">
                  <c:v>37</c:v>
                </c:pt>
                <c:pt idx="474">
                  <c:v>1</c:v>
                </c:pt>
                <c:pt idx="475">
                  <c:v>8</c:v>
                </c:pt>
                <c:pt idx="476">
                  <c:v>3</c:v>
                </c:pt>
                <c:pt idx="477">
                  <c:v>1</c:v>
                </c:pt>
                <c:pt idx="478" formatCode="0.00%">
                  <c:v>0.739514</c:v>
                </c:pt>
                <c:pt idx="479" formatCode="0.00%">
                  <c:v>0.74358999999999997</c:v>
                </c:pt>
                <c:pt idx="482">
                  <c:v>284</c:v>
                </c:pt>
                <c:pt idx="483">
                  <c:v>265</c:v>
                </c:pt>
                <c:pt idx="484">
                  <c:v>7</c:v>
                </c:pt>
                <c:pt idx="485">
                  <c:v>10</c:v>
                </c:pt>
                <c:pt idx="486">
                  <c:v>11</c:v>
                </c:pt>
                <c:pt idx="487">
                  <c:v>0</c:v>
                </c:pt>
                <c:pt idx="488">
                  <c:v>7</c:v>
                </c:pt>
                <c:pt idx="489">
                  <c:v>1</c:v>
                </c:pt>
                <c:pt idx="490">
                  <c:v>2</c:v>
                </c:pt>
                <c:pt idx="491" formatCode="0.00%">
                  <c:v>0.83011599999999997</c:v>
                </c:pt>
                <c:pt idx="492" formatCode="0.00%">
                  <c:v>0.83858299999999997</c:v>
                </c:pt>
                <c:pt idx="495">
                  <c:v>52</c:v>
                </c:pt>
                <c:pt idx="496">
                  <c:v>63</c:v>
                </c:pt>
                <c:pt idx="497">
                  <c:v>0</c:v>
                </c:pt>
                <c:pt idx="498">
                  <c:v>3</c:v>
                </c:pt>
                <c:pt idx="499">
                  <c:v>3</c:v>
                </c:pt>
                <c:pt idx="500">
                  <c:v>1</c:v>
                </c:pt>
                <c:pt idx="501">
                  <c:v>4</c:v>
                </c:pt>
                <c:pt idx="502">
                  <c:v>1</c:v>
                </c:pt>
                <c:pt idx="503">
                  <c:v>1</c:v>
                </c:pt>
                <c:pt idx="504" formatCode="0.00%">
                  <c:v>0.58064499999999997</c:v>
                </c:pt>
                <c:pt idx="505" formatCode="0.00%">
                  <c:v>0.58064499999999997</c:v>
                </c:pt>
                <c:pt idx="508">
                  <c:v>141</c:v>
                </c:pt>
                <c:pt idx="509">
                  <c:v>142</c:v>
                </c:pt>
                <c:pt idx="510">
                  <c:v>0</c:v>
                </c:pt>
                <c:pt idx="511">
                  <c:v>3</c:v>
                </c:pt>
                <c:pt idx="512">
                  <c:v>6</c:v>
                </c:pt>
                <c:pt idx="513">
                  <c:v>0</c:v>
                </c:pt>
                <c:pt idx="514">
                  <c:v>2</c:v>
                </c:pt>
                <c:pt idx="515">
                  <c:v>0</c:v>
                </c:pt>
                <c:pt idx="516">
                  <c:v>0</c:v>
                </c:pt>
                <c:pt idx="517" formatCode="0.00%">
                  <c:v>0.72340400000000005</c:v>
                </c:pt>
                <c:pt idx="518" formatCode="0.00%">
                  <c:v>0.75939800000000002</c:v>
                </c:pt>
                <c:pt idx="521">
                  <c:v>153</c:v>
                </c:pt>
                <c:pt idx="522">
                  <c:v>148</c:v>
                </c:pt>
                <c:pt idx="523">
                  <c:v>2</c:v>
                </c:pt>
                <c:pt idx="524">
                  <c:v>13</c:v>
                </c:pt>
                <c:pt idx="525">
                  <c:v>8</c:v>
                </c:pt>
                <c:pt idx="526">
                  <c:v>0</c:v>
                </c:pt>
                <c:pt idx="527">
                  <c:v>3</c:v>
                </c:pt>
                <c:pt idx="528">
                  <c:v>0</c:v>
                </c:pt>
                <c:pt idx="529">
                  <c:v>0</c:v>
                </c:pt>
                <c:pt idx="530" formatCode="0.00%">
                  <c:v>0.75</c:v>
                </c:pt>
                <c:pt idx="531" formatCode="0.00%">
                  <c:v>0.79508199999999996</c:v>
                </c:pt>
                <c:pt idx="534">
                  <c:v>817</c:v>
                </c:pt>
                <c:pt idx="535">
                  <c:v>821</c:v>
                </c:pt>
                <c:pt idx="536">
                  <c:v>6</c:v>
                </c:pt>
                <c:pt idx="537">
                  <c:v>16</c:v>
                </c:pt>
                <c:pt idx="538">
                  <c:v>39</c:v>
                </c:pt>
                <c:pt idx="539">
                  <c:v>2</c:v>
                </c:pt>
                <c:pt idx="540">
                  <c:v>29</c:v>
                </c:pt>
                <c:pt idx="541">
                  <c:v>1</c:v>
                </c:pt>
                <c:pt idx="542">
                  <c:v>4</c:v>
                </c:pt>
                <c:pt idx="543" formatCode="0.00%">
                  <c:v>0.72235899999999997</c:v>
                </c:pt>
                <c:pt idx="544" formatCode="0.00%">
                  <c:v>0.74122200000000005</c:v>
                </c:pt>
                <c:pt idx="547">
                  <c:v>8</c:v>
                </c:pt>
                <c:pt idx="548">
                  <c:v>16</c:v>
                </c:pt>
                <c:pt idx="549">
                  <c:v>1</c:v>
                </c:pt>
                <c:pt idx="550">
                  <c:v>0</c:v>
                </c:pt>
                <c:pt idx="551">
                  <c:v>0</c:v>
                </c:pt>
                <c:pt idx="552">
                  <c:v>0</c:v>
                </c:pt>
                <c:pt idx="553">
                  <c:v>0</c:v>
                </c:pt>
                <c:pt idx="554">
                  <c:v>0</c:v>
                </c:pt>
                <c:pt idx="555">
                  <c:v>0</c:v>
                </c:pt>
                <c:pt idx="556" formatCode="0.00%">
                  <c:v>0.41176499999999999</c:v>
                </c:pt>
                <c:pt idx="557" formatCode="0.00%">
                  <c:v>0.41176499999999999</c:v>
                </c:pt>
                <c:pt idx="560">
                  <c:v>258</c:v>
                </c:pt>
                <c:pt idx="561">
                  <c:v>250</c:v>
                </c:pt>
                <c:pt idx="562">
                  <c:v>9</c:v>
                </c:pt>
                <c:pt idx="563">
                  <c:v>9</c:v>
                </c:pt>
                <c:pt idx="564">
                  <c:v>16</c:v>
                </c:pt>
                <c:pt idx="565">
                  <c:v>0</c:v>
                </c:pt>
                <c:pt idx="566">
                  <c:v>2</c:v>
                </c:pt>
                <c:pt idx="567">
                  <c:v>0</c:v>
                </c:pt>
                <c:pt idx="568">
                  <c:v>1</c:v>
                </c:pt>
                <c:pt idx="569" formatCode="0.00%">
                  <c:v>0.72131100000000004</c:v>
                </c:pt>
                <c:pt idx="570" formatCode="0.00%">
                  <c:v>0.73839699999999997</c:v>
                </c:pt>
                <c:pt idx="573">
                  <c:v>84</c:v>
                </c:pt>
                <c:pt idx="574">
                  <c:v>77</c:v>
                </c:pt>
                <c:pt idx="575">
                  <c:v>7</c:v>
                </c:pt>
                <c:pt idx="576">
                  <c:v>2</c:v>
                </c:pt>
                <c:pt idx="577">
                  <c:v>1</c:v>
                </c:pt>
                <c:pt idx="578">
                  <c:v>0</c:v>
                </c:pt>
                <c:pt idx="579">
                  <c:v>1</c:v>
                </c:pt>
                <c:pt idx="580">
                  <c:v>0</c:v>
                </c:pt>
                <c:pt idx="581">
                  <c:v>1</c:v>
                </c:pt>
                <c:pt idx="582" formatCode="0.00%">
                  <c:v>0.631579</c:v>
                </c:pt>
                <c:pt idx="583" formatCode="0.00%">
                  <c:v>0.71428599999999998</c:v>
                </c:pt>
                <c:pt idx="586">
                  <c:v>235</c:v>
                </c:pt>
                <c:pt idx="587">
                  <c:v>257</c:v>
                </c:pt>
                <c:pt idx="588">
                  <c:v>6</c:v>
                </c:pt>
                <c:pt idx="589">
                  <c:v>5</c:v>
                </c:pt>
                <c:pt idx="590">
                  <c:v>12</c:v>
                </c:pt>
                <c:pt idx="591">
                  <c:v>1</c:v>
                </c:pt>
                <c:pt idx="592">
                  <c:v>2</c:v>
                </c:pt>
                <c:pt idx="593">
                  <c:v>2</c:v>
                </c:pt>
                <c:pt idx="594">
                  <c:v>1</c:v>
                </c:pt>
                <c:pt idx="595" formatCode="0.00%">
                  <c:v>0.70817099999999999</c:v>
                </c:pt>
                <c:pt idx="596" formatCode="0.00%">
                  <c:v>0.73390599999999995</c:v>
                </c:pt>
                <c:pt idx="599">
                  <c:v>182</c:v>
                </c:pt>
                <c:pt idx="600">
                  <c:v>191</c:v>
                </c:pt>
                <c:pt idx="601">
                  <c:v>3</c:v>
                </c:pt>
                <c:pt idx="602">
                  <c:v>4</c:v>
                </c:pt>
                <c:pt idx="603">
                  <c:v>9</c:v>
                </c:pt>
                <c:pt idx="604">
                  <c:v>0</c:v>
                </c:pt>
                <c:pt idx="605">
                  <c:v>4</c:v>
                </c:pt>
                <c:pt idx="606">
                  <c:v>1</c:v>
                </c:pt>
                <c:pt idx="607">
                  <c:v>0</c:v>
                </c:pt>
                <c:pt idx="608" formatCode="0.00%">
                  <c:v>0.72251299999999996</c:v>
                </c:pt>
                <c:pt idx="609" formatCode="0.00%">
                  <c:v>0.72580599999999995</c:v>
                </c:pt>
                <c:pt idx="612">
                  <c:v>303</c:v>
                </c:pt>
                <c:pt idx="613">
                  <c:v>313</c:v>
                </c:pt>
                <c:pt idx="614">
                  <c:v>6</c:v>
                </c:pt>
                <c:pt idx="615">
                  <c:v>7</c:v>
                </c:pt>
                <c:pt idx="616">
                  <c:v>20</c:v>
                </c:pt>
                <c:pt idx="617">
                  <c:v>0</c:v>
                </c:pt>
                <c:pt idx="618">
                  <c:v>6</c:v>
                </c:pt>
                <c:pt idx="619">
                  <c:v>0</c:v>
                </c:pt>
                <c:pt idx="620">
                  <c:v>1</c:v>
                </c:pt>
                <c:pt idx="621" formatCode="0.00%">
                  <c:v>0.69551300000000005</c:v>
                </c:pt>
                <c:pt idx="622" formatCode="0.00%">
                  <c:v>0.74074099999999998</c:v>
                </c:pt>
                <c:pt idx="625">
                  <c:v>419</c:v>
                </c:pt>
                <c:pt idx="626">
                  <c:v>439</c:v>
                </c:pt>
                <c:pt idx="627">
                  <c:v>7</c:v>
                </c:pt>
                <c:pt idx="628">
                  <c:v>10</c:v>
                </c:pt>
                <c:pt idx="629">
                  <c:v>30</c:v>
                </c:pt>
                <c:pt idx="630">
                  <c:v>2</c:v>
                </c:pt>
                <c:pt idx="631">
                  <c:v>10</c:v>
                </c:pt>
                <c:pt idx="632">
                  <c:v>1</c:v>
                </c:pt>
                <c:pt idx="633">
                  <c:v>0</c:v>
                </c:pt>
                <c:pt idx="634" formatCode="0.00%">
                  <c:v>0.69230800000000003</c:v>
                </c:pt>
                <c:pt idx="635" formatCode="0.00%">
                  <c:v>0.73499999999999999</c:v>
                </c:pt>
                <c:pt idx="638">
                  <c:v>86</c:v>
                </c:pt>
                <c:pt idx="639">
                  <c:v>104</c:v>
                </c:pt>
                <c:pt idx="640">
                  <c:v>3</c:v>
                </c:pt>
                <c:pt idx="641">
                  <c:v>1</c:v>
                </c:pt>
                <c:pt idx="642">
                  <c:v>4</c:v>
                </c:pt>
                <c:pt idx="643">
                  <c:v>0</c:v>
                </c:pt>
                <c:pt idx="644">
                  <c:v>0</c:v>
                </c:pt>
                <c:pt idx="645">
                  <c:v>0</c:v>
                </c:pt>
                <c:pt idx="646">
                  <c:v>0</c:v>
                </c:pt>
                <c:pt idx="647" formatCode="0.00%">
                  <c:v>0.56730800000000003</c:v>
                </c:pt>
                <c:pt idx="648" formatCode="0.00%">
                  <c:v>0.63095199999999996</c:v>
                </c:pt>
                <c:pt idx="651">
                  <c:v>50</c:v>
                </c:pt>
                <c:pt idx="652">
                  <c:v>68</c:v>
                </c:pt>
                <c:pt idx="653">
                  <c:v>0</c:v>
                </c:pt>
                <c:pt idx="654">
                  <c:v>0</c:v>
                </c:pt>
                <c:pt idx="655">
                  <c:v>1</c:v>
                </c:pt>
                <c:pt idx="656">
                  <c:v>1</c:v>
                </c:pt>
                <c:pt idx="657">
                  <c:v>3</c:v>
                </c:pt>
                <c:pt idx="658">
                  <c:v>0</c:v>
                </c:pt>
                <c:pt idx="659">
                  <c:v>0</c:v>
                </c:pt>
                <c:pt idx="660" formatCode="0.00%">
                  <c:v>0.54411799999999999</c:v>
                </c:pt>
                <c:pt idx="661" formatCode="0.00%">
                  <c:v>0.56603800000000004</c:v>
                </c:pt>
                <c:pt idx="664">
                  <c:v>747</c:v>
                </c:pt>
                <c:pt idx="665">
                  <c:v>779</c:v>
                </c:pt>
                <c:pt idx="666">
                  <c:v>10</c:v>
                </c:pt>
                <c:pt idx="667">
                  <c:v>19</c:v>
                </c:pt>
                <c:pt idx="668">
                  <c:v>39</c:v>
                </c:pt>
                <c:pt idx="669">
                  <c:v>5</c:v>
                </c:pt>
                <c:pt idx="670">
                  <c:v>14</c:v>
                </c:pt>
                <c:pt idx="671">
                  <c:v>0</c:v>
                </c:pt>
                <c:pt idx="672">
                  <c:v>1</c:v>
                </c:pt>
                <c:pt idx="673" formatCode="0.00%">
                  <c:v>0.726684</c:v>
                </c:pt>
                <c:pt idx="674" formatCode="0.00%">
                  <c:v>0.737483</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439</c:v>
                </c:pt>
                <c:pt idx="691">
                  <c:v>458</c:v>
                </c:pt>
                <c:pt idx="692">
                  <c:v>4</c:v>
                </c:pt>
                <c:pt idx="693">
                  <c:v>9</c:v>
                </c:pt>
                <c:pt idx="694">
                  <c:v>20</c:v>
                </c:pt>
                <c:pt idx="695">
                  <c:v>1</c:v>
                </c:pt>
                <c:pt idx="696">
                  <c:v>8</c:v>
                </c:pt>
                <c:pt idx="697">
                  <c:v>1</c:v>
                </c:pt>
                <c:pt idx="698">
                  <c:v>1</c:v>
                </c:pt>
                <c:pt idx="699" formatCode="0.00%">
                  <c:v>0.67857100000000004</c:v>
                </c:pt>
                <c:pt idx="700" formatCode="0.00%">
                  <c:v>0.706731</c:v>
                </c:pt>
                <c:pt idx="703">
                  <c:v>195</c:v>
                </c:pt>
                <c:pt idx="704">
                  <c:v>187</c:v>
                </c:pt>
                <c:pt idx="705">
                  <c:v>6</c:v>
                </c:pt>
                <c:pt idx="706">
                  <c:v>4</c:v>
                </c:pt>
                <c:pt idx="707">
                  <c:v>12</c:v>
                </c:pt>
                <c:pt idx="708">
                  <c:v>0</c:v>
                </c:pt>
                <c:pt idx="709">
                  <c:v>7</c:v>
                </c:pt>
                <c:pt idx="710">
                  <c:v>1</c:v>
                </c:pt>
                <c:pt idx="711">
                  <c:v>2</c:v>
                </c:pt>
                <c:pt idx="712" formatCode="0.00%">
                  <c:v>0.782609</c:v>
                </c:pt>
                <c:pt idx="713" formatCode="0.00%">
                  <c:v>0.78651700000000002</c:v>
                </c:pt>
                <c:pt idx="716">
                  <c:v>318</c:v>
                </c:pt>
                <c:pt idx="717">
                  <c:v>336</c:v>
                </c:pt>
                <c:pt idx="718">
                  <c:v>6</c:v>
                </c:pt>
                <c:pt idx="719">
                  <c:v>14</c:v>
                </c:pt>
                <c:pt idx="720">
                  <c:v>12</c:v>
                </c:pt>
                <c:pt idx="721">
                  <c:v>2</c:v>
                </c:pt>
                <c:pt idx="722">
                  <c:v>5</c:v>
                </c:pt>
                <c:pt idx="723">
                  <c:v>1</c:v>
                </c:pt>
                <c:pt idx="724">
                  <c:v>2</c:v>
                </c:pt>
                <c:pt idx="725" formatCode="0.00%">
                  <c:v>0.66869299999999998</c:v>
                </c:pt>
                <c:pt idx="726" formatCode="0.00%">
                  <c:v>0.73912999999999995</c:v>
                </c:pt>
                <c:pt idx="729">
                  <c:v>421</c:v>
                </c:pt>
                <c:pt idx="730">
                  <c:v>433</c:v>
                </c:pt>
                <c:pt idx="731">
                  <c:v>4</c:v>
                </c:pt>
                <c:pt idx="732">
                  <c:v>12</c:v>
                </c:pt>
                <c:pt idx="733">
                  <c:v>11</c:v>
                </c:pt>
                <c:pt idx="734">
                  <c:v>0</c:v>
                </c:pt>
                <c:pt idx="735">
                  <c:v>11</c:v>
                </c:pt>
                <c:pt idx="736">
                  <c:v>0</c:v>
                </c:pt>
                <c:pt idx="737">
                  <c:v>0</c:v>
                </c:pt>
                <c:pt idx="738" formatCode="0.00%">
                  <c:v>0.58564799999999995</c:v>
                </c:pt>
                <c:pt idx="739" formatCode="0.00%">
                  <c:v>0.71717200000000003</c:v>
                </c:pt>
                <c:pt idx="742">
                  <c:v>585</c:v>
                </c:pt>
                <c:pt idx="743">
                  <c:v>618</c:v>
                </c:pt>
                <c:pt idx="744">
                  <c:v>10</c:v>
                </c:pt>
                <c:pt idx="745">
                  <c:v>18</c:v>
                </c:pt>
                <c:pt idx="746">
                  <c:v>29</c:v>
                </c:pt>
                <c:pt idx="747">
                  <c:v>1</c:v>
                </c:pt>
                <c:pt idx="748">
                  <c:v>16</c:v>
                </c:pt>
                <c:pt idx="749">
                  <c:v>4</c:v>
                </c:pt>
                <c:pt idx="750">
                  <c:v>2</c:v>
                </c:pt>
                <c:pt idx="751" formatCode="0.00%">
                  <c:v>0.734761</c:v>
                </c:pt>
                <c:pt idx="752" formatCode="0.00%">
                  <c:v>0.747811</c:v>
                </c:pt>
                <c:pt idx="755">
                  <c:v>88</c:v>
                </c:pt>
                <c:pt idx="756">
                  <c:v>82</c:v>
                </c:pt>
                <c:pt idx="757">
                  <c:v>1</c:v>
                </c:pt>
                <c:pt idx="758">
                  <c:v>1</c:v>
                </c:pt>
                <c:pt idx="759">
                  <c:v>1</c:v>
                </c:pt>
                <c:pt idx="760">
                  <c:v>0</c:v>
                </c:pt>
                <c:pt idx="761">
                  <c:v>2</c:v>
                </c:pt>
                <c:pt idx="762">
                  <c:v>0</c:v>
                </c:pt>
                <c:pt idx="763">
                  <c:v>0</c:v>
                </c:pt>
                <c:pt idx="764" formatCode="0.00%">
                  <c:v>0.74698799999999999</c:v>
                </c:pt>
                <c:pt idx="765" formatCode="0.00%">
                  <c:v>0.75609800000000005</c:v>
                </c:pt>
                <c:pt idx="768">
                  <c:v>243</c:v>
                </c:pt>
                <c:pt idx="769">
                  <c:v>242</c:v>
                </c:pt>
                <c:pt idx="770">
                  <c:v>4</c:v>
                </c:pt>
                <c:pt idx="771">
                  <c:v>4</c:v>
                </c:pt>
                <c:pt idx="772">
                  <c:v>11</c:v>
                </c:pt>
                <c:pt idx="773">
                  <c:v>0</c:v>
                </c:pt>
                <c:pt idx="774">
                  <c:v>4</c:v>
                </c:pt>
                <c:pt idx="775">
                  <c:v>1</c:v>
                </c:pt>
                <c:pt idx="776">
                  <c:v>1</c:v>
                </c:pt>
                <c:pt idx="777" formatCode="0.00%">
                  <c:v>0.76694899999999999</c:v>
                </c:pt>
                <c:pt idx="778" formatCode="0.00%">
                  <c:v>0.77678599999999998</c:v>
                </c:pt>
                <c:pt idx="781">
                  <c:v>72</c:v>
                </c:pt>
                <c:pt idx="782">
                  <c:v>117</c:v>
                </c:pt>
                <c:pt idx="783">
                  <c:v>0</c:v>
                </c:pt>
                <c:pt idx="784">
                  <c:v>39</c:v>
                </c:pt>
                <c:pt idx="785">
                  <c:v>2</c:v>
                </c:pt>
                <c:pt idx="786">
                  <c:v>0</c:v>
                </c:pt>
                <c:pt idx="787">
                  <c:v>1</c:v>
                </c:pt>
                <c:pt idx="788">
                  <c:v>0</c:v>
                </c:pt>
                <c:pt idx="789">
                  <c:v>0</c:v>
                </c:pt>
                <c:pt idx="790" formatCode="0.00%">
                  <c:v>0.367089</c:v>
                </c:pt>
                <c:pt idx="791" formatCode="0.00%">
                  <c:v>0.62222200000000005</c:v>
                </c:pt>
                <c:pt idx="794">
                  <c:v>290</c:v>
                </c:pt>
                <c:pt idx="795">
                  <c:v>305</c:v>
                </c:pt>
                <c:pt idx="796">
                  <c:v>7</c:v>
                </c:pt>
                <c:pt idx="797">
                  <c:v>4</c:v>
                </c:pt>
                <c:pt idx="798">
                  <c:v>10</c:v>
                </c:pt>
                <c:pt idx="799">
                  <c:v>0</c:v>
                </c:pt>
                <c:pt idx="800">
                  <c:v>12</c:v>
                </c:pt>
                <c:pt idx="801">
                  <c:v>1</c:v>
                </c:pt>
                <c:pt idx="802">
                  <c:v>0</c:v>
                </c:pt>
                <c:pt idx="803" formatCode="0.00%">
                  <c:v>0.73397400000000002</c:v>
                </c:pt>
                <c:pt idx="804" formatCode="0.00%">
                  <c:v>0.747475</c:v>
                </c:pt>
                <c:pt idx="807">
                  <c:v>335</c:v>
                </c:pt>
                <c:pt idx="808">
                  <c:v>306</c:v>
                </c:pt>
                <c:pt idx="809">
                  <c:v>6</c:v>
                </c:pt>
                <c:pt idx="810">
                  <c:v>9</c:v>
                </c:pt>
                <c:pt idx="811">
                  <c:v>17</c:v>
                </c:pt>
                <c:pt idx="812">
                  <c:v>0</c:v>
                </c:pt>
                <c:pt idx="813">
                  <c:v>6</c:v>
                </c:pt>
                <c:pt idx="814">
                  <c:v>1</c:v>
                </c:pt>
                <c:pt idx="815">
                  <c:v>1</c:v>
                </c:pt>
                <c:pt idx="816" formatCode="0.00%">
                  <c:v>0.72222200000000003</c:v>
                </c:pt>
                <c:pt idx="817" formatCode="0.00%">
                  <c:v>0.77500000000000002</c:v>
                </c:pt>
                <c:pt idx="820">
                  <c:v>302</c:v>
                </c:pt>
                <c:pt idx="821">
                  <c:v>344</c:v>
                </c:pt>
                <c:pt idx="822">
                  <c:v>5</c:v>
                </c:pt>
                <c:pt idx="823">
                  <c:v>7</c:v>
                </c:pt>
                <c:pt idx="824">
                  <c:v>18</c:v>
                </c:pt>
                <c:pt idx="825">
                  <c:v>1</c:v>
                </c:pt>
                <c:pt idx="826">
                  <c:v>10</c:v>
                </c:pt>
                <c:pt idx="827">
                  <c:v>0</c:v>
                </c:pt>
                <c:pt idx="828">
                  <c:v>2</c:v>
                </c:pt>
                <c:pt idx="829" formatCode="0.00%">
                  <c:v>0.68299699999999997</c:v>
                </c:pt>
                <c:pt idx="830" formatCode="0.00%">
                  <c:v>0.68915000000000004</c:v>
                </c:pt>
                <c:pt idx="833">
                  <c:v>602</c:v>
                </c:pt>
                <c:pt idx="834">
                  <c:v>576</c:v>
                </c:pt>
                <c:pt idx="835">
                  <c:v>23</c:v>
                </c:pt>
                <c:pt idx="836">
                  <c:v>20</c:v>
                </c:pt>
                <c:pt idx="837">
                  <c:v>32</c:v>
                </c:pt>
                <c:pt idx="838">
                  <c:v>2</c:v>
                </c:pt>
                <c:pt idx="839">
                  <c:v>13</c:v>
                </c:pt>
                <c:pt idx="840">
                  <c:v>1</c:v>
                </c:pt>
                <c:pt idx="841">
                  <c:v>0</c:v>
                </c:pt>
                <c:pt idx="842" formatCode="0.00%">
                  <c:v>0.71103300000000003</c:v>
                </c:pt>
                <c:pt idx="843" formatCode="0.00%">
                  <c:v>0.744722</c:v>
                </c:pt>
                <c:pt idx="846">
                  <c:v>18</c:v>
                </c:pt>
                <c:pt idx="847">
                  <c:v>22</c:v>
                </c:pt>
                <c:pt idx="848">
                  <c:v>0</c:v>
                </c:pt>
                <c:pt idx="849">
                  <c:v>2</c:v>
                </c:pt>
                <c:pt idx="850">
                  <c:v>0</c:v>
                </c:pt>
                <c:pt idx="851">
                  <c:v>0</c:v>
                </c:pt>
                <c:pt idx="852">
                  <c:v>1</c:v>
                </c:pt>
                <c:pt idx="853">
                  <c:v>0</c:v>
                </c:pt>
                <c:pt idx="854">
                  <c:v>0</c:v>
                </c:pt>
                <c:pt idx="855" formatCode="0.00%">
                  <c:v>0.55000000000000004</c:v>
                </c:pt>
                <c:pt idx="856" formatCode="0.00%">
                  <c:v>0.55000000000000004</c:v>
                </c:pt>
                <c:pt idx="859">
                  <c:v>149</c:v>
                </c:pt>
                <c:pt idx="860">
                  <c:v>163</c:v>
                </c:pt>
                <c:pt idx="861">
                  <c:v>3</c:v>
                </c:pt>
                <c:pt idx="862">
                  <c:v>11</c:v>
                </c:pt>
                <c:pt idx="863">
                  <c:v>3</c:v>
                </c:pt>
                <c:pt idx="864">
                  <c:v>1</c:v>
                </c:pt>
                <c:pt idx="865">
                  <c:v>3</c:v>
                </c:pt>
                <c:pt idx="866">
                  <c:v>3</c:v>
                </c:pt>
                <c:pt idx="867">
                  <c:v>2</c:v>
                </c:pt>
                <c:pt idx="868" formatCode="0.00%">
                  <c:v>0.43902400000000003</c:v>
                </c:pt>
                <c:pt idx="869" formatCode="0.00%">
                  <c:v>0.70707100000000001</c:v>
                </c:pt>
                <c:pt idx="872">
                  <c:v>2</c:v>
                </c:pt>
                <c:pt idx="873">
                  <c:v>3</c:v>
                </c:pt>
                <c:pt idx="874">
                  <c:v>0</c:v>
                </c:pt>
                <c:pt idx="875">
                  <c:v>0</c:v>
                </c:pt>
                <c:pt idx="876">
                  <c:v>0</c:v>
                </c:pt>
                <c:pt idx="877">
                  <c:v>0</c:v>
                </c:pt>
                <c:pt idx="878">
                  <c:v>0</c:v>
                </c:pt>
                <c:pt idx="879">
                  <c:v>0</c:v>
                </c:pt>
                <c:pt idx="880">
                  <c:v>0</c:v>
                </c:pt>
                <c:pt idx="881" formatCode="0.00%">
                  <c:v>0.33333299999999999</c:v>
                </c:pt>
                <c:pt idx="882" formatCode="0.00%">
                  <c:v>0.5</c:v>
                </c:pt>
                <c:pt idx="885">
                  <c:v>168</c:v>
                </c:pt>
                <c:pt idx="886">
                  <c:v>162</c:v>
                </c:pt>
                <c:pt idx="887">
                  <c:v>5</c:v>
                </c:pt>
                <c:pt idx="888">
                  <c:v>6</c:v>
                </c:pt>
                <c:pt idx="889">
                  <c:v>6</c:v>
                </c:pt>
                <c:pt idx="890">
                  <c:v>0</c:v>
                </c:pt>
                <c:pt idx="891">
                  <c:v>1</c:v>
                </c:pt>
                <c:pt idx="892">
                  <c:v>0</c:v>
                </c:pt>
                <c:pt idx="893">
                  <c:v>0</c:v>
                </c:pt>
                <c:pt idx="894" formatCode="0.00%">
                  <c:v>0.783439</c:v>
                </c:pt>
                <c:pt idx="895" formatCode="0.00%">
                  <c:v>0.80794699999999997</c:v>
                </c:pt>
                <c:pt idx="898">
                  <c:v>269</c:v>
                </c:pt>
                <c:pt idx="899">
                  <c:v>287</c:v>
                </c:pt>
                <c:pt idx="900">
                  <c:v>5</c:v>
                </c:pt>
                <c:pt idx="901">
                  <c:v>8</c:v>
                </c:pt>
                <c:pt idx="902">
                  <c:v>19</c:v>
                </c:pt>
                <c:pt idx="903">
                  <c:v>0</c:v>
                </c:pt>
                <c:pt idx="904">
                  <c:v>8</c:v>
                </c:pt>
                <c:pt idx="905">
                  <c:v>0</c:v>
                </c:pt>
                <c:pt idx="906">
                  <c:v>0</c:v>
                </c:pt>
                <c:pt idx="907" formatCode="0.00%">
                  <c:v>0.68662000000000001</c:v>
                </c:pt>
                <c:pt idx="908" formatCode="0.00%">
                  <c:v>0.7</c:v>
                </c:pt>
                <c:pt idx="911">
                  <c:v>128</c:v>
                </c:pt>
                <c:pt idx="912">
                  <c:v>134</c:v>
                </c:pt>
                <c:pt idx="913">
                  <c:v>1</c:v>
                </c:pt>
                <c:pt idx="914">
                  <c:v>3</c:v>
                </c:pt>
                <c:pt idx="915">
                  <c:v>9</c:v>
                </c:pt>
                <c:pt idx="916">
                  <c:v>0</c:v>
                </c:pt>
                <c:pt idx="917">
                  <c:v>0</c:v>
                </c:pt>
                <c:pt idx="918">
                  <c:v>0</c:v>
                </c:pt>
                <c:pt idx="919">
                  <c:v>1</c:v>
                </c:pt>
                <c:pt idx="920" formatCode="0.00%">
                  <c:v>0.73484799999999995</c:v>
                </c:pt>
                <c:pt idx="921" formatCode="0.00%">
                  <c:v>0.72868200000000005</c:v>
                </c:pt>
                <c:pt idx="924">
                  <c:v>318</c:v>
                </c:pt>
                <c:pt idx="925">
                  <c:v>282</c:v>
                </c:pt>
                <c:pt idx="926">
                  <c:v>8</c:v>
                </c:pt>
                <c:pt idx="927">
                  <c:v>7</c:v>
                </c:pt>
                <c:pt idx="928">
                  <c:v>13</c:v>
                </c:pt>
                <c:pt idx="929">
                  <c:v>0</c:v>
                </c:pt>
                <c:pt idx="930">
                  <c:v>3</c:v>
                </c:pt>
                <c:pt idx="931">
                  <c:v>1</c:v>
                </c:pt>
                <c:pt idx="932">
                  <c:v>1</c:v>
                </c:pt>
                <c:pt idx="933" formatCode="0.00%">
                  <c:v>0.80144400000000005</c:v>
                </c:pt>
                <c:pt idx="934" formatCode="0.00%">
                  <c:v>0.80694999999999995</c:v>
                </c:pt>
              </c:numCache>
            </c:numRef>
          </c:val>
          <c:extLst>
            <c:ext xmlns:c16="http://schemas.microsoft.com/office/drawing/2014/chart" uri="{C3380CC4-5D6E-409C-BE32-E72D297353CC}">
              <c16:uniqueId val="{00000003-06E4-4E5E-A33A-F4BCD3122157}"/>
            </c:ext>
          </c:extLst>
        </c:ser>
        <c:ser>
          <c:idx val="4"/>
          <c:order val="4"/>
          <c:tx>
            <c:strRef>
              <c:f>'Chapter Statistics'!$F$1:$F$2</c:f>
              <c:strCache>
                <c:ptCount val="2"/>
                <c:pt idx="0">
                  <c:v>Chapter</c:v>
                </c:pt>
                <c:pt idx="1">
                  <c:v>NOV</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Statistics'!$F$3:$F$939</c:f>
              <c:numCache>
                <c:formatCode>General</c:formatCode>
                <c:ptCount val="937"/>
                <c:pt idx="1">
                  <c:v>95</c:v>
                </c:pt>
                <c:pt idx="2">
                  <c:v>84</c:v>
                </c:pt>
                <c:pt idx="3">
                  <c:v>2</c:v>
                </c:pt>
                <c:pt idx="4">
                  <c:v>1</c:v>
                </c:pt>
                <c:pt idx="5">
                  <c:v>5</c:v>
                </c:pt>
                <c:pt idx="6">
                  <c:v>0</c:v>
                </c:pt>
                <c:pt idx="7">
                  <c:v>1</c:v>
                </c:pt>
                <c:pt idx="8">
                  <c:v>0</c:v>
                </c:pt>
                <c:pt idx="9">
                  <c:v>0</c:v>
                </c:pt>
                <c:pt idx="10" formatCode="0.00%">
                  <c:v>0.74698799999999999</c:v>
                </c:pt>
                <c:pt idx="11" formatCode="0.00%">
                  <c:v>0.75</c:v>
                </c:pt>
                <c:pt idx="14">
                  <c:v>314</c:v>
                </c:pt>
                <c:pt idx="15">
                  <c:v>320</c:v>
                </c:pt>
                <c:pt idx="16">
                  <c:v>4</c:v>
                </c:pt>
                <c:pt idx="17">
                  <c:v>8</c:v>
                </c:pt>
                <c:pt idx="18">
                  <c:v>21</c:v>
                </c:pt>
                <c:pt idx="19">
                  <c:v>1</c:v>
                </c:pt>
                <c:pt idx="20">
                  <c:v>10</c:v>
                </c:pt>
                <c:pt idx="21">
                  <c:v>1</c:v>
                </c:pt>
                <c:pt idx="22">
                  <c:v>0</c:v>
                </c:pt>
                <c:pt idx="23" formatCode="0.00%">
                  <c:v>0.81469599999999998</c:v>
                </c:pt>
                <c:pt idx="24" formatCode="0.00%">
                  <c:v>0.82467500000000005</c:v>
                </c:pt>
                <c:pt idx="27">
                  <c:v>87</c:v>
                </c:pt>
                <c:pt idx="28">
                  <c:v>72</c:v>
                </c:pt>
                <c:pt idx="29">
                  <c:v>0</c:v>
                </c:pt>
                <c:pt idx="30">
                  <c:v>4</c:v>
                </c:pt>
                <c:pt idx="31">
                  <c:v>0</c:v>
                </c:pt>
                <c:pt idx="32">
                  <c:v>0</c:v>
                </c:pt>
                <c:pt idx="33">
                  <c:v>0</c:v>
                </c:pt>
                <c:pt idx="34">
                  <c:v>0</c:v>
                </c:pt>
                <c:pt idx="35">
                  <c:v>1</c:v>
                </c:pt>
                <c:pt idx="36" formatCode="0.00%">
                  <c:v>0.81159400000000004</c:v>
                </c:pt>
                <c:pt idx="37" formatCode="0.00%">
                  <c:v>0.83582100000000004</c:v>
                </c:pt>
                <c:pt idx="40">
                  <c:v>45</c:v>
                </c:pt>
                <c:pt idx="41">
                  <c:v>42</c:v>
                </c:pt>
                <c:pt idx="42">
                  <c:v>0</c:v>
                </c:pt>
                <c:pt idx="43">
                  <c:v>0</c:v>
                </c:pt>
                <c:pt idx="44">
                  <c:v>3</c:v>
                </c:pt>
                <c:pt idx="45">
                  <c:v>0</c:v>
                </c:pt>
                <c:pt idx="46">
                  <c:v>2</c:v>
                </c:pt>
                <c:pt idx="47">
                  <c:v>0</c:v>
                </c:pt>
                <c:pt idx="48">
                  <c:v>0</c:v>
                </c:pt>
                <c:pt idx="49" formatCode="0.00%">
                  <c:v>0.64285700000000001</c:v>
                </c:pt>
                <c:pt idx="50" formatCode="0.00%">
                  <c:v>0.65853700000000004</c:v>
                </c:pt>
                <c:pt idx="53">
                  <c:v>25</c:v>
                </c:pt>
                <c:pt idx="54">
                  <c:v>28</c:v>
                </c:pt>
                <c:pt idx="55">
                  <c:v>0</c:v>
                </c:pt>
                <c:pt idx="56">
                  <c:v>0</c:v>
                </c:pt>
                <c:pt idx="57">
                  <c:v>2</c:v>
                </c:pt>
                <c:pt idx="58">
                  <c:v>0</c:v>
                </c:pt>
                <c:pt idx="59">
                  <c:v>0</c:v>
                </c:pt>
                <c:pt idx="60">
                  <c:v>0</c:v>
                </c:pt>
                <c:pt idx="61">
                  <c:v>0</c:v>
                </c:pt>
                <c:pt idx="62" formatCode="0.00%">
                  <c:v>0.55172399999999999</c:v>
                </c:pt>
                <c:pt idx="63" formatCode="0.00%">
                  <c:v>0.53571400000000002</c:v>
                </c:pt>
                <c:pt idx="66">
                  <c:v>233</c:v>
                </c:pt>
                <c:pt idx="67">
                  <c:v>261</c:v>
                </c:pt>
                <c:pt idx="68">
                  <c:v>5</c:v>
                </c:pt>
                <c:pt idx="69">
                  <c:v>9</c:v>
                </c:pt>
                <c:pt idx="70">
                  <c:v>7</c:v>
                </c:pt>
                <c:pt idx="71">
                  <c:v>0</c:v>
                </c:pt>
                <c:pt idx="72">
                  <c:v>5</c:v>
                </c:pt>
                <c:pt idx="73">
                  <c:v>1</c:v>
                </c:pt>
                <c:pt idx="74">
                  <c:v>1</c:v>
                </c:pt>
                <c:pt idx="75" formatCode="0.00%">
                  <c:v>0.59842499999999998</c:v>
                </c:pt>
                <c:pt idx="76" formatCode="0.00%">
                  <c:v>0.71341500000000002</c:v>
                </c:pt>
                <c:pt idx="79">
                  <c:v>417</c:v>
                </c:pt>
                <c:pt idx="80">
                  <c:v>418</c:v>
                </c:pt>
                <c:pt idx="81">
                  <c:v>13</c:v>
                </c:pt>
                <c:pt idx="82">
                  <c:v>10</c:v>
                </c:pt>
                <c:pt idx="83">
                  <c:v>18</c:v>
                </c:pt>
                <c:pt idx="84">
                  <c:v>0</c:v>
                </c:pt>
                <c:pt idx="85">
                  <c:v>9</c:v>
                </c:pt>
                <c:pt idx="86">
                  <c:v>0</c:v>
                </c:pt>
                <c:pt idx="87">
                  <c:v>2</c:v>
                </c:pt>
                <c:pt idx="88" formatCode="0.00%">
                  <c:v>0.73253000000000001</c:v>
                </c:pt>
                <c:pt idx="89" formatCode="0.00%">
                  <c:v>0.77284600000000003</c:v>
                </c:pt>
                <c:pt idx="92">
                  <c:v>813</c:v>
                </c:pt>
                <c:pt idx="93">
                  <c:v>863</c:v>
                </c:pt>
                <c:pt idx="94">
                  <c:v>11</c:v>
                </c:pt>
                <c:pt idx="95">
                  <c:v>18</c:v>
                </c:pt>
                <c:pt idx="96">
                  <c:v>34</c:v>
                </c:pt>
                <c:pt idx="97">
                  <c:v>1</c:v>
                </c:pt>
                <c:pt idx="98">
                  <c:v>9</c:v>
                </c:pt>
                <c:pt idx="99">
                  <c:v>2</c:v>
                </c:pt>
                <c:pt idx="100">
                  <c:v>5</c:v>
                </c:pt>
                <c:pt idx="101" formatCode="0.00%">
                  <c:v>0.7</c:v>
                </c:pt>
                <c:pt idx="102" formatCode="0.00%">
                  <c:v>0.73605900000000002</c:v>
                </c:pt>
                <c:pt idx="105">
                  <c:v>96</c:v>
                </c:pt>
                <c:pt idx="106">
                  <c:v>102</c:v>
                </c:pt>
                <c:pt idx="107">
                  <c:v>2</c:v>
                </c:pt>
                <c:pt idx="108">
                  <c:v>2</c:v>
                </c:pt>
                <c:pt idx="109">
                  <c:v>2</c:v>
                </c:pt>
                <c:pt idx="110">
                  <c:v>0</c:v>
                </c:pt>
                <c:pt idx="111">
                  <c:v>2</c:v>
                </c:pt>
                <c:pt idx="112">
                  <c:v>1</c:v>
                </c:pt>
                <c:pt idx="113">
                  <c:v>0</c:v>
                </c:pt>
                <c:pt idx="114" formatCode="0.00%">
                  <c:v>0.787879</c:v>
                </c:pt>
                <c:pt idx="115" formatCode="0.00%">
                  <c:v>0.81818199999999996</c:v>
                </c:pt>
                <c:pt idx="118">
                  <c:v>623</c:v>
                </c:pt>
                <c:pt idx="119">
                  <c:v>639</c:v>
                </c:pt>
                <c:pt idx="120">
                  <c:v>10</c:v>
                </c:pt>
                <c:pt idx="121">
                  <c:v>9</c:v>
                </c:pt>
                <c:pt idx="122">
                  <c:v>25</c:v>
                </c:pt>
                <c:pt idx="123">
                  <c:v>1</c:v>
                </c:pt>
                <c:pt idx="124">
                  <c:v>13</c:v>
                </c:pt>
                <c:pt idx="125">
                  <c:v>0</c:v>
                </c:pt>
                <c:pt idx="126">
                  <c:v>3</c:v>
                </c:pt>
                <c:pt idx="127" formatCode="0.00%">
                  <c:v>0.74299099999999996</c:v>
                </c:pt>
                <c:pt idx="128" formatCode="0.00%">
                  <c:v>0.75456100000000004</c:v>
                </c:pt>
                <c:pt idx="131">
                  <c:v>166</c:v>
                </c:pt>
                <c:pt idx="132">
                  <c:v>175</c:v>
                </c:pt>
                <c:pt idx="133">
                  <c:v>0</c:v>
                </c:pt>
                <c:pt idx="134">
                  <c:v>5</c:v>
                </c:pt>
                <c:pt idx="135">
                  <c:v>7</c:v>
                </c:pt>
                <c:pt idx="136">
                  <c:v>0</c:v>
                </c:pt>
                <c:pt idx="137">
                  <c:v>4</c:v>
                </c:pt>
                <c:pt idx="138">
                  <c:v>0</c:v>
                </c:pt>
                <c:pt idx="139">
                  <c:v>0</c:v>
                </c:pt>
                <c:pt idx="140" formatCode="0.00%">
                  <c:v>0.68208100000000005</c:v>
                </c:pt>
                <c:pt idx="141" formatCode="0.00%">
                  <c:v>0.68823500000000004</c:v>
                </c:pt>
                <c:pt idx="144">
                  <c:v>52</c:v>
                </c:pt>
                <c:pt idx="145">
                  <c:v>45</c:v>
                </c:pt>
                <c:pt idx="146">
                  <c:v>1</c:v>
                </c:pt>
                <c:pt idx="147">
                  <c:v>0</c:v>
                </c:pt>
                <c:pt idx="148">
                  <c:v>5</c:v>
                </c:pt>
                <c:pt idx="149">
                  <c:v>0</c:v>
                </c:pt>
                <c:pt idx="150">
                  <c:v>3</c:v>
                </c:pt>
                <c:pt idx="151">
                  <c:v>0</c:v>
                </c:pt>
                <c:pt idx="152">
                  <c:v>0</c:v>
                </c:pt>
                <c:pt idx="153" formatCode="0.00%">
                  <c:v>0.89130399999999999</c:v>
                </c:pt>
                <c:pt idx="154" formatCode="0.00%">
                  <c:v>0.9</c:v>
                </c:pt>
                <c:pt idx="157">
                  <c:v>90</c:v>
                </c:pt>
                <c:pt idx="158">
                  <c:v>93</c:v>
                </c:pt>
                <c:pt idx="159">
                  <c:v>0</c:v>
                </c:pt>
                <c:pt idx="160">
                  <c:v>2</c:v>
                </c:pt>
                <c:pt idx="161">
                  <c:v>3</c:v>
                </c:pt>
                <c:pt idx="162">
                  <c:v>1</c:v>
                </c:pt>
                <c:pt idx="163">
                  <c:v>2</c:v>
                </c:pt>
                <c:pt idx="164">
                  <c:v>0</c:v>
                </c:pt>
                <c:pt idx="165">
                  <c:v>0</c:v>
                </c:pt>
                <c:pt idx="166" formatCode="0.00%">
                  <c:v>0.73912999999999995</c:v>
                </c:pt>
                <c:pt idx="167" formatCode="0.00%">
                  <c:v>0.767123</c:v>
                </c:pt>
                <c:pt idx="170">
                  <c:v>103</c:v>
                </c:pt>
                <c:pt idx="171">
                  <c:v>112</c:v>
                </c:pt>
                <c:pt idx="172">
                  <c:v>2</c:v>
                </c:pt>
                <c:pt idx="173">
                  <c:v>0</c:v>
                </c:pt>
                <c:pt idx="174">
                  <c:v>3</c:v>
                </c:pt>
                <c:pt idx="175">
                  <c:v>1</c:v>
                </c:pt>
                <c:pt idx="176">
                  <c:v>1</c:v>
                </c:pt>
                <c:pt idx="177">
                  <c:v>1</c:v>
                </c:pt>
                <c:pt idx="178">
                  <c:v>0</c:v>
                </c:pt>
                <c:pt idx="179" formatCode="0.00%">
                  <c:v>0.43965500000000002</c:v>
                </c:pt>
                <c:pt idx="180" formatCode="0.00%">
                  <c:v>0.61538499999999996</c:v>
                </c:pt>
                <c:pt idx="183">
                  <c:v>580</c:v>
                </c:pt>
                <c:pt idx="184">
                  <c:v>581</c:v>
                </c:pt>
                <c:pt idx="185">
                  <c:v>11</c:v>
                </c:pt>
                <c:pt idx="186">
                  <c:v>15</c:v>
                </c:pt>
                <c:pt idx="187">
                  <c:v>27</c:v>
                </c:pt>
                <c:pt idx="188">
                  <c:v>1</c:v>
                </c:pt>
                <c:pt idx="189">
                  <c:v>17</c:v>
                </c:pt>
                <c:pt idx="190">
                  <c:v>4</c:v>
                </c:pt>
                <c:pt idx="191">
                  <c:v>2</c:v>
                </c:pt>
                <c:pt idx="192" formatCode="0.00%">
                  <c:v>0.71478299999999995</c:v>
                </c:pt>
                <c:pt idx="193" formatCode="0.00%">
                  <c:v>0.74045799999999995</c:v>
                </c:pt>
                <c:pt idx="196">
                  <c:v>72</c:v>
                </c:pt>
                <c:pt idx="197">
                  <c:v>75</c:v>
                </c:pt>
                <c:pt idx="198">
                  <c:v>0</c:v>
                </c:pt>
                <c:pt idx="199">
                  <c:v>0</c:v>
                </c:pt>
                <c:pt idx="200">
                  <c:v>4</c:v>
                </c:pt>
                <c:pt idx="201">
                  <c:v>1</c:v>
                </c:pt>
                <c:pt idx="202">
                  <c:v>2</c:v>
                </c:pt>
                <c:pt idx="203">
                  <c:v>0</c:v>
                </c:pt>
                <c:pt idx="204">
                  <c:v>0</c:v>
                </c:pt>
                <c:pt idx="205" formatCode="0.00%">
                  <c:v>0.71604900000000005</c:v>
                </c:pt>
                <c:pt idx="206" formatCode="0.00%">
                  <c:v>0.73417699999999997</c:v>
                </c:pt>
                <c:pt idx="209">
                  <c:v>90</c:v>
                </c:pt>
                <c:pt idx="210">
                  <c:v>106</c:v>
                </c:pt>
                <c:pt idx="211">
                  <c:v>2</c:v>
                </c:pt>
                <c:pt idx="212">
                  <c:v>2</c:v>
                </c:pt>
                <c:pt idx="213">
                  <c:v>9</c:v>
                </c:pt>
                <c:pt idx="214">
                  <c:v>1</c:v>
                </c:pt>
                <c:pt idx="215">
                  <c:v>5</c:v>
                </c:pt>
                <c:pt idx="216">
                  <c:v>0</c:v>
                </c:pt>
                <c:pt idx="217">
                  <c:v>1</c:v>
                </c:pt>
                <c:pt idx="218" formatCode="0.00%">
                  <c:v>0.66981100000000005</c:v>
                </c:pt>
                <c:pt idx="219" formatCode="0.00%">
                  <c:v>0.68686899999999995</c:v>
                </c:pt>
                <c:pt idx="222">
                  <c:v>75</c:v>
                </c:pt>
                <c:pt idx="223">
                  <c:v>71</c:v>
                </c:pt>
                <c:pt idx="224">
                  <c:v>0</c:v>
                </c:pt>
                <c:pt idx="225">
                  <c:v>4</c:v>
                </c:pt>
                <c:pt idx="226">
                  <c:v>1</c:v>
                </c:pt>
                <c:pt idx="227">
                  <c:v>0</c:v>
                </c:pt>
                <c:pt idx="228">
                  <c:v>4</c:v>
                </c:pt>
                <c:pt idx="229">
                  <c:v>0</c:v>
                </c:pt>
                <c:pt idx="230">
                  <c:v>0</c:v>
                </c:pt>
                <c:pt idx="231" formatCode="0.00%">
                  <c:v>0.735294</c:v>
                </c:pt>
                <c:pt idx="232" formatCode="0.00%">
                  <c:v>0.769231</c:v>
                </c:pt>
                <c:pt idx="235">
                  <c:v>549</c:v>
                </c:pt>
                <c:pt idx="236">
                  <c:v>553</c:v>
                </c:pt>
                <c:pt idx="237">
                  <c:v>7</c:v>
                </c:pt>
                <c:pt idx="238">
                  <c:v>4</c:v>
                </c:pt>
                <c:pt idx="239">
                  <c:v>20</c:v>
                </c:pt>
                <c:pt idx="240">
                  <c:v>0</c:v>
                </c:pt>
                <c:pt idx="241">
                  <c:v>10</c:v>
                </c:pt>
                <c:pt idx="242">
                  <c:v>1</c:v>
                </c:pt>
                <c:pt idx="243">
                  <c:v>1</c:v>
                </c:pt>
                <c:pt idx="244" formatCode="0.00%">
                  <c:v>0.74239699999999997</c:v>
                </c:pt>
                <c:pt idx="245" formatCode="0.00%">
                  <c:v>0.74259299999999995</c:v>
                </c:pt>
                <c:pt idx="248">
                  <c:v>349</c:v>
                </c:pt>
                <c:pt idx="249">
                  <c:v>347</c:v>
                </c:pt>
                <c:pt idx="250">
                  <c:v>2</c:v>
                </c:pt>
                <c:pt idx="251">
                  <c:v>2</c:v>
                </c:pt>
                <c:pt idx="252">
                  <c:v>14</c:v>
                </c:pt>
                <c:pt idx="253">
                  <c:v>0</c:v>
                </c:pt>
                <c:pt idx="254">
                  <c:v>8</c:v>
                </c:pt>
                <c:pt idx="255">
                  <c:v>3</c:v>
                </c:pt>
                <c:pt idx="256">
                  <c:v>3</c:v>
                </c:pt>
                <c:pt idx="257" formatCode="0.00%">
                  <c:v>0.69971700000000003</c:v>
                </c:pt>
                <c:pt idx="258" formatCode="0.00%">
                  <c:v>0.72638400000000003</c:v>
                </c:pt>
                <c:pt idx="261">
                  <c:v>172</c:v>
                </c:pt>
                <c:pt idx="262">
                  <c:v>167</c:v>
                </c:pt>
                <c:pt idx="263">
                  <c:v>1</c:v>
                </c:pt>
                <c:pt idx="264">
                  <c:v>2</c:v>
                </c:pt>
                <c:pt idx="265">
                  <c:v>9</c:v>
                </c:pt>
                <c:pt idx="266">
                  <c:v>0</c:v>
                </c:pt>
                <c:pt idx="267">
                  <c:v>3</c:v>
                </c:pt>
                <c:pt idx="268">
                  <c:v>0</c:v>
                </c:pt>
                <c:pt idx="269">
                  <c:v>0</c:v>
                </c:pt>
                <c:pt idx="270" formatCode="0.00%">
                  <c:v>0.71686700000000003</c:v>
                </c:pt>
                <c:pt idx="271" formatCode="0.00%">
                  <c:v>0.77930999999999995</c:v>
                </c:pt>
                <c:pt idx="274">
                  <c:v>92</c:v>
                </c:pt>
                <c:pt idx="275">
                  <c:v>77</c:v>
                </c:pt>
                <c:pt idx="276">
                  <c:v>1</c:v>
                </c:pt>
                <c:pt idx="277">
                  <c:v>0</c:v>
                </c:pt>
                <c:pt idx="278">
                  <c:v>2</c:v>
                </c:pt>
                <c:pt idx="279">
                  <c:v>0</c:v>
                </c:pt>
                <c:pt idx="280">
                  <c:v>1</c:v>
                </c:pt>
                <c:pt idx="281">
                  <c:v>0</c:v>
                </c:pt>
                <c:pt idx="282">
                  <c:v>0</c:v>
                </c:pt>
                <c:pt idx="283" formatCode="0.00%">
                  <c:v>0.87012999999999996</c:v>
                </c:pt>
                <c:pt idx="284" formatCode="0.00%">
                  <c:v>0.89333300000000004</c:v>
                </c:pt>
                <c:pt idx="287">
                  <c:v>256</c:v>
                </c:pt>
                <c:pt idx="288">
                  <c:v>263</c:v>
                </c:pt>
                <c:pt idx="289">
                  <c:v>4</c:v>
                </c:pt>
                <c:pt idx="290">
                  <c:v>4</c:v>
                </c:pt>
                <c:pt idx="291">
                  <c:v>13</c:v>
                </c:pt>
                <c:pt idx="292">
                  <c:v>0</c:v>
                </c:pt>
                <c:pt idx="293">
                  <c:v>6</c:v>
                </c:pt>
                <c:pt idx="294">
                  <c:v>0</c:v>
                </c:pt>
                <c:pt idx="295">
                  <c:v>1</c:v>
                </c:pt>
                <c:pt idx="296" formatCode="0.00%">
                  <c:v>0.68939399999999995</c:v>
                </c:pt>
                <c:pt idx="297" formatCode="0.00%">
                  <c:v>0.71774199999999999</c:v>
                </c:pt>
                <c:pt idx="300">
                  <c:v>215</c:v>
                </c:pt>
                <c:pt idx="301">
                  <c:v>227</c:v>
                </c:pt>
                <c:pt idx="302">
                  <c:v>1</c:v>
                </c:pt>
                <c:pt idx="303">
                  <c:v>3</c:v>
                </c:pt>
                <c:pt idx="304">
                  <c:v>12</c:v>
                </c:pt>
                <c:pt idx="305">
                  <c:v>0</c:v>
                </c:pt>
                <c:pt idx="306">
                  <c:v>4</c:v>
                </c:pt>
                <c:pt idx="307">
                  <c:v>1</c:v>
                </c:pt>
                <c:pt idx="308">
                  <c:v>0</c:v>
                </c:pt>
                <c:pt idx="309" formatCode="0.00%">
                  <c:v>0.74782599999999999</c:v>
                </c:pt>
                <c:pt idx="310" formatCode="0.00%">
                  <c:v>0.81</c:v>
                </c:pt>
                <c:pt idx="313">
                  <c:v>111</c:v>
                </c:pt>
                <c:pt idx="314">
                  <c:v>121</c:v>
                </c:pt>
                <c:pt idx="315">
                  <c:v>1</c:v>
                </c:pt>
                <c:pt idx="316">
                  <c:v>3</c:v>
                </c:pt>
                <c:pt idx="317">
                  <c:v>5</c:v>
                </c:pt>
                <c:pt idx="318">
                  <c:v>2</c:v>
                </c:pt>
                <c:pt idx="319">
                  <c:v>2</c:v>
                </c:pt>
                <c:pt idx="320">
                  <c:v>0</c:v>
                </c:pt>
                <c:pt idx="321">
                  <c:v>0</c:v>
                </c:pt>
                <c:pt idx="322" formatCode="0.00%">
                  <c:v>0.62393200000000004</c:v>
                </c:pt>
                <c:pt idx="323" formatCode="0.00%">
                  <c:v>0.70103099999999996</c:v>
                </c:pt>
                <c:pt idx="326">
                  <c:v>77</c:v>
                </c:pt>
                <c:pt idx="327">
                  <c:v>67</c:v>
                </c:pt>
                <c:pt idx="328">
                  <c:v>1</c:v>
                </c:pt>
                <c:pt idx="329">
                  <c:v>1</c:v>
                </c:pt>
                <c:pt idx="330">
                  <c:v>4</c:v>
                </c:pt>
                <c:pt idx="331">
                  <c:v>1</c:v>
                </c:pt>
                <c:pt idx="332">
                  <c:v>2</c:v>
                </c:pt>
                <c:pt idx="333">
                  <c:v>0</c:v>
                </c:pt>
                <c:pt idx="334">
                  <c:v>0</c:v>
                </c:pt>
                <c:pt idx="335" formatCode="0.00%">
                  <c:v>0.83823499999999995</c:v>
                </c:pt>
                <c:pt idx="336" formatCode="0.00%">
                  <c:v>0.850746</c:v>
                </c:pt>
                <c:pt idx="339">
                  <c:v>172</c:v>
                </c:pt>
                <c:pt idx="340">
                  <c:v>183</c:v>
                </c:pt>
                <c:pt idx="341">
                  <c:v>3</c:v>
                </c:pt>
                <c:pt idx="342">
                  <c:v>3</c:v>
                </c:pt>
                <c:pt idx="343">
                  <c:v>9</c:v>
                </c:pt>
                <c:pt idx="344">
                  <c:v>0</c:v>
                </c:pt>
                <c:pt idx="345">
                  <c:v>1</c:v>
                </c:pt>
                <c:pt idx="346">
                  <c:v>0</c:v>
                </c:pt>
                <c:pt idx="347">
                  <c:v>0</c:v>
                </c:pt>
                <c:pt idx="348" formatCode="0.00%">
                  <c:v>0.70491800000000004</c:v>
                </c:pt>
                <c:pt idx="349" formatCode="0.00%">
                  <c:v>0.74846599999999996</c:v>
                </c:pt>
                <c:pt idx="352">
                  <c:v>121</c:v>
                </c:pt>
                <c:pt idx="353">
                  <c:v>118</c:v>
                </c:pt>
                <c:pt idx="354">
                  <c:v>2</c:v>
                </c:pt>
                <c:pt idx="355">
                  <c:v>6</c:v>
                </c:pt>
                <c:pt idx="356">
                  <c:v>8</c:v>
                </c:pt>
                <c:pt idx="357">
                  <c:v>0</c:v>
                </c:pt>
                <c:pt idx="358">
                  <c:v>1</c:v>
                </c:pt>
                <c:pt idx="359">
                  <c:v>0</c:v>
                </c:pt>
                <c:pt idx="360">
                  <c:v>1</c:v>
                </c:pt>
                <c:pt idx="361" formatCode="0.00%">
                  <c:v>0.75221199999999999</c:v>
                </c:pt>
                <c:pt idx="362" formatCode="0.00%">
                  <c:v>0.75</c:v>
                </c:pt>
                <c:pt idx="365">
                  <c:v>4</c:v>
                </c:pt>
                <c:pt idx="366">
                  <c:v>3</c:v>
                </c:pt>
                <c:pt idx="367">
                  <c:v>0</c:v>
                </c:pt>
                <c:pt idx="368">
                  <c:v>0</c:v>
                </c:pt>
                <c:pt idx="369">
                  <c:v>1</c:v>
                </c:pt>
                <c:pt idx="370">
                  <c:v>0</c:v>
                </c:pt>
                <c:pt idx="371">
                  <c:v>0</c:v>
                </c:pt>
                <c:pt idx="372">
                  <c:v>0</c:v>
                </c:pt>
                <c:pt idx="373">
                  <c:v>0</c:v>
                </c:pt>
                <c:pt idx="374" formatCode="0.00%">
                  <c:v>0.66666700000000001</c:v>
                </c:pt>
                <c:pt idx="375" formatCode="0.00%">
                  <c:v>0.66666700000000001</c:v>
                </c:pt>
                <c:pt idx="378">
                  <c:v>21</c:v>
                </c:pt>
                <c:pt idx="379">
                  <c:v>22</c:v>
                </c:pt>
                <c:pt idx="380">
                  <c:v>3</c:v>
                </c:pt>
                <c:pt idx="381">
                  <c:v>0</c:v>
                </c:pt>
                <c:pt idx="382">
                  <c:v>1</c:v>
                </c:pt>
                <c:pt idx="383">
                  <c:v>0</c:v>
                </c:pt>
                <c:pt idx="384">
                  <c:v>1</c:v>
                </c:pt>
                <c:pt idx="385">
                  <c:v>1</c:v>
                </c:pt>
                <c:pt idx="386">
                  <c:v>0</c:v>
                </c:pt>
                <c:pt idx="387" formatCode="0.00%">
                  <c:v>0.34782600000000002</c:v>
                </c:pt>
                <c:pt idx="388" formatCode="0.00%">
                  <c:v>0.30434800000000001</c:v>
                </c:pt>
                <c:pt idx="391">
                  <c:v>126</c:v>
                </c:pt>
                <c:pt idx="392">
                  <c:v>123</c:v>
                </c:pt>
                <c:pt idx="393">
                  <c:v>1</c:v>
                </c:pt>
                <c:pt idx="394">
                  <c:v>1</c:v>
                </c:pt>
                <c:pt idx="395">
                  <c:v>2</c:v>
                </c:pt>
                <c:pt idx="396">
                  <c:v>0</c:v>
                </c:pt>
                <c:pt idx="397">
                  <c:v>3</c:v>
                </c:pt>
                <c:pt idx="398">
                  <c:v>0</c:v>
                </c:pt>
                <c:pt idx="399">
                  <c:v>0</c:v>
                </c:pt>
                <c:pt idx="400" formatCode="0.00%">
                  <c:v>0.68503899999999995</c:v>
                </c:pt>
                <c:pt idx="401" formatCode="0.00%">
                  <c:v>0.68799999999999994</c:v>
                </c:pt>
                <c:pt idx="404">
                  <c:v>192</c:v>
                </c:pt>
                <c:pt idx="405">
                  <c:v>210</c:v>
                </c:pt>
                <c:pt idx="406">
                  <c:v>2</c:v>
                </c:pt>
                <c:pt idx="407">
                  <c:v>2</c:v>
                </c:pt>
                <c:pt idx="408">
                  <c:v>12</c:v>
                </c:pt>
                <c:pt idx="409">
                  <c:v>1</c:v>
                </c:pt>
                <c:pt idx="410">
                  <c:v>2</c:v>
                </c:pt>
                <c:pt idx="411">
                  <c:v>0</c:v>
                </c:pt>
                <c:pt idx="412">
                  <c:v>0</c:v>
                </c:pt>
                <c:pt idx="413" formatCode="0.00%">
                  <c:v>0.72641500000000003</c:v>
                </c:pt>
                <c:pt idx="414" formatCode="0.00%">
                  <c:v>0.79347800000000002</c:v>
                </c:pt>
                <c:pt idx="417">
                  <c:v>147</c:v>
                </c:pt>
                <c:pt idx="418">
                  <c:v>136</c:v>
                </c:pt>
                <c:pt idx="419">
                  <c:v>4</c:v>
                </c:pt>
                <c:pt idx="420">
                  <c:v>4</c:v>
                </c:pt>
                <c:pt idx="421">
                  <c:v>7</c:v>
                </c:pt>
                <c:pt idx="422">
                  <c:v>0</c:v>
                </c:pt>
                <c:pt idx="423">
                  <c:v>1</c:v>
                </c:pt>
                <c:pt idx="424">
                  <c:v>1</c:v>
                </c:pt>
                <c:pt idx="425">
                  <c:v>1</c:v>
                </c:pt>
                <c:pt idx="426" formatCode="0.00%">
                  <c:v>0.80596999999999996</c:v>
                </c:pt>
                <c:pt idx="427" formatCode="0.00%">
                  <c:v>0.8125</c:v>
                </c:pt>
                <c:pt idx="430">
                  <c:v>430</c:v>
                </c:pt>
                <c:pt idx="431">
                  <c:v>426</c:v>
                </c:pt>
                <c:pt idx="432">
                  <c:v>10</c:v>
                </c:pt>
                <c:pt idx="433">
                  <c:v>10</c:v>
                </c:pt>
                <c:pt idx="434">
                  <c:v>23</c:v>
                </c:pt>
                <c:pt idx="435">
                  <c:v>1</c:v>
                </c:pt>
                <c:pt idx="436">
                  <c:v>15</c:v>
                </c:pt>
                <c:pt idx="437">
                  <c:v>0</c:v>
                </c:pt>
                <c:pt idx="438">
                  <c:v>1</c:v>
                </c:pt>
                <c:pt idx="439" formatCode="0.00%">
                  <c:v>0.77305000000000001</c:v>
                </c:pt>
                <c:pt idx="440" formatCode="0.00%">
                  <c:v>0.79301699999999997</c:v>
                </c:pt>
                <c:pt idx="443">
                  <c:v>100</c:v>
                </c:pt>
                <c:pt idx="444">
                  <c:v>132</c:v>
                </c:pt>
                <c:pt idx="445">
                  <c:v>0</c:v>
                </c:pt>
                <c:pt idx="446">
                  <c:v>2</c:v>
                </c:pt>
                <c:pt idx="447">
                  <c:v>5</c:v>
                </c:pt>
                <c:pt idx="448">
                  <c:v>0</c:v>
                </c:pt>
                <c:pt idx="449">
                  <c:v>0</c:v>
                </c:pt>
                <c:pt idx="450">
                  <c:v>0</c:v>
                </c:pt>
                <c:pt idx="451">
                  <c:v>0</c:v>
                </c:pt>
                <c:pt idx="452" formatCode="0.00%">
                  <c:v>0.63358800000000004</c:v>
                </c:pt>
                <c:pt idx="453" formatCode="0.00%">
                  <c:v>0.72448999999999997</c:v>
                </c:pt>
                <c:pt idx="456">
                  <c:v>155</c:v>
                </c:pt>
                <c:pt idx="457">
                  <c:v>176</c:v>
                </c:pt>
                <c:pt idx="458">
                  <c:v>4</c:v>
                </c:pt>
                <c:pt idx="459">
                  <c:v>8</c:v>
                </c:pt>
                <c:pt idx="460">
                  <c:v>8</c:v>
                </c:pt>
                <c:pt idx="461">
                  <c:v>1</c:v>
                </c:pt>
                <c:pt idx="462">
                  <c:v>7</c:v>
                </c:pt>
                <c:pt idx="463">
                  <c:v>1</c:v>
                </c:pt>
                <c:pt idx="464">
                  <c:v>0</c:v>
                </c:pt>
                <c:pt idx="465" formatCode="0.00%">
                  <c:v>0.61849699999999996</c:v>
                </c:pt>
                <c:pt idx="466" formatCode="0.00%">
                  <c:v>0.63580199999999998</c:v>
                </c:pt>
                <c:pt idx="469">
                  <c:v>464</c:v>
                </c:pt>
                <c:pt idx="470">
                  <c:v>471</c:v>
                </c:pt>
                <c:pt idx="471">
                  <c:v>5</c:v>
                </c:pt>
                <c:pt idx="472">
                  <c:v>9</c:v>
                </c:pt>
                <c:pt idx="473">
                  <c:v>17</c:v>
                </c:pt>
                <c:pt idx="474">
                  <c:v>1</c:v>
                </c:pt>
                <c:pt idx="475">
                  <c:v>5</c:v>
                </c:pt>
                <c:pt idx="476">
                  <c:v>0</c:v>
                </c:pt>
                <c:pt idx="477">
                  <c:v>1</c:v>
                </c:pt>
                <c:pt idx="478" formatCode="0.00%">
                  <c:v>0.74089899999999997</c:v>
                </c:pt>
                <c:pt idx="479" formatCode="0.00%">
                  <c:v>0.74252899999999999</c:v>
                </c:pt>
                <c:pt idx="482">
                  <c:v>284</c:v>
                </c:pt>
                <c:pt idx="483">
                  <c:v>269</c:v>
                </c:pt>
                <c:pt idx="484">
                  <c:v>2</c:v>
                </c:pt>
                <c:pt idx="485">
                  <c:v>6</c:v>
                </c:pt>
                <c:pt idx="486">
                  <c:v>15</c:v>
                </c:pt>
                <c:pt idx="487">
                  <c:v>0</c:v>
                </c:pt>
                <c:pt idx="488">
                  <c:v>2</c:v>
                </c:pt>
                <c:pt idx="489">
                  <c:v>0</c:v>
                </c:pt>
                <c:pt idx="490">
                  <c:v>0</c:v>
                </c:pt>
                <c:pt idx="491" formatCode="0.00%">
                  <c:v>0.83018899999999995</c:v>
                </c:pt>
                <c:pt idx="492" formatCode="0.00%">
                  <c:v>0.83783799999999997</c:v>
                </c:pt>
                <c:pt idx="495">
                  <c:v>54</c:v>
                </c:pt>
                <c:pt idx="496">
                  <c:v>64</c:v>
                </c:pt>
                <c:pt idx="497">
                  <c:v>4</c:v>
                </c:pt>
                <c:pt idx="498">
                  <c:v>4</c:v>
                </c:pt>
                <c:pt idx="499">
                  <c:v>4</c:v>
                </c:pt>
                <c:pt idx="500">
                  <c:v>0</c:v>
                </c:pt>
                <c:pt idx="501">
                  <c:v>3</c:v>
                </c:pt>
                <c:pt idx="502">
                  <c:v>0</c:v>
                </c:pt>
                <c:pt idx="503">
                  <c:v>1</c:v>
                </c:pt>
                <c:pt idx="504" formatCode="0.00%">
                  <c:v>0.58730199999999999</c:v>
                </c:pt>
                <c:pt idx="505" formatCode="0.00%">
                  <c:v>0.58730199999999999</c:v>
                </c:pt>
                <c:pt idx="508">
                  <c:v>141</c:v>
                </c:pt>
                <c:pt idx="509">
                  <c:v>141</c:v>
                </c:pt>
                <c:pt idx="510">
                  <c:v>4</c:v>
                </c:pt>
                <c:pt idx="511">
                  <c:v>3</c:v>
                </c:pt>
                <c:pt idx="512">
                  <c:v>12</c:v>
                </c:pt>
                <c:pt idx="513">
                  <c:v>0</c:v>
                </c:pt>
                <c:pt idx="514">
                  <c:v>3</c:v>
                </c:pt>
                <c:pt idx="515">
                  <c:v>1</c:v>
                </c:pt>
                <c:pt idx="516">
                  <c:v>0</c:v>
                </c:pt>
                <c:pt idx="517" formatCode="0.00%">
                  <c:v>0.725352</c:v>
                </c:pt>
                <c:pt idx="518" formatCode="0.00%">
                  <c:v>0.76119400000000004</c:v>
                </c:pt>
                <c:pt idx="521">
                  <c:v>161</c:v>
                </c:pt>
                <c:pt idx="522">
                  <c:v>150</c:v>
                </c:pt>
                <c:pt idx="523">
                  <c:v>14</c:v>
                </c:pt>
                <c:pt idx="524">
                  <c:v>3</c:v>
                </c:pt>
                <c:pt idx="525">
                  <c:v>4</c:v>
                </c:pt>
                <c:pt idx="526">
                  <c:v>0</c:v>
                </c:pt>
                <c:pt idx="527">
                  <c:v>5</c:v>
                </c:pt>
                <c:pt idx="528">
                  <c:v>0</c:v>
                </c:pt>
                <c:pt idx="529">
                  <c:v>0</c:v>
                </c:pt>
                <c:pt idx="530" formatCode="0.00%">
                  <c:v>0.75838899999999998</c:v>
                </c:pt>
                <c:pt idx="531" formatCode="0.00%">
                  <c:v>0.793651</c:v>
                </c:pt>
                <c:pt idx="534">
                  <c:v>818</c:v>
                </c:pt>
                <c:pt idx="535">
                  <c:v>825</c:v>
                </c:pt>
                <c:pt idx="536">
                  <c:v>10</c:v>
                </c:pt>
                <c:pt idx="537">
                  <c:v>16</c:v>
                </c:pt>
                <c:pt idx="538">
                  <c:v>43</c:v>
                </c:pt>
                <c:pt idx="539">
                  <c:v>3</c:v>
                </c:pt>
                <c:pt idx="540">
                  <c:v>10</c:v>
                </c:pt>
                <c:pt idx="541">
                  <c:v>3</c:v>
                </c:pt>
                <c:pt idx="542">
                  <c:v>1</c:v>
                </c:pt>
                <c:pt idx="543" formatCode="0.00%">
                  <c:v>0.69963399999999998</c:v>
                </c:pt>
                <c:pt idx="544" formatCode="0.00%">
                  <c:v>0.71927600000000003</c:v>
                </c:pt>
                <c:pt idx="547">
                  <c:v>7</c:v>
                </c:pt>
                <c:pt idx="548">
                  <c:v>15</c:v>
                </c:pt>
                <c:pt idx="549">
                  <c:v>0</c:v>
                </c:pt>
                <c:pt idx="550">
                  <c:v>0</c:v>
                </c:pt>
                <c:pt idx="551">
                  <c:v>0</c:v>
                </c:pt>
                <c:pt idx="552">
                  <c:v>0</c:v>
                </c:pt>
                <c:pt idx="553">
                  <c:v>1</c:v>
                </c:pt>
                <c:pt idx="554">
                  <c:v>0</c:v>
                </c:pt>
                <c:pt idx="555">
                  <c:v>0</c:v>
                </c:pt>
                <c:pt idx="556" formatCode="0.00%">
                  <c:v>0.4375</c:v>
                </c:pt>
                <c:pt idx="557" formatCode="0.00%">
                  <c:v>0.4375</c:v>
                </c:pt>
                <c:pt idx="560">
                  <c:v>264</c:v>
                </c:pt>
                <c:pt idx="561">
                  <c:v>250</c:v>
                </c:pt>
                <c:pt idx="562">
                  <c:v>8</c:v>
                </c:pt>
                <c:pt idx="563">
                  <c:v>4</c:v>
                </c:pt>
                <c:pt idx="564">
                  <c:v>7</c:v>
                </c:pt>
                <c:pt idx="565">
                  <c:v>2</c:v>
                </c:pt>
                <c:pt idx="566">
                  <c:v>6</c:v>
                </c:pt>
                <c:pt idx="567">
                  <c:v>0</c:v>
                </c:pt>
                <c:pt idx="568">
                  <c:v>2</c:v>
                </c:pt>
                <c:pt idx="569" formatCode="0.00%">
                  <c:v>0.73599999999999999</c:v>
                </c:pt>
                <c:pt idx="570" formatCode="0.00%">
                  <c:v>0.75518700000000005</c:v>
                </c:pt>
                <c:pt idx="573">
                  <c:v>84</c:v>
                </c:pt>
                <c:pt idx="574">
                  <c:v>80</c:v>
                </c:pt>
                <c:pt idx="575">
                  <c:v>1</c:v>
                </c:pt>
                <c:pt idx="576">
                  <c:v>4</c:v>
                </c:pt>
                <c:pt idx="577">
                  <c:v>3</c:v>
                </c:pt>
                <c:pt idx="578">
                  <c:v>0</c:v>
                </c:pt>
                <c:pt idx="579">
                  <c:v>1</c:v>
                </c:pt>
                <c:pt idx="580">
                  <c:v>0</c:v>
                </c:pt>
                <c:pt idx="581">
                  <c:v>0</c:v>
                </c:pt>
                <c:pt idx="582" formatCode="0.00%">
                  <c:v>0.62337699999999996</c:v>
                </c:pt>
                <c:pt idx="583" formatCode="0.00%">
                  <c:v>0.69841299999999995</c:v>
                </c:pt>
                <c:pt idx="586">
                  <c:v>236</c:v>
                </c:pt>
                <c:pt idx="587">
                  <c:v>250</c:v>
                </c:pt>
                <c:pt idx="588">
                  <c:v>3</c:v>
                </c:pt>
                <c:pt idx="589">
                  <c:v>3</c:v>
                </c:pt>
                <c:pt idx="590">
                  <c:v>13</c:v>
                </c:pt>
                <c:pt idx="591">
                  <c:v>0</c:v>
                </c:pt>
                <c:pt idx="592">
                  <c:v>2</c:v>
                </c:pt>
                <c:pt idx="593">
                  <c:v>2</c:v>
                </c:pt>
                <c:pt idx="594">
                  <c:v>2</c:v>
                </c:pt>
                <c:pt idx="595" formatCode="0.00%">
                  <c:v>0.71595299999999995</c:v>
                </c:pt>
                <c:pt idx="596" formatCode="0.00%">
                  <c:v>0.74137900000000001</c:v>
                </c:pt>
                <c:pt idx="599">
                  <c:v>180</c:v>
                </c:pt>
                <c:pt idx="600">
                  <c:v>189</c:v>
                </c:pt>
                <c:pt idx="601">
                  <c:v>1</c:v>
                </c:pt>
                <c:pt idx="602">
                  <c:v>3</c:v>
                </c:pt>
                <c:pt idx="603">
                  <c:v>14</c:v>
                </c:pt>
                <c:pt idx="604">
                  <c:v>0</c:v>
                </c:pt>
                <c:pt idx="605">
                  <c:v>3</c:v>
                </c:pt>
                <c:pt idx="606">
                  <c:v>0</c:v>
                </c:pt>
                <c:pt idx="607">
                  <c:v>0</c:v>
                </c:pt>
                <c:pt idx="608" formatCode="0.00%">
                  <c:v>0.71875</c:v>
                </c:pt>
                <c:pt idx="609" formatCode="0.00%">
                  <c:v>0.72192500000000004</c:v>
                </c:pt>
                <c:pt idx="612">
                  <c:v>296</c:v>
                </c:pt>
                <c:pt idx="613">
                  <c:v>307</c:v>
                </c:pt>
                <c:pt idx="614">
                  <c:v>5</c:v>
                </c:pt>
                <c:pt idx="615">
                  <c:v>3</c:v>
                </c:pt>
                <c:pt idx="616">
                  <c:v>17</c:v>
                </c:pt>
                <c:pt idx="617">
                  <c:v>0</c:v>
                </c:pt>
                <c:pt idx="618">
                  <c:v>13</c:v>
                </c:pt>
                <c:pt idx="619">
                  <c:v>0</c:v>
                </c:pt>
                <c:pt idx="620">
                  <c:v>1</c:v>
                </c:pt>
                <c:pt idx="621" formatCode="0.00%">
                  <c:v>0.69648600000000005</c:v>
                </c:pt>
                <c:pt idx="622" formatCode="0.00%">
                  <c:v>0.74538700000000002</c:v>
                </c:pt>
                <c:pt idx="625">
                  <c:v>414</c:v>
                </c:pt>
                <c:pt idx="626">
                  <c:v>438</c:v>
                </c:pt>
                <c:pt idx="627">
                  <c:v>7</c:v>
                </c:pt>
                <c:pt idx="628">
                  <c:v>6</c:v>
                </c:pt>
                <c:pt idx="629">
                  <c:v>17</c:v>
                </c:pt>
                <c:pt idx="630">
                  <c:v>2</c:v>
                </c:pt>
                <c:pt idx="631">
                  <c:v>14</c:v>
                </c:pt>
                <c:pt idx="632">
                  <c:v>1</c:v>
                </c:pt>
                <c:pt idx="633">
                  <c:v>1</c:v>
                </c:pt>
                <c:pt idx="634" formatCode="0.00%">
                  <c:v>0.70319600000000004</c:v>
                </c:pt>
                <c:pt idx="635" formatCode="0.00%">
                  <c:v>0.74744900000000003</c:v>
                </c:pt>
                <c:pt idx="638">
                  <c:v>86</c:v>
                </c:pt>
                <c:pt idx="639">
                  <c:v>97</c:v>
                </c:pt>
                <c:pt idx="640">
                  <c:v>2</c:v>
                </c:pt>
                <c:pt idx="641">
                  <c:v>1</c:v>
                </c:pt>
                <c:pt idx="642">
                  <c:v>3</c:v>
                </c:pt>
                <c:pt idx="643">
                  <c:v>1</c:v>
                </c:pt>
                <c:pt idx="644">
                  <c:v>3</c:v>
                </c:pt>
                <c:pt idx="645">
                  <c:v>0</c:v>
                </c:pt>
                <c:pt idx="646">
                  <c:v>0</c:v>
                </c:pt>
                <c:pt idx="647" formatCode="0.00%">
                  <c:v>0.586538</c:v>
                </c:pt>
                <c:pt idx="648" formatCode="0.00%">
                  <c:v>0.64285700000000001</c:v>
                </c:pt>
                <c:pt idx="651">
                  <c:v>51</c:v>
                </c:pt>
                <c:pt idx="652">
                  <c:v>70</c:v>
                </c:pt>
                <c:pt idx="653">
                  <c:v>2</c:v>
                </c:pt>
                <c:pt idx="654">
                  <c:v>2</c:v>
                </c:pt>
                <c:pt idx="655">
                  <c:v>3</c:v>
                </c:pt>
                <c:pt idx="656">
                  <c:v>0</c:v>
                </c:pt>
                <c:pt idx="657">
                  <c:v>1</c:v>
                </c:pt>
                <c:pt idx="658">
                  <c:v>0</c:v>
                </c:pt>
                <c:pt idx="659">
                  <c:v>0</c:v>
                </c:pt>
                <c:pt idx="660" formatCode="0.00%">
                  <c:v>0.52941199999999999</c:v>
                </c:pt>
                <c:pt idx="661" formatCode="0.00%">
                  <c:v>0.56603800000000004</c:v>
                </c:pt>
                <c:pt idx="664">
                  <c:v>736</c:v>
                </c:pt>
                <c:pt idx="665">
                  <c:v>765</c:v>
                </c:pt>
                <c:pt idx="666">
                  <c:v>6</c:v>
                </c:pt>
                <c:pt idx="667">
                  <c:v>6</c:v>
                </c:pt>
                <c:pt idx="668">
                  <c:v>40</c:v>
                </c:pt>
                <c:pt idx="669">
                  <c:v>3</c:v>
                </c:pt>
                <c:pt idx="670">
                  <c:v>21</c:v>
                </c:pt>
                <c:pt idx="671">
                  <c:v>2</c:v>
                </c:pt>
                <c:pt idx="672">
                  <c:v>2</c:v>
                </c:pt>
                <c:pt idx="673" formatCode="0.00%">
                  <c:v>0.73264799999999997</c:v>
                </c:pt>
                <c:pt idx="674" formatCode="0.00%">
                  <c:v>0.74262700000000004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439</c:v>
                </c:pt>
                <c:pt idx="691">
                  <c:v>465</c:v>
                </c:pt>
                <c:pt idx="692">
                  <c:v>12</c:v>
                </c:pt>
                <c:pt idx="693">
                  <c:v>13</c:v>
                </c:pt>
                <c:pt idx="694">
                  <c:v>15</c:v>
                </c:pt>
                <c:pt idx="695">
                  <c:v>0</c:v>
                </c:pt>
                <c:pt idx="696">
                  <c:v>13</c:v>
                </c:pt>
                <c:pt idx="697">
                  <c:v>1</c:v>
                </c:pt>
                <c:pt idx="698">
                  <c:v>2</c:v>
                </c:pt>
                <c:pt idx="699" formatCode="0.00%">
                  <c:v>0.69146600000000003</c:v>
                </c:pt>
                <c:pt idx="700" formatCode="0.00%">
                  <c:v>0.72</c:v>
                </c:pt>
                <c:pt idx="703">
                  <c:v>192</c:v>
                </c:pt>
                <c:pt idx="704">
                  <c:v>186</c:v>
                </c:pt>
                <c:pt idx="705">
                  <c:v>0</c:v>
                </c:pt>
                <c:pt idx="706">
                  <c:v>2</c:v>
                </c:pt>
                <c:pt idx="707">
                  <c:v>9</c:v>
                </c:pt>
                <c:pt idx="708">
                  <c:v>1</c:v>
                </c:pt>
                <c:pt idx="709">
                  <c:v>5</c:v>
                </c:pt>
                <c:pt idx="710">
                  <c:v>0</c:v>
                </c:pt>
                <c:pt idx="711">
                  <c:v>1</c:v>
                </c:pt>
                <c:pt idx="712" formatCode="0.00%">
                  <c:v>0.75935799999999998</c:v>
                </c:pt>
                <c:pt idx="713" formatCode="0.00%">
                  <c:v>0.76795599999999997</c:v>
                </c:pt>
                <c:pt idx="716">
                  <c:v>318</c:v>
                </c:pt>
                <c:pt idx="717">
                  <c:v>335</c:v>
                </c:pt>
                <c:pt idx="718">
                  <c:v>6</c:v>
                </c:pt>
                <c:pt idx="719">
                  <c:v>8</c:v>
                </c:pt>
                <c:pt idx="720">
                  <c:v>15</c:v>
                </c:pt>
                <c:pt idx="721">
                  <c:v>0</c:v>
                </c:pt>
                <c:pt idx="722">
                  <c:v>5</c:v>
                </c:pt>
                <c:pt idx="723">
                  <c:v>0</c:v>
                </c:pt>
                <c:pt idx="724">
                  <c:v>2</c:v>
                </c:pt>
                <c:pt idx="725" formatCode="0.00%">
                  <c:v>0.68452400000000002</c:v>
                </c:pt>
                <c:pt idx="726" formatCode="0.00%">
                  <c:v>0.73476699999999995</c:v>
                </c:pt>
                <c:pt idx="729">
                  <c:v>401</c:v>
                </c:pt>
                <c:pt idx="730">
                  <c:v>416</c:v>
                </c:pt>
                <c:pt idx="731">
                  <c:v>6</c:v>
                </c:pt>
                <c:pt idx="732">
                  <c:v>7</c:v>
                </c:pt>
                <c:pt idx="733">
                  <c:v>9</c:v>
                </c:pt>
                <c:pt idx="734">
                  <c:v>1</c:v>
                </c:pt>
                <c:pt idx="735">
                  <c:v>29</c:v>
                </c:pt>
                <c:pt idx="736">
                  <c:v>1</c:v>
                </c:pt>
                <c:pt idx="737">
                  <c:v>3</c:v>
                </c:pt>
                <c:pt idx="738" formatCode="0.00%">
                  <c:v>0.58660500000000004</c:v>
                </c:pt>
                <c:pt idx="739" formatCode="0.00%">
                  <c:v>0.70790399999999998</c:v>
                </c:pt>
                <c:pt idx="742">
                  <c:v>584</c:v>
                </c:pt>
                <c:pt idx="743">
                  <c:v>617</c:v>
                </c:pt>
                <c:pt idx="744">
                  <c:v>9</c:v>
                </c:pt>
                <c:pt idx="745">
                  <c:v>9</c:v>
                </c:pt>
                <c:pt idx="746">
                  <c:v>22</c:v>
                </c:pt>
                <c:pt idx="747">
                  <c:v>0</c:v>
                </c:pt>
                <c:pt idx="748">
                  <c:v>10</c:v>
                </c:pt>
                <c:pt idx="749">
                  <c:v>2</c:v>
                </c:pt>
                <c:pt idx="750">
                  <c:v>1</c:v>
                </c:pt>
                <c:pt idx="751" formatCode="0.00%">
                  <c:v>0.72889599999999999</c:v>
                </c:pt>
                <c:pt idx="752" formatCode="0.00%">
                  <c:v>0.74438700000000002</c:v>
                </c:pt>
                <c:pt idx="755">
                  <c:v>91</c:v>
                </c:pt>
                <c:pt idx="756">
                  <c:v>84</c:v>
                </c:pt>
                <c:pt idx="757">
                  <c:v>1</c:v>
                </c:pt>
                <c:pt idx="758">
                  <c:v>1</c:v>
                </c:pt>
                <c:pt idx="759">
                  <c:v>6</c:v>
                </c:pt>
                <c:pt idx="760">
                  <c:v>1</c:v>
                </c:pt>
                <c:pt idx="761">
                  <c:v>0</c:v>
                </c:pt>
                <c:pt idx="762">
                  <c:v>0</c:v>
                </c:pt>
                <c:pt idx="763">
                  <c:v>3</c:v>
                </c:pt>
                <c:pt idx="764" formatCode="0.00%">
                  <c:v>0.731707</c:v>
                </c:pt>
                <c:pt idx="765" formatCode="0.00%">
                  <c:v>0.74074099999999998</c:v>
                </c:pt>
                <c:pt idx="768">
                  <c:v>245</c:v>
                </c:pt>
                <c:pt idx="769">
                  <c:v>246</c:v>
                </c:pt>
                <c:pt idx="770">
                  <c:v>2</c:v>
                </c:pt>
                <c:pt idx="771">
                  <c:v>11</c:v>
                </c:pt>
                <c:pt idx="772">
                  <c:v>12</c:v>
                </c:pt>
                <c:pt idx="773">
                  <c:v>0</c:v>
                </c:pt>
                <c:pt idx="774">
                  <c:v>0</c:v>
                </c:pt>
                <c:pt idx="775">
                  <c:v>0</c:v>
                </c:pt>
                <c:pt idx="776">
                  <c:v>0</c:v>
                </c:pt>
                <c:pt idx="777" formatCode="0.00%">
                  <c:v>0.75518700000000005</c:v>
                </c:pt>
                <c:pt idx="778" formatCode="0.00%">
                  <c:v>0.763158</c:v>
                </c:pt>
                <c:pt idx="781">
                  <c:v>71</c:v>
                </c:pt>
                <c:pt idx="782">
                  <c:v>115</c:v>
                </c:pt>
                <c:pt idx="783">
                  <c:v>0</c:v>
                </c:pt>
                <c:pt idx="784">
                  <c:v>0</c:v>
                </c:pt>
                <c:pt idx="785">
                  <c:v>1</c:v>
                </c:pt>
                <c:pt idx="786">
                  <c:v>0</c:v>
                </c:pt>
                <c:pt idx="787">
                  <c:v>1</c:v>
                </c:pt>
                <c:pt idx="788">
                  <c:v>0</c:v>
                </c:pt>
                <c:pt idx="789">
                  <c:v>0</c:v>
                </c:pt>
                <c:pt idx="790" formatCode="0.00%">
                  <c:v>0.57264999999999999</c:v>
                </c:pt>
                <c:pt idx="791" formatCode="0.00%">
                  <c:v>0.64444400000000002</c:v>
                </c:pt>
                <c:pt idx="794">
                  <c:v>283</c:v>
                </c:pt>
                <c:pt idx="795">
                  <c:v>296</c:v>
                </c:pt>
                <c:pt idx="796">
                  <c:v>5</c:v>
                </c:pt>
                <c:pt idx="797">
                  <c:v>1</c:v>
                </c:pt>
                <c:pt idx="798">
                  <c:v>9</c:v>
                </c:pt>
                <c:pt idx="799">
                  <c:v>0</c:v>
                </c:pt>
                <c:pt idx="800">
                  <c:v>12</c:v>
                </c:pt>
                <c:pt idx="801">
                  <c:v>0</c:v>
                </c:pt>
                <c:pt idx="802">
                  <c:v>1</c:v>
                </c:pt>
                <c:pt idx="803" formatCode="0.00%">
                  <c:v>0.72039500000000001</c:v>
                </c:pt>
                <c:pt idx="804" formatCode="0.00%">
                  <c:v>0.728522</c:v>
                </c:pt>
                <c:pt idx="807">
                  <c:v>330</c:v>
                </c:pt>
                <c:pt idx="808">
                  <c:v>309</c:v>
                </c:pt>
                <c:pt idx="809">
                  <c:v>2</c:v>
                </c:pt>
                <c:pt idx="810">
                  <c:v>7</c:v>
                </c:pt>
                <c:pt idx="811">
                  <c:v>15</c:v>
                </c:pt>
                <c:pt idx="812">
                  <c:v>0</c:v>
                </c:pt>
                <c:pt idx="813">
                  <c:v>7</c:v>
                </c:pt>
                <c:pt idx="814">
                  <c:v>0</c:v>
                </c:pt>
                <c:pt idx="815">
                  <c:v>1</c:v>
                </c:pt>
                <c:pt idx="816" formatCode="0.00%">
                  <c:v>0.72638400000000003</c:v>
                </c:pt>
                <c:pt idx="817" formatCode="0.00%">
                  <c:v>0.782918</c:v>
                </c:pt>
                <c:pt idx="820">
                  <c:v>302</c:v>
                </c:pt>
                <c:pt idx="821">
                  <c:v>337</c:v>
                </c:pt>
                <c:pt idx="822">
                  <c:v>7</c:v>
                </c:pt>
                <c:pt idx="823">
                  <c:v>3</c:v>
                </c:pt>
                <c:pt idx="824">
                  <c:v>14</c:v>
                </c:pt>
                <c:pt idx="825">
                  <c:v>1</c:v>
                </c:pt>
                <c:pt idx="826">
                  <c:v>7</c:v>
                </c:pt>
                <c:pt idx="827">
                  <c:v>0</c:v>
                </c:pt>
                <c:pt idx="828">
                  <c:v>0</c:v>
                </c:pt>
                <c:pt idx="829" formatCode="0.00%">
                  <c:v>0.68604699999999996</c:v>
                </c:pt>
                <c:pt idx="830" formatCode="0.00%">
                  <c:v>0.69139499999999998</c:v>
                </c:pt>
                <c:pt idx="833">
                  <c:v>590</c:v>
                </c:pt>
                <c:pt idx="834">
                  <c:v>582</c:v>
                </c:pt>
                <c:pt idx="835">
                  <c:v>9</c:v>
                </c:pt>
                <c:pt idx="836">
                  <c:v>16</c:v>
                </c:pt>
                <c:pt idx="837">
                  <c:v>28</c:v>
                </c:pt>
                <c:pt idx="838">
                  <c:v>1</c:v>
                </c:pt>
                <c:pt idx="839">
                  <c:v>23</c:v>
                </c:pt>
                <c:pt idx="840">
                  <c:v>1</c:v>
                </c:pt>
                <c:pt idx="841">
                  <c:v>2</c:v>
                </c:pt>
                <c:pt idx="842" formatCode="0.00%">
                  <c:v>0.71478299999999995</c:v>
                </c:pt>
                <c:pt idx="843" formatCode="0.00%">
                  <c:v>0.74280199999999996</c:v>
                </c:pt>
                <c:pt idx="846">
                  <c:v>18</c:v>
                </c:pt>
                <c:pt idx="847">
                  <c:v>23</c:v>
                </c:pt>
                <c:pt idx="848">
                  <c:v>0</c:v>
                </c:pt>
                <c:pt idx="849">
                  <c:v>1</c:v>
                </c:pt>
                <c:pt idx="850">
                  <c:v>0</c:v>
                </c:pt>
                <c:pt idx="851">
                  <c:v>0</c:v>
                </c:pt>
                <c:pt idx="852">
                  <c:v>0</c:v>
                </c:pt>
                <c:pt idx="853">
                  <c:v>1</c:v>
                </c:pt>
                <c:pt idx="854">
                  <c:v>0</c:v>
                </c:pt>
                <c:pt idx="855" formatCode="0.00%">
                  <c:v>0.54545500000000002</c:v>
                </c:pt>
                <c:pt idx="856" formatCode="0.00%">
                  <c:v>0.54545500000000002</c:v>
                </c:pt>
                <c:pt idx="859">
                  <c:v>165</c:v>
                </c:pt>
                <c:pt idx="860">
                  <c:v>189</c:v>
                </c:pt>
                <c:pt idx="861">
                  <c:v>19</c:v>
                </c:pt>
                <c:pt idx="862">
                  <c:v>28</c:v>
                </c:pt>
                <c:pt idx="863">
                  <c:v>5</c:v>
                </c:pt>
                <c:pt idx="864">
                  <c:v>2</c:v>
                </c:pt>
                <c:pt idx="865">
                  <c:v>4</c:v>
                </c:pt>
                <c:pt idx="866">
                  <c:v>0</c:v>
                </c:pt>
                <c:pt idx="867">
                  <c:v>0</c:v>
                </c:pt>
                <c:pt idx="868" formatCode="0.00%">
                  <c:v>0.49693300000000001</c:v>
                </c:pt>
                <c:pt idx="869" formatCode="0.00%">
                  <c:v>0.70707100000000001</c:v>
                </c:pt>
                <c:pt idx="872">
                  <c:v>1</c:v>
                </c:pt>
                <c:pt idx="873">
                  <c:v>3</c:v>
                </c:pt>
                <c:pt idx="874">
                  <c:v>0</c:v>
                </c:pt>
                <c:pt idx="875">
                  <c:v>0</c:v>
                </c:pt>
                <c:pt idx="876">
                  <c:v>0</c:v>
                </c:pt>
                <c:pt idx="877">
                  <c:v>0</c:v>
                </c:pt>
                <c:pt idx="878">
                  <c:v>1</c:v>
                </c:pt>
                <c:pt idx="879">
                  <c:v>0</c:v>
                </c:pt>
                <c:pt idx="880">
                  <c:v>0</c:v>
                </c:pt>
                <c:pt idx="881" formatCode="0.00%">
                  <c:v>0.33333299999999999</c:v>
                </c:pt>
                <c:pt idx="882" formatCode="0.00%">
                  <c:v>0.5</c:v>
                </c:pt>
                <c:pt idx="885">
                  <c:v>168</c:v>
                </c:pt>
                <c:pt idx="886">
                  <c:v>167</c:v>
                </c:pt>
                <c:pt idx="887">
                  <c:v>3</c:v>
                </c:pt>
                <c:pt idx="888">
                  <c:v>8</c:v>
                </c:pt>
                <c:pt idx="889">
                  <c:v>14</c:v>
                </c:pt>
                <c:pt idx="890">
                  <c:v>0</c:v>
                </c:pt>
                <c:pt idx="891">
                  <c:v>3</c:v>
                </c:pt>
                <c:pt idx="892">
                  <c:v>0</c:v>
                </c:pt>
                <c:pt idx="893">
                  <c:v>0</c:v>
                </c:pt>
                <c:pt idx="894" formatCode="0.00%">
                  <c:v>0.79012300000000002</c:v>
                </c:pt>
                <c:pt idx="895" formatCode="0.00%">
                  <c:v>0.81290300000000004</c:v>
                </c:pt>
                <c:pt idx="898">
                  <c:v>268</c:v>
                </c:pt>
                <c:pt idx="899">
                  <c:v>279</c:v>
                </c:pt>
                <c:pt idx="900">
                  <c:v>5</c:v>
                </c:pt>
                <c:pt idx="901">
                  <c:v>1</c:v>
                </c:pt>
                <c:pt idx="902">
                  <c:v>7</c:v>
                </c:pt>
                <c:pt idx="903">
                  <c:v>0</c:v>
                </c:pt>
                <c:pt idx="904">
                  <c:v>6</c:v>
                </c:pt>
                <c:pt idx="905">
                  <c:v>0</c:v>
                </c:pt>
                <c:pt idx="906">
                  <c:v>0</c:v>
                </c:pt>
                <c:pt idx="907" formatCode="0.00%">
                  <c:v>0.67361099999999996</c:v>
                </c:pt>
                <c:pt idx="908" formatCode="0.00%">
                  <c:v>0.68634700000000004</c:v>
                </c:pt>
                <c:pt idx="911">
                  <c:v>125</c:v>
                </c:pt>
                <c:pt idx="912">
                  <c:v>133</c:v>
                </c:pt>
                <c:pt idx="913">
                  <c:v>1</c:v>
                </c:pt>
                <c:pt idx="914">
                  <c:v>2</c:v>
                </c:pt>
                <c:pt idx="915">
                  <c:v>8</c:v>
                </c:pt>
                <c:pt idx="916">
                  <c:v>0</c:v>
                </c:pt>
                <c:pt idx="917">
                  <c:v>2</c:v>
                </c:pt>
                <c:pt idx="918">
                  <c:v>2</c:v>
                </c:pt>
                <c:pt idx="919">
                  <c:v>0</c:v>
                </c:pt>
                <c:pt idx="920" formatCode="0.00%">
                  <c:v>0.74626899999999996</c:v>
                </c:pt>
                <c:pt idx="921" formatCode="0.00%">
                  <c:v>0.74045799999999995</c:v>
                </c:pt>
                <c:pt idx="924">
                  <c:v>314</c:v>
                </c:pt>
                <c:pt idx="925">
                  <c:v>281</c:v>
                </c:pt>
                <c:pt idx="926">
                  <c:v>2</c:v>
                </c:pt>
                <c:pt idx="927">
                  <c:v>5</c:v>
                </c:pt>
                <c:pt idx="928">
                  <c:v>11</c:v>
                </c:pt>
                <c:pt idx="929">
                  <c:v>0</c:v>
                </c:pt>
                <c:pt idx="930">
                  <c:v>6</c:v>
                </c:pt>
                <c:pt idx="931">
                  <c:v>0</c:v>
                </c:pt>
                <c:pt idx="932">
                  <c:v>0</c:v>
                </c:pt>
                <c:pt idx="933" formatCode="0.00%">
                  <c:v>0.80851099999999998</c:v>
                </c:pt>
                <c:pt idx="934" formatCode="0.00%">
                  <c:v>0.81818199999999996</c:v>
                </c:pt>
              </c:numCache>
            </c:numRef>
          </c:val>
          <c:extLst>
            <c:ext xmlns:c16="http://schemas.microsoft.com/office/drawing/2014/chart" uri="{C3380CC4-5D6E-409C-BE32-E72D297353CC}">
              <c16:uniqueId val="{00000004-06E4-4E5E-A33A-F4BCD3122157}"/>
            </c:ext>
          </c:extLst>
        </c:ser>
        <c:ser>
          <c:idx val="5"/>
          <c:order val="5"/>
          <c:tx>
            <c:strRef>
              <c:f>'Chapter Statistics'!$G$1:$G$2</c:f>
              <c:strCache>
                <c:ptCount val="2"/>
                <c:pt idx="0">
                  <c:v>Chapter</c:v>
                </c:pt>
                <c:pt idx="1">
                  <c:v>DEC</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Statistics'!$G$3:$G$939</c:f>
              <c:numCache>
                <c:formatCode>General</c:formatCode>
                <c:ptCount val="937"/>
                <c:pt idx="1">
                  <c:v>81</c:v>
                </c:pt>
                <c:pt idx="2">
                  <c:v>87</c:v>
                </c:pt>
                <c:pt idx="3">
                  <c:v>1</c:v>
                </c:pt>
                <c:pt idx="4">
                  <c:v>4</c:v>
                </c:pt>
                <c:pt idx="5">
                  <c:v>3</c:v>
                </c:pt>
                <c:pt idx="6">
                  <c:v>1</c:v>
                </c:pt>
                <c:pt idx="7">
                  <c:v>15</c:v>
                </c:pt>
                <c:pt idx="8">
                  <c:v>0</c:v>
                </c:pt>
                <c:pt idx="9">
                  <c:v>0</c:v>
                </c:pt>
                <c:pt idx="10" formatCode="0.00%">
                  <c:v>0.74698799999999999</c:v>
                </c:pt>
                <c:pt idx="11" formatCode="0.00%">
                  <c:v>0.74545499999999998</c:v>
                </c:pt>
                <c:pt idx="14">
                  <c:v>317</c:v>
                </c:pt>
                <c:pt idx="15">
                  <c:v>323</c:v>
                </c:pt>
                <c:pt idx="16">
                  <c:v>11</c:v>
                </c:pt>
                <c:pt idx="17">
                  <c:v>8</c:v>
                </c:pt>
                <c:pt idx="18">
                  <c:v>21</c:v>
                </c:pt>
                <c:pt idx="19">
                  <c:v>0</c:v>
                </c:pt>
                <c:pt idx="20">
                  <c:v>7</c:v>
                </c:pt>
                <c:pt idx="21">
                  <c:v>0</c:v>
                </c:pt>
                <c:pt idx="22">
                  <c:v>2</c:v>
                </c:pt>
                <c:pt idx="23" formatCode="0.00%">
                  <c:v>0.802508</c:v>
                </c:pt>
                <c:pt idx="24" formatCode="0.00%">
                  <c:v>0.81210199999999999</c:v>
                </c:pt>
                <c:pt idx="27">
                  <c:v>87</c:v>
                </c:pt>
                <c:pt idx="28">
                  <c:v>73</c:v>
                </c:pt>
                <c:pt idx="29">
                  <c:v>0</c:v>
                </c:pt>
                <c:pt idx="30">
                  <c:v>2</c:v>
                </c:pt>
                <c:pt idx="31">
                  <c:v>6</c:v>
                </c:pt>
                <c:pt idx="32">
                  <c:v>0</c:v>
                </c:pt>
                <c:pt idx="33">
                  <c:v>0</c:v>
                </c:pt>
                <c:pt idx="34">
                  <c:v>0</c:v>
                </c:pt>
                <c:pt idx="35">
                  <c:v>0</c:v>
                </c:pt>
                <c:pt idx="36" formatCode="0.00%">
                  <c:v>0.83333299999999999</c:v>
                </c:pt>
                <c:pt idx="37" formatCode="0.00%">
                  <c:v>0.84057999999999999</c:v>
                </c:pt>
                <c:pt idx="40">
                  <c:v>44</c:v>
                </c:pt>
                <c:pt idx="41">
                  <c:v>46</c:v>
                </c:pt>
                <c:pt idx="42">
                  <c:v>2</c:v>
                </c:pt>
                <c:pt idx="43">
                  <c:v>5</c:v>
                </c:pt>
                <c:pt idx="44">
                  <c:v>4</c:v>
                </c:pt>
                <c:pt idx="45">
                  <c:v>0</c:v>
                </c:pt>
                <c:pt idx="46">
                  <c:v>3</c:v>
                </c:pt>
                <c:pt idx="47">
                  <c:v>0</c:v>
                </c:pt>
                <c:pt idx="48">
                  <c:v>1</c:v>
                </c:pt>
                <c:pt idx="49" formatCode="0.00%">
                  <c:v>0.59523800000000004</c:v>
                </c:pt>
                <c:pt idx="50" formatCode="0.00%">
                  <c:v>0.60975599999999996</c:v>
                </c:pt>
                <c:pt idx="53">
                  <c:v>31</c:v>
                </c:pt>
                <c:pt idx="54">
                  <c:v>28</c:v>
                </c:pt>
                <c:pt idx="55">
                  <c:v>7</c:v>
                </c:pt>
                <c:pt idx="56">
                  <c:v>1</c:v>
                </c:pt>
                <c:pt idx="57">
                  <c:v>0</c:v>
                </c:pt>
                <c:pt idx="58">
                  <c:v>0</c:v>
                </c:pt>
                <c:pt idx="59">
                  <c:v>1</c:v>
                </c:pt>
                <c:pt idx="60">
                  <c:v>1</c:v>
                </c:pt>
                <c:pt idx="61">
                  <c:v>1</c:v>
                </c:pt>
                <c:pt idx="62" formatCode="0.00%">
                  <c:v>0.57142899999999996</c:v>
                </c:pt>
                <c:pt idx="63" formatCode="0.00%">
                  <c:v>0.55555600000000005</c:v>
                </c:pt>
                <c:pt idx="66">
                  <c:v>206</c:v>
                </c:pt>
                <c:pt idx="67">
                  <c:v>265</c:v>
                </c:pt>
                <c:pt idx="68">
                  <c:v>5</c:v>
                </c:pt>
                <c:pt idx="69">
                  <c:v>4</c:v>
                </c:pt>
                <c:pt idx="70">
                  <c:v>7</c:v>
                </c:pt>
                <c:pt idx="71">
                  <c:v>1</c:v>
                </c:pt>
                <c:pt idx="72">
                  <c:v>34</c:v>
                </c:pt>
                <c:pt idx="73">
                  <c:v>0</c:v>
                </c:pt>
                <c:pt idx="74">
                  <c:v>0</c:v>
                </c:pt>
                <c:pt idx="75" formatCode="0.00%">
                  <c:v>0.60153299999999998</c:v>
                </c:pt>
                <c:pt idx="76" formatCode="0.00%">
                  <c:v>0.70909100000000003</c:v>
                </c:pt>
                <c:pt idx="79">
                  <c:v>416</c:v>
                </c:pt>
                <c:pt idx="80">
                  <c:v>423</c:v>
                </c:pt>
                <c:pt idx="81">
                  <c:v>8</c:v>
                </c:pt>
                <c:pt idx="82">
                  <c:v>14</c:v>
                </c:pt>
                <c:pt idx="83">
                  <c:v>15</c:v>
                </c:pt>
                <c:pt idx="84">
                  <c:v>0</c:v>
                </c:pt>
                <c:pt idx="85">
                  <c:v>9</c:v>
                </c:pt>
                <c:pt idx="86">
                  <c:v>1</c:v>
                </c:pt>
                <c:pt idx="87">
                  <c:v>2</c:v>
                </c:pt>
                <c:pt idx="88" formatCode="0.00%">
                  <c:v>0.72727299999999995</c:v>
                </c:pt>
                <c:pt idx="89" formatCode="0.00%">
                  <c:v>0.763158</c:v>
                </c:pt>
                <c:pt idx="92">
                  <c:v>816</c:v>
                </c:pt>
                <c:pt idx="93">
                  <c:v>863</c:v>
                </c:pt>
                <c:pt idx="94">
                  <c:v>13</c:v>
                </c:pt>
                <c:pt idx="95">
                  <c:v>23</c:v>
                </c:pt>
                <c:pt idx="96">
                  <c:v>37</c:v>
                </c:pt>
                <c:pt idx="97">
                  <c:v>1</c:v>
                </c:pt>
                <c:pt idx="98">
                  <c:v>13</c:v>
                </c:pt>
                <c:pt idx="99">
                  <c:v>1</c:v>
                </c:pt>
                <c:pt idx="100">
                  <c:v>2</c:v>
                </c:pt>
                <c:pt idx="101" formatCode="0.00%">
                  <c:v>0.71875</c:v>
                </c:pt>
                <c:pt idx="102" formatCode="0.00%">
                  <c:v>0.75248800000000005</c:v>
                </c:pt>
                <c:pt idx="105">
                  <c:v>85</c:v>
                </c:pt>
                <c:pt idx="106">
                  <c:v>101</c:v>
                </c:pt>
                <c:pt idx="107">
                  <c:v>3</c:v>
                </c:pt>
                <c:pt idx="108">
                  <c:v>2</c:v>
                </c:pt>
                <c:pt idx="109">
                  <c:v>3</c:v>
                </c:pt>
                <c:pt idx="110">
                  <c:v>0</c:v>
                </c:pt>
                <c:pt idx="111">
                  <c:v>13</c:v>
                </c:pt>
                <c:pt idx="112">
                  <c:v>1</c:v>
                </c:pt>
                <c:pt idx="113">
                  <c:v>0</c:v>
                </c:pt>
                <c:pt idx="114" formatCode="0.00%">
                  <c:v>0.77227699999999999</c:v>
                </c:pt>
                <c:pt idx="115" formatCode="0.00%">
                  <c:v>0.8</c:v>
                </c:pt>
                <c:pt idx="118">
                  <c:v>614</c:v>
                </c:pt>
                <c:pt idx="119">
                  <c:v>628</c:v>
                </c:pt>
                <c:pt idx="120">
                  <c:v>7</c:v>
                </c:pt>
                <c:pt idx="121">
                  <c:v>6</c:v>
                </c:pt>
                <c:pt idx="122">
                  <c:v>25</c:v>
                </c:pt>
                <c:pt idx="123">
                  <c:v>2</c:v>
                </c:pt>
                <c:pt idx="124">
                  <c:v>16</c:v>
                </c:pt>
                <c:pt idx="125">
                  <c:v>2</c:v>
                </c:pt>
                <c:pt idx="126">
                  <c:v>2</c:v>
                </c:pt>
                <c:pt idx="127" formatCode="0.00%">
                  <c:v>0.74882300000000002</c:v>
                </c:pt>
                <c:pt idx="128" formatCode="0.00%">
                  <c:v>0.76046899999999995</c:v>
                </c:pt>
                <c:pt idx="131">
                  <c:v>167</c:v>
                </c:pt>
                <c:pt idx="132">
                  <c:v>172</c:v>
                </c:pt>
                <c:pt idx="133">
                  <c:v>4</c:v>
                </c:pt>
                <c:pt idx="134">
                  <c:v>4</c:v>
                </c:pt>
                <c:pt idx="135">
                  <c:v>10</c:v>
                </c:pt>
                <c:pt idx="136">
                  <c:v>0</c:v>
                </c:pt>
                <c:pt idx="137">
                  <c:v>3</c:v>
                </c:pt>
                <c:pt idx="138">
                  <c:v>0</c:v>
                </c:pt>
                <c:pt idx="139">
                  <c:v>0</c:v>
                </c:pt>
                <c:pt idx="140" formatCode="0.00%">
                  <c:v>0.67428600000000005</c:v>
                </c:pt>
                <c:pt idx="141" formatCode="0.00%">
                  <c:v>0.67836300000000005</c:v>
                </c:pt>
                <c:pt idx="144">
                  <c:v>55</c:v>
                </c:pt>
                <c:pt idx="145">
                  <c:v>47</c:v>
                </c:pt>
                <c:pt idx="146">
                  <c:v>4</c:v>
                </c:pt>
                <c:pt idx="147">
                  <c:v>3</c:v>
                </c:pt>
                <c:pt idx="148">
                  <c:v>2</c:v>
                </c:pt>
                <c:pt idx="149">
                  <c:v>0</c:v>
                </c:pt>
                <c:pt idx="150">
                  <c:v>2</c:v>
                </c:pt>
                <c:pt idx="151">
                  <c:v>0</c:v>
                </c:pt>
                <c:pt idx="152">
                  <c:v>1</c:v>
                </c:pt>
                <c:pt idx="153" formatCode="0.00%">
                  <c:v>0.84444399999999997</c:v>
                </c:pt>
                <c:pt idx="154" formatCode="0.00%">
                  <c:v>0.89743600000000001</c:v>
                </c:pt>
                <c:pt idx="157">
                  <c:v>89</c:v>
                </c:pt>
                <c:pt idx="158">
                  <c:v>96</c:v>
                </c:pt>
                <c:pt idx="159">
                  <c:v>2</c:v>
                </c:pt>
                <c:pt idx="160">
                  <c:v>4</c:v>
                </c:pt>
                <c:pt idx="161">
                  <c:v>12</c:v>
                </c:pt>
                <c:pt idx="162">
                  <c:v>0</c:v>
                </c:pt>
                <c:pt idx="163">
                  <c:v>3</c:v>
                </c:pt>
                <c:pt idx="164">
                  <c:v>0</c:v>
                </c:pt>
                <c:pt idx="165">
                  <c:v>0</c:v>
                </c:pt>
                <c:pt idx="166" formatCode="0.00%">
                  <c:v>0.75268800000000002</c:v>
                </c:pt>
                <c:pt idx="167" formatCode="0.00%">
                  <c:v>0.77777799999999997</c:v>
                </c:pt>
                <c:pt idx="170">
                  <c:v>103</c:v>
                </c:pt>
                <c:pt idx="171">
                  <c:v>142</c:v>
                </c:pt>
                <c:pt idx="172">
                  <c:v>1</c:v>
                </c:pt>
                <c:pt idx="173">
                  <c:v>31</c:v>
                </c:pt>
                <c:pt idx="174">
                  <c:v>4</c:v>
                </c:pt>
                <c:pt idx="175">
                  <c:v>0</c:v>
                </c:pt>
                <c:pt idx="176">
                  <c:v>1</c:v>
                </c:pt>
                <c:pt idx="177">
                  <c:v>0</c:v>
                </c:pt>
                <c:pt idx="178">
                  <c:v>0</c:v>
                </c:pt>
                <c:pt idx="179" formatCode="0.00%">
                  <c:v>0.45535700000000001</c:v>
                </c:pt>
                <c:pt idx="180" formatCode="0.00%">
                  <c:v>0.64</c:v>
                </c:pt>
                <c:pt idx="183">
                  <c:v>582</c:v>
                </c:pt>
                <c:pt idx="184">
                  <c:v>579</c:v>
                </c:pt>
                <c:pt idx="185">
                  <c:v>13</c:v>
                </c:pt>
                <c:pt idx="186">
                  <c:v>13</c:v>
                </c:pt>
                <c:pt idx="187">
                  <c:v>34</c:v>
                </c:pt>
                <c:pt idx="188">
                  <c:v>2</c:v>
                </c:pt>
                <c:pt idx="189">
                  <c:v>13</c:v>
                </c:pt>
                <c:pt idx="190">
                  <c:v>1</c:v>
                </c:pt>
                <c:pt idx="191">
                  <c:v>4</c:v>
                </c:pt>
                <c:pt idx="192" formatCode="0.00%">
                  <c:v>0.70223800000000003</c:v>
                </c:pt>
                <c:pt idx="193" formatCode="0.00%">
                  <c:v>0.72744699999999995</c:v>
                </c:pt>
                <c:pt idx="196">
                  <c:v>71</c:v>
                </c:pt>
                <c:pt idx="197">
                  <c:v>77</c:v>
                </c:pt>
                <c:pt idx="198">
                  <c:v>1</c:v>
                </c:pt>
                <c:pt idx="199">
                  <c:v>3</c:v>
                </c:pt>
                <c:pt idx="200">
                  <c:v>6</c:v>
                </c:pt>
                <c:pt idx="201">
                  <c:v>0</c:v>
                </c:pt>
                <c:pt idx="202">
                  <c:v>1</c:v>
                </c:pt>
                <c:pt idx="203">
                  <c:v>1</c:v>
                </c:pt>
                <c:pt idx="204">
                  <c:v>0</c:v>
                </c:pt>
                <c:pt idx="205" formatCode="0.00%">
                  <c:v>0.73333300000000001</c:v>
                </c:pt>
                <c:pt idx="206" formatCode="0.00%">
                  <c:v>0.75342500000000001</c:v>
                </c:pt>
                <c:pt idx="209">
                  <c:v>88</c:v>
                </c:pt>
                <c:pt idx="210">
                  <c:v>103</c:v>
                </c:pt>
                <c:pt idx="211">
                  <c:v>4</c:v>
                </c:pt>
                <c:pt idx="212">
                  <c:v>3</c:v>
                </c:pt>
                <c:pt idx="213">
                  <c:v>2</c:v>
                </c:pt>
                <c:pt idx="214">
                  <c:v>0</c:v>
                </c:pt>
                <c:pt idx="215">
                  <c:v>6</c:v>
                </c:pt>
                <c:pt idx="216">
                  <c:v>0</c:v>
                </c:pt>
                <c:pt idx="217">
                  <c:v>0</c:v>
                </c:pt>
                <c:pt idx="218" formatCode="0.00%">
                  <c:v>0.66037699999999999</c:v>
                </c:pt>
                <c:pt idx="219" formatCode="0.00%">
                  <c:v>0.67346899999999998</c:v>
                </c:pt>
                <c:pt idx="222">
                  <c:v>77</c:v>
                </c:pt>
                <c:pt idx="223">
                  <c:v>69</c:v>
                </c:pt>
                <c:pt idx="224">
                  <c:v>4</c:v>
                </c:pt>
                <c:pt idx="225">
                  <c:v>0</c:v>
                </c:pt>
                <c:pt idx="226">
                  <c:v>1</c:v>
                </c:pt>
                <c:pt idx="227">
                  <c:v>0</c:v>
                </c:pt>
                <c:pt idx="228">
                  <c:v>2</c:v>
                </c:pt>
                <c:pt idx="229">
                  <c:v>0</c:v>
                </c:pt>
                <c:pt idx="230">
                  <c:v>0</c:v>
                </c:pt>
                <c:pt idx="231" formatCode="0.00%">
                  <c:v>0.71831</c:v>
                </c:pt>
                <c:pt idx="232" formatCode="0.00%">
                  <c:v>0.73912999999999995</c:v>
                </c:pt>
                <c:pt idx="235">
                  <c:v>539</c:v>
                </c:pt>
                <c:pt idx="236">
                  <c:v>554</c:v>
                </c:pt>
                <c:pt idx="237">
                  <c:v>7</c:v>
                </c:pt>
                <c:pt idx="238">
                  <c:v>16</c:v>
                </c:pt>
                <c:pt idx="239">
                  <c:v>23</c:v>
                </c:pt>
                <c:pt idx="240">
                  <c:v>1</c:v>
                </c:pt>
                <c:pt idx="241">
                  <c:v>17</c:v>
                </c:pt>
                <c:pt idx="242">
                  <c:v>5</c:v>
                </c:pt>
                <c:pt idx="243">
                  <c:v>1</c:v>
                </c:pt>
                <c:pt idx="244" formatCode="0.00%">
                  <c:v>0.74410200000000004</c:v>
                </c:pt>
                <c:pt idx="245" formatCode="0.00%">
                  <c:v>0.74436100000000005</c:v>
                </c:pt>
                <c:pt idx="248">
                  <c:v>343</c:v>
                </c:pt>
                <c:pt idx="249">
                  <c:v>341</c:v>
                </c:pt>
                <c:pt idx="250">
                  <c:v>8</c:v>
                </c:pt>
                <c:pt idx="251">
                  <c:v>5</c:v>
                </c:pt>
                <c:pt idx="252">
                  <c:v>12</c:v>
                </c:pt>
                <c:pt idx="253">
                  <c:v>0</c:v>
                </c:pt>
                <c:pt idx="254">
                  <c:v>12</c:v>
                </c:pt>
                <c:pt idx="255">
                  <c:v>2</c:v>
                </c:pt>
                <c:pt idx="256">
                  <c:v>0</c:v>
                </c:pt>
                <c:pt idx="257" formatCode="0.00%">
                  <c:v>0.69740599999999997</c:v>
                </c:pt>
                <c:pt idx="258" formatCode="0.00%">
                  <c:v>0.72516599999999998</c:v>
                </c:pt>
                <c:pt idx="261">
                  <c:v>178</c:v>
                </c:pt>
                <c:pt idx="262">
                  <c:v>168</c:v>
                </c:pt>
                <c:pt idx="263">
                  <c:v>8</c:v>
                </c:pt>
                <c:pt idx="264">
                  <c:v>2</c:v>
                </c:pt>
                <c:pt idx="265">
                  <c:v>6</c:v>
                </c:pt>
                <c:pt idx="266">
                  <c:v>1</c:v>
                </c:pt>
                <c:pt idx="267">
                  <c:v>3</c:v>
                </c:pt>
                <c:pt idx="268">
                  <c:v>0</c:v>
                </c:pt>
                <c:pt idx="269">
                  <c:v>0</c:v>
                </c:pt>
                <c:pt idx="270" formatCode="0.00%">
                  <c:v>0.71257499999999996</c:v>
                </c:pt>
                <c:pt idx="271" formatCode="0.00%">
                  <c:v>0.77397300000000002</c:v>
                </c:pt>
                <c:pt idx="274">
                  <c:v>94</c:v>
                </c:pt>
                <c:pt idx="275">
                  <c:v>79</c:v>
                </c:pt>
                <c:pt idx="276">
                  <c:v>2</c:v>
                </c:pt>
                <c:pt idx="277">
                  <c:v>3</c:v>
                </c:pt>
                <c:pt idx="278">
                  <c:v>4</c:v>
                </c:pt>
                <c:pt idx="279">
                  <c:v>0</c:v>
                </c:pt>
                <c:pt idx="280">
                  <c:v>0</c:v>
                </c:pt>
                <c:pt idx="281">
                  <c:v>0</c:v>
                </c:pt>
                <c:pt idx="282">
                  <c:v>0</c:v>
                </c:pt>
                <c:pt idx="283" formatCode="0.00%">
                  <c:v>0.87012999999999996</c:v>
                </c:pt>
                <c:pt idx="284" formatCode="0.00%">
                  <c:v>0.89333300000000004</c:v>
                </c:pt>
                <c:pt idx="287">
                  <c:v>261</c:v>
                </c:pt>
                <c:pt idx="288">
                  <c:v>261</c:v>
                </c:pt>
                <c:pt idx="289">
                  <c:v>10</c:v>
                </c:pt>
                <c:pt idx="290">
                  <c:v>5</c:v>
                </c:pt>
                <c:pt idx="291">
                  <c:v>8</c:v>
                </c:pt>
                <c:pt idx="292">
                  <c:v>0</c:v>
                </c:pt>
                <c:pt idx="293">
                  <c:v>5</c:v>
                </c:pt>
                <c:pt idx="294">
                  <c:v>1</c:v>
                </c:pt>
                <c:pt idx="295">
                  <c:v>0</c:v>
                </c:pt>
                <c:pt idx="296" formatCode="0.00%">
                  <c:v>0.68441099999999999</c:v>
                </c:pt>
                <c:pt idx="297" formatCode="0.00%">
                  <c:v>0.71138199999999996</c:v>
                </c:pt>
                <c:pt idx="300">
                  <c:v>213</c:v>
                </c:pt>
                <c:pt idx="301">
                  <c:v>227</c:v>
                </c:pt>
                <c:pt idx="302">
                  <c:v>3</c:v>
                </c:pt>
                <c:pt idx="303">
                  <c:v>4</c:v>
                </c:pt>
                <c:pt idx="304">
                  <c:v>14</c:v>
                </c:pt>
                <c:pt idx="305">
                  <c:v>0</c:v>
                </c:pt>
                <c:pt idx="306">
                  <c:v>4</c:v>
                </c:pt>
                <c:pt idx="307">
                  <c:v>0</c:v>
                </c:pt>
                <c:pt idx="308">
                  <c:v>0</c:v>
                </c:pt>
                <c:pt idx="309" formatCode="0.00%">
                  <c:v>0.74778800000000001</c:v>
                </c:pt>
                <c:pt idx="310" formatCode="0.00%">
                  <c:v>0.81218299999999999</c:v>
                </c:pt>
                <c:pt idx="313">
                  <c:v>119</c:v>
                </c:pt>
                <c:pt idx="314">
                  <c:v>123</c:v>
                </c:pt>
                <c:pt idx="315">
                  <c:v>9</c:v>
                </c:pt>
                <c:pt idx="316">
                  <c:v>3</c:v>
                </c:pt>
                <c:pt idx="317">
                  <c:v>3</c:v>
                </c:pt>
                <c:pt idx="318">
                  <c:v>2</c:v>
                </c:pt>
                <c:pt idx="319">
                  <c:v>3</c:v>
                </c:pt>
                <c:pt idx="320">
                  <c:v>0</c:v>
                </c:pt>
                <c:pt idx="321">
                  <c:v>1</c:v>
                </c:pt>
                <c:pt idx="322" formatCode="0.00%">
                  <c:v>0.61983500000000002</c:v>
                </c:pt>
                <c:pt idx="323" formatCode="0.00%">
                  <c:v>0.70296999999999998</c:v>
                </c:pt>
                <c:pt idx="326">
                  <c:v>86</c:v>
                </c:pt>
                <c:pt idx="327">
                  <c:v>69</c:v>
                </c:pt>
                <c:pt idx="328">
                  <c:v>10</c:v>
                </c:pt>
                <c:pt idx="329">
                  <c:v>3</c:v>
                </c:pt>
                <c:pt idx="330">
                  <c:v>1</c:v>
                </c:pt>
                <c:pt idx="331">
                  <c:v>0</c:v>
                </c:pt>
                <c:pt idx="332">
                  <c:v>1</c:v>
                </c:pt>
                <c:pt idx="333">
                  <c:v>0</c:v>
                </c:pt>
                <c:pt idx="334">
                  <c:v>1</c:v>
                </c:pt>
                <c:pt idx="335" formatCode="0.00%">
                  <c:v>0.83582100000000004</c:v>
                </c:pt>
                <c:pt idx="336" formatCode="0.00%">
                  <c:v>0.84848500000000004</c:v>
                </c:pt>
                <c:pt idx="339">
                  <c:v>167</c:v>
                </c:pt>
                <c:pt idx="340">
                  <c:v>170</c:v>
                </c:pt>
                <c:pt idx="341">
                  <c:v>2</c:v>
                </c:pt>
                <c:pt idx="342">
                  <c:v>1</c:v>
                </c:pt>
                <c:pt idx="343">
                  <c:v>7</c:v>
                </c:pt>
                <c:pt idx="344">
                  <c:v>0</c:v>
                </c:pt>
                <c:pt idx="345">
                  <c:v>8</c:v>
                </c:pt>
                <c:pt idx="346">
                  <c:v>1</c:v>
                </c:pt>
                <c:pt idx="347">
                  <c:v>1</c:v>
                </c:pt>
                <c:pt idx="348" formatCode="0.00%">
                  <c:v>0.71195699999999995</c:v>
                </c:pt>
                <c:pt idx="349" formatCode="0.00%">
                  <c:v>0.75609800000000005</c:v>
                </c:pt>
                <c:pt idx="352">
                  <c:v>120</c:v>
                </c:pt>
                <c:pt idx="353">
                  <c:v>123</c:v>
                </c:pt>
                <c:pt idx="354">
                  <c:v>3</c:v>
                </c:pt>
                <c:pt idx="355">
                  <c:v>7</c:v>
                </c:pt>
                <c:pt idx="356">
                  <c:v>4</c:v>
                </c:pt>
                <c:pt idx="357">
                  <c:v>0</c:v>
                </c:pt>
                <c:pt idx="358">
                  <c:v>4</c:v>
                </c:pt>
                <c:pt idx="359">
                  <c:v>1</c:v>
                </c:pt>
                <c:pt idx="360">
                  <c:v>1</c:v>
                </c:pt>
                <c:pt idx="361" formatCode="0.00%">
                  <c:v>0.76271199999999995</c:v>
                </c:pt>
                <c:pt idx="362" formatCode="0.00%">
                  <c:v>0.76363599999999998</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22</c:v>
                </c:pt>
                <c:pt idx="379">
                  <c:v>20</c:v>
                </c:pt>
                <c:pt idx="380">
                  <c:v>1</c:v>
                </c:pt>
                <c:pt idx="381">
                  <c:v>0</c:v>
                </c:pt>
                <c:pt idx="382">
                  <c:v>1</c:v>
                </c:pt>
                <c:pt idx="383">
                  <c:v>0</c:v>
                </c:pt>
                <c:pt idx="384">
                  <c:v>0</c:v>
                </c:pt>
                <c:pt idx="385">
                  <c:v>0</c:v>
                </c:pt>
                <c:pt idx="386">
                  <c:v>0</c:v>
                </c:pt>
                <c:pt idx="387" formatCode="0.00%">
                  <c:v>0.31818200000000002</c:v>
                </c:pt>
                <c:pt idx="388" formatCode="0.00%">
                  <c:v>0.272727</c:v>
                </c:pt>
                <c:pt idx="391">
                  <c:v>123</c:v>
                </c:pt>
                <c:pt idx="392">
                  <c:v>122</c:v>
                </c:pt>
                <c:pt idx="393">
                  <c:v>3</c:v>
                </c:pt>
                <c:pt idx="394">
                  <c:v>2</c:v>
                </c:pt>
                <c:pt idx="395">
                  <c:v>3</c:v>
                </c:pt>
                <c:pt idx="396">
                  <c:v>1</c:v>
                </c:pt>
                <c:pt idx="397">
                  <c:v>7</c:v>
                </c:pt>
                <c:pt idx="398">
                  <c:v>0</c:v>
                </c:pt>
                <c:pt idx="399">
                  <c:v>0</c:v>
                </c:pt>
                <c:pt idx="400" formatCode="0.00%">
                  <c:v>0.68292699999999995</c:v>
                </c:pt>
                <c:pt idx="401" formatCode="0.00%">
                  <c:v>0.68594999999999995</c:v>
                </c:pt>
                <c:pt idx="404">
                  <c:v>192</c:v>
                </c:pt>
                <c:pt idx="405">
                  <c:v>206</c:v>
                </c:pt>
                <c:pt idx="406">
                  <c:v>5</c:v>
                </c:pt>
                <c:pt idx="407">
                  <c:v>4</c:v>
                </c:pt>
                <c:pt idx="408">
                  <c:v>12</c:v>
                </c:pt>
                <c:pt idx="409">
                  <c:v>0</c:v>
                </c:pt>
                <c:pt idx="410">
                  <c:v>5</c:v>
                </c:pt>
                <c:pt idx="411">
                  <c:v>0</c:v>
                </c:pt>
                <c:pt idx="412">
                  <c:v>0</c:v>
                </c:pt>
                <c:pt idx="413" formatCode="0.00%">
                  <c:v>0.73809499999999995</c:v>
                </c:pt>
                <c:pt idx="414" formatCode="0.00%">
                  <c:v>0.80769199999999997</c:v>
                </c:pt>
                <c:pt idx="417">
                  <c:v>148</c:v>
                </c:pt>
                <c:pt idx="418">
                  <c:v>136</c:v>
                </c:pt>
                <c:pt idx="419">
                  <c:v>4</c:v>
                </c:pt>
                <c:pt idx="420">
                  <c:v>2</c:v>
                </c:pt>
                <c:pt idx="421">
                  <c:v>8</c:v>
                </c:pt>
                <c:pt idx="422">
                  <c:v>0</c:v>
                </c:pt>
                <c:pt idx="423">
                  <c:v>2</c:v>
                </c:pt>
                <c:pt idx="424">
                  <c:v>1</c:v>
                </c:pt>
                <c:pt idx="425">
                  <c:v>0</c:v>
                </c:pt>
                <c:pt idx="426" formatCode="0.00%">
                  <c:v>0.80147100000000004</c:v>
                </c:pt>
                <c:pt idx="427" formatCode="0.00%">
                  <c:v>0.80769199999999997</c:v>
                </c:pt>
                <c:pt idx="430">
                  <c:v>442</c:v>
                </c:pt>
                <c:pt idx="431">
                  <c:v>423</c:v>
                </c:pt>
                <c:pt idx="432">
                  <c:v>20</c:v>
                </c:pt>
                <c:pt idx="433">
                  <c:v>11</c:v>
                </c:pt>
                <c:pt idx="434">
                  <c:v>16</c:v>
                </c:pt>
                <c:pt idx="435">
                  <c:v>2</c:v>
                </c:pt>
                <c:pt idx="436">
                  <c:v>16</c:v>
                </c:pt>
                <c:pt idx="437">
                  <c:v>0</c:v>
                </c:pt>
                <c:pt idx="438">
                  <c:v>2</c:v>
                </c:pt>
                <c:pt idx="439" formatCode="0.00%">
                  <c:v>0.758216</c:v>
                </c:pt>
                <c:pt idx="440" formatCode="0.00%">
                  <c:v>0.77722800000000003</c:v>
                </c:pt>
                <c:pt idx="443">
                  <c:v>91</c:v>
                </c:pt>
                <c:pt idx="444">
                  <c:v>133</c:v>
                </c:pt>
                <c:pt idx="445">
                  <c:v>0</c:v>
                </c:pt>
                <c:pt idx="446">
                  <c:v>4</c:v>
                </c:pt>
                <c:pt idx="447">
                  <c:v>4</c:v>
                </c:pt>
                <c:pt idx="448">
                  <c:v>0</c:v>
                </c:pt>
                <c:pt idx="449">
                  <c:v>9</c:v>
                </c:pt>
                <c:pt idx="450">
                  <c:v>0</c:v>
                </c:pt>
                <c:pt idx="451">
                  <c:v>0</c:v>
                </c:pt>
                <c:pt idx="452" formatCode="0.00%">
                  <c:v>0.64393900000000004</c:v>
                </c:pt>
                <c:pt idx="453" formatCode="0.00%">
                  <c:v>0.73737399999999997</c:v>
                </c:pt>
                <c:pt idx="456">
                  <c:v>154</c:v>
                </c:pt>
                <c:pt idx="457">
                  <c:v>174</c:v>
                </c:pt>
                <c:pt idx="458">
                  <c:v>3</c:v>
                </c:pt>
                <c:pt idx="459">
                  <c:v>4</c:v>
                </c:pt>
                <c:pt idx="460">
                  <c:v>7</c:v>
                </c:pt>
                <c:pt idx="461">
                  <c:v>1</c:v>
                </c:pt>
                <c:pt idx="462">
                  <c:v>4</c:v>
                </c:pt>
                <c:pt idx="463">
                  <c:v>0</c:v>
                </c:pt>
                <c:pt idx="464">
                  <c:v>0</c:v>
                </c:pt>
                <c:pt idx="465" formatCode="0.00%">
                  <c:v>0.625</c:v>
                </c:pt>
                <c:pt idx="466" formatCode="0.00%">
                  <c:v>0.642424</c:v>
                </c:pt>
                <c:pt idx="469">
                  <c:v>460</c:v>
                </c:pt>
                <c:pt idx="470">
                  <c:v>460</c:v>
                </c:pt>
                <c:pt idx="471">
                  <c:v>11</c:v>
                </c:pt>
                <c:pt idx="472">
                  <c:v>3</c:v>
                </c:pt>
                <c:pt idx="473">
                  <c:v>22</c:v>
                </c:pt>
                <c:pt idx="474">
                  <c:v>1</c:v>
                </c:pt>
                <c:pt idx="475">
                  <c:v>16</c:v>
                </c:pt>
                <c:pt idx="476">
                  <c:v>0</c:v>
                </c:pt>
                <c:pt idx="477">
                  <c:v>1</c:v>
                </c:pt>
                <c:pt idx="478" formatCode="0.00%">
                  <c:v>0.75106399999999995</c:v>
                </c:pt>
                <c:pt idx="479" formatCode="0.00%">
                  <c:v>0.75172399999999995</c:v>
                </c:pt>
                <c:pt idx="482">
                  <c:v>288</c:v>
                </c:pt>
                <c:pt idx="483">
                  <c:v>270</c:v>
                </c:pt>
                <c:pt idx="484">
                  <c:v>7</c:v>
                </c:pt>
                <c:pt idx="485">
                  <c:v>5</c:v>
                </c:pt>
                <c:pt idx="486">
                  <c:v>19</c:v>
                </c:pt>
                <c:pt idx="487">
                  <c:v>0</c:v>
                </c:pt>
                <c:pt idx="488">
                  <c:v>3</c:v>
                </c:pt>
                <c:pt idx="489">
                  <c:v>1</c:v>
                </c:pt>
                <c:pt idx="490">
                  <c:v>0</c:v>
                </c:pt>
                <c:pt idx="491" formatCode="0.00%">
                  <c:v>0.83643100000000004</c:v>
                </c:pt>
                <c:pt idx="492" formatCode="0.00%">
                  <c:v>0.84410600000000002</c:v>
                </c:pt>
                <c:pt idx="495">
                  <c:v>55</c:v>
                </c:pt>
                <c:pt idx="496">
                  <c:v>62</c:v>
                </c:pt>
                <c:pt idx="497">
                  <c:v>2</c:v>
                </c:pt>
                <c:pt idx="498">
                  <c:v>2</c:v>
                </c:pt>
                <c:pt idx="499">
                  <c:v>2</c:v>
                </c:pt>
                <c:pt idx="500">
                  <c:v>0</c:v>
                </c:pt>
                <c:pt idx="501">
                  <c:v>1</c:v>
                </c:pt>
                <c:pt idx="502">
                  <c:v>0</c:v>
                </c:pt>
                <c:pt idx="503">
                  <c:v>1</c:v>
                </c:pt>
                <c:pt idx="504" formatCode="0.00%">
                  <c:v>0.58730199999999999</c:v>
                </c:pt>
                <c:pt idx="505" formatCode="0.00%">
                  <c:v>0.58730199999999999</c:v>
                </c:pt>
                <c:pt idx="508">
                  <c:v>144</c:v>
                </c:pt>
                <c:pt idx="509">
                  <c:v>143</c:v>
                </c:pt>
                <c:pt idx="510">
                  <c:v>2</c:v>
                </c:pt>
                <c:pt idx="511">
                  <c:v>4</c:v>
                </c:pt>
                <c:pt idx="512">
                  <c:v>8</c:v>
                </c:pt>
                <c:pt idx="513">
                  <c:v>0</c:v>
                </c:pt>
                <c:pt idx="514">
                  <c:v>1</c:v>
                </c:pt>
                <c:pt idx="515">
                  <c:v>0</c:v>
                </c:pt>
                <c:pt idx="516">
                  <c:v>2</c:v>
                </c:pt>
                <c:pt idx="517" formatCode="0.00%">
                  <c:v>0.72340400000000005</c:v>
                </c:pt>
                <c:pt idx="518" formatCode="0.00%">
                  <c:v>0.75373100000000004</c:v>
                </c:pt>
                <c:pt idx="521">
                  <c:v>166</c:v>
                </c:pt>
                <c:pt idx="522">
                  <c:v>150</c:v>
                </c:pt>
                <c:pt idx="523">
                  <c:v>8</c:v>
                </c:pt>
                <c:pt idx="524">
                  <c:v>2</c:v>
                </c:pt>
                <c:pt idx="525">
                  <c:v>11</c:v>
                </c:pt>
                <c:pt idx="526">
                  <c:v>0</c:v>
                </c:pt>
                <c:pt idx="527">
                  <c:v>2</c:v>
                </c:pt>
                <c:pt idx="528">
                  <c:v>1</c:v>
                </c:pt>
                <c:pt idx="529">
                  <c:v>0</c:v>
                </c:pt>
                <c:pt idx="530" formatCode="0.00%">
                  <c:v>0.73509899999999995</c:v>
                </c:pt>
                <c:pt idx="531" formatCode="0.00%">
                  <c:v>0.765625</c:v>
                </c:pt>
                <c:pt idx="534">
                  <c:v>817</c:v>
                </c:pt>
                <c:pt idx="535">
                  <c:v>820</c:v>
                </c:pt>
                <c:pt idx="536">
                  <c:v>14</c:v>
                </c:pt>
                <c:pt idx="537">
                  <c:v>20</c:v>
                </c:pt>
                <c:pt idx="538">
                  <c:v>40</c:v>
                </c:pt>
                <c:pt idx="539">
                  <c:v>1</c:v>
                </c:pt>
                <c:pt idx="540">
                  <c:v>15</c:v>
                </c:pt>
                <c:pt idx="541">
                  <c:v>3</c:v>
                </c:pt>
                <c:pt idx="542">
                  <c:v>3</c:v>
                </c:pt>
                <c:pt idx="543" formatCode="0.00%">
                  <c:v>0.70424200000000003</c:v>
                </c:pt>
                <c:pt idx="544" formatCode="0.00%">
                  <c:v>0.72493600000000002</c:v>
                </c:pt>
                <c:pt idx="547">
                  <c:v>7</c:v>
                </c:pt>
                <c:pt idx="548">
                  <c:v>15</c:v>
                </c:pt>
                <c:pt idx="549">
                  <c:v>0</c:v>
                </c:pt>
                <c:pt idx="550">
                  <c:v>0</c:v>
                </c:pt>
                <c:pt idx="551">
                  <c:v>2</c:v>
                </c:pt>
                <c:pt idx="552">
                  <c:v>1</c:v>
                </c:pt>
                <c:pt idx="553">
                  <c:v>1</c:v>
                </c:pt>
                <c:pt idx="554">
                  <c:v>0</c:v>
                </c:pt>
                <c:pt idx="555">
                  <c:v>0</c:v>
                </c:pt>
                <c:pt idx="556" formatCode="0.00%">
                  <c:v>0.4</c:v>
                </c:pt>
                <c:pt idx="557" formatCode="0.00%">
                  <c:v>0.4</c:v>
                </c:pt>
                <c:pt idx="560">
                  <c:v>272</c:v>
                </c:pt>
                <c:pt idx="561">
                  <c:v>248</c:v>
                </c:pt>
                <c:pt idx="562">
                  <c:v>10</c:v>
                </c:pt>
                <c:pt idx="563">
                  <c:v>7</c:v>
                </c:pt>
                <c:pt idx="564">
                  <c:v>7</c:v>
                </c:pt>
                <c:pt idx="565">
                  <c:v>1</c:v>
                </c:pt>
                <c:pt idx="566">
                  <c:v>2</c:v>
                </c:pt>
                <c:pt idx="567">
                  <c:v>0</c:v>
                </c:pt>
                <c:pt idx="568">
                  <c:v>1</c:v>
                </c:pt>
                <c:pt idx="569" formatCode="0.00%">
                  <c:v>0.748</c:v>
                </c:pt>
                <c:pt idx="570" formatCode="0.00%">
                  <c:v>0.764463</c:v>
                </c:pt>
                <c:pt idx="573">
                  <c:v>81</c:v>
                </c:pt>
                <c:pt idx="574">
                  <c:v>70</c:v>
                </c:pt>
                <c:pt idx="575">
                  <c:v>1</c:v>
                </c:pt>
                <c:pt idx="576">
                  <c:v>0</c:v>
                </c:pt>
                <c:pt idx="577">
                  <c:v>0</c:v>
                </c:pt>
                <c:pt idx="578">
                  <c:v>0</c:v>
                </c:pt>
                <c:pt idx="579">
                  <c:v>4</c:v>
                </c:pt>
                <c:pt idx="580">
                  <c:v>0</c:v>
                </c:pt>
                <c:pt idx="581">
                  <c:v>0</c:v>
                </c:pt>
                <c:pt idx="582" formatCode="0.00%">
                  <c:v>0.65</c:v>
                </c:pt>
                <c:pt idx="583" formatCode="0.00%">
                  <c:v>0.72307699999999997</c:v>
                </c:pt>
                <c:pt idx="586">
                  <c:v>232</c:v>
                </c:pt>
                <c:pt idx="587">
                  <c:v>241</c:v>
                </c:pt>
                <c:pt idx="588">
                  <c:v>5</c:v>
                </c:pt>
                <c:pt idx="589">
                  <c:v>3</c:v>
                </c:pt>
                <c:pt idx="590">
                  <c:v>7</c:v>
                </c:pt>
                <c:pt idx="591">
                  <c:v>1</c:v>
                </c:pt>
                <c:pt idx="592">
                  <c:v>10</c:v>
                </c:pt>
                <c:pt idx="593">
                  <c:v>0</c:v>
                </c:pt>
                <c:pt idx="594">
                  <c:v>2</c:v>
                </c:pt>
                <c:pt idx="595" formatCode="0.00%">
                  <c:v>0.73895599999999995</c:v>
                </c:pt>
                <c:pt idx="596" formatCode="0.00%">
                  <c:v>0.76444400000000001</c:v>
                </c:pt>
                <c:pt idx="599">
                  <c:v>179</c:v>
                </c:pt>
                <c:pt idx="600">
                  <c:v>187</c:v>
                </c:pt>
                <c:pt idx="601">
                  <c:v>4</c:v>
                </c:pt>
                <c:pt idx="602">
                  <c:v>5</c:v>
                </c:pt>
                <c:pt idx="603">
                  <c:v>11</c:v>
                </c:pt>
                <c:pt idx="604">
                  <c:v>0</c:v>
                </c:pt>
                <c:pt idx="605">
                  <c:v>4</c:v>
                </c:pt>
                <c:pt idx="606">
                  <c:v>1</c:v>
                </c:pt>
                <c:pt idx="607">
                  <c:v>1</c:v>
                </c:pt>
                <c:pt idx="608" formatCode="0.00%">
                  <c:v>0.72486799999999996</c:v>
                </c:pt>
                <c:pt idx="609" formatCode="0.00%">
                  <c:v>0.72432399999999997</c:v>
                </c:pt>
                <c:pt idx="612">
                  <c:v>307</c:v>
                </c:pt>
                <c:pt idx="613">
                  <c:v>306</c:v>
                </c:pt>
                <c:pt idx="614">
                  <c:v>14</c:v>
                </c:pt>
                <c:pt idx="615">
                  <c:v>8</c:v>
                </c:pt>
                <c:pt idx="616">
                  <c:v>13</c:v>
                </c:pt>
                <c:pt idx="617">
                  <c:v>0</c:v>
                </c:pt>
                <c:pt idx="618">
                  <c:v>3</c:v>
                </c:pt>
                <c:pt idx="619">
                  <c:v>2</c:v>
                </c:pt>
                <c:pt idx="620">
                  <c:v>1</c:v>
                </c:pt>
                <c:pt idx="621" formatCode="0.00%">
                  <c:v>0.67752400000000002</c:v>
                </c:pt>
                <c:pt idx="622" formatCode="0.00%">
                  <c:v>0.73033700000000001</c:v>
                </c:pt>
                <c:pt idx="625">
                  <c:v>421</c:v>
                </c:pt>
                <c:pt idx="626">
                  <c:v>434</c:v>
                </c:pt>
                <c:pt idx="627">
                  <c:v>12</c:v>
                </c:pt>
                <c:pt idx="628">
                  <c:v>9</c:v>
                </c:pt>
                <c:pt idx="629">
                  <c:v>24</c:v>
                </c:pt>
                <c:pt idx="630">
                  <c:v>1</c:v>
                </c:pt>
                <c:pt idx="631">
                  <c:v>6</c:v>
                </c:pt>
                <c:pt idx="632">
                  <c:v>0</c:v>
                </c:pt>
                <c:pt idx="633">
                  <c:v>0</c:v>
                </c:pt>
                <c:pt idx="634" formatCode="0.00%">
                  <c:v>0.69107600000000002</c:v>
                </c:pt>
                <c:pt idx="635" formatCode="0.00%">
                  <c:v>0.73214299999999999</c:v>
                </c:pt>
                <c:pt idx="638">
                  <c:v>90</c:v>
                </c:pt>
                <c:pt idx="639">
                  <c:v>97</c:v>
                </c:pt>
                <c:pt idx="640">
                  <c:v>3</c:v>
                </c:pt>
                <c:pt idx="641">
                  <c:v>0</c:v>
                </c:pt>
                <c:pt idx="642">
                  <c:v>1</c:v>
                </c:pt>
                <c:pt idx="643">
                  <c:v>0</c:v>
                </c:pt>
                <c:pt idx="644">
                  <c:v>0</c:v>
                </c:pt>
                <c:pt idx="645">
                  <c:v>1</c:v>
                </c:pt>
                <c:pt idx="646">
                  <c:v>1</c:v>
                </c:pt>
                <c:pt idx="647" formatCode="0.00%">
                  <c:v>0.60824699999999998</c:v>
                </c:pt>
                <c:pt idx="648" formatCode="0.00%">
                  <c:v>0.67105300000000001</c:v>
                </c:pt>
                <c:pt idx="651">
                  <c:v>53</c:v>
                </c:pt>
                <c:pt idx="652">
                  <c:v>70</c:v>
                </c:pt>
                <c:pt idx="653">
                  <c:v>2</c:v>
                </c:pt>
                <c:pt idx="654">
                  <c:v>0</c:v>
                </c:pt>
                <c:pt idx="655">
                  <c:v>1</c:v>
                </c:pt>
                <c:pt idx="656">
                  <c:v>0</c:v>
                </c:pt>
                <c:pt idx="657">
                  <c:v>0</c:v>
                </c:pt>
                <c:pt idx="658">
                  <c:v>0</c:v>
                </c:pt>
                <c:pt idx="659">
                  <c:v>0</c:v>
                </c:pt>
                <c:pt idx="660" formatCode="0.00%">
                  <c:v>0.52857100000000001</c:v>
                </c:pt>
                <c:pt idx="661" formatCode="0.00%">
                  <c:v>0.56363600000000003</c:v>
                </c:pt>
                <c:pt idx="664">
                  <c:v>749</c:v>
                </c:pt>
                <c:pt idx="665">
                  <c:v>751</c:v>
                </c:pt>
                <c:pt idx="666">
                  <c:v>15</c:v>
                </c:pt>
                <c:pt idx="667">
                  <c:v>14</c:v>
                </c:pt>
                <c:pt idx="668">
                  <c:v>38</c:v>
                </c:pt>
                <c:pt idx="669">
                  <c:v>1</c:v>
                </c:pt>
                <c:pt idx="670">
                  <c:v>6</c:v>
                </c:pt>
                <c:pt idx="671">
                  <c:v>0</c:v>
                </c:pt>
                <c:pt idx="672">
                  <c:v>5</c:v>
                </c:pt>
                <c:pt idx="673" formatCode="0.00%">
                  <c:v>0.72251299999999996</c:v>
                </c:pt>
                <c:pt idx="674" formatCode="0.00%">
                  <c:v>0.73297000000000001</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437</c:v>
                </c:pt>
                <c:pt idx="691">
                  <c:v>463</c:v>
                </c:pt>
                <c:pt idx="692">
                  <c:v>12</c:v>
                </c:pt>
                <c:pt idx="693">
                  <c:v>2</c:v>
                </c:pt>
                <c:pt idx="694">
                  <c:v>20</c:v>
                </c:pt>
                <c:pt idx="695">
                  <c:v>3</c:v>
                </c:pt>
                <c:pt idx="696">
                  <c:v>18</c:v>
                </c:pt>
                <c:pt idx="697">
                  <c:v>0</c:v>
                </c:pt>
                <c:pt idx="698">
                  <c:v>2</c:v>
                </c:pt>
                <c:pt idx="699" formatCode="0.00%">
                  <c:v>0.68602200000000002</c:v>
                </c:pt>
                <c:pt idx="700" formatCode="0.00%">
                  <c:v>0.70930199999999999</c:v>
                </c:pt>
                <c:pt idx="703">
                  <c:v>195</c:v>
                </c:pt>
                <c:pt idx="704">
                  <c:v>190</c:v>
                </c:pt>
                <c:pt idx="705">
                  <c:v>3</c:v>
                </c:pt>
                <c:pt idx="706">
                  <c:v>9</c:v>
                </c:pt>
                <c:pt idx="707">
                  <c:v>14</c:v>
                </c:pt>
                <c:pt idx="708">
                  <c:v>0</c:v>
                </c:pt>
                <c:pt idx="709">
                  <c:v>2</c:v>
                </c:pt>
                <c:pt idx="710">
                  <c:v>0</c:v>
                </c:pt>
                <c:pt idx="711">
                  <c:v>2</c:v>
                </c:pt>
                <c:pt idx="712" formatCode="0.00%">
                  <c:v>0.76344100000000004</c:v>
                </c:pt>
                <c:pt idx="713" formatCode="0.00%">
                  <c:v>0.77222199999999996</c:v>
                </c:pt>
                <c:pt idx="716">
                  <c:v>319</c:v>
                </c:pt>
                <c:pt idx="717">
                  <c:v>344</c:v>
                </c:pt>
                <c:pt idx="718">
                  <c:v>10</c:v>
                </c:pt>
                <c:pt idx="719">
                  <c:v>9</c:v>
                </c:pt>
                <c:pt idx="720">
                  <c:v>18</c:v>
                </c:pt>
                <c:pt idx="721">
                  <c:v>1</c:v>
                </c:pt>
                <c:pt idx="722">
                  <c:v>11</c:v>
                </c:pt>
                <c:pt idx="723">
                  <c:v>0</c:v>
                </c:pt>
                <c:pt idx="724">
                  <c:v>0</c:v>
                </c:pt>
                <c:pt idx="725" formatCode="0.00%">
                  <c:v>0.68955200000000005</c:v>
                </c:pt>
                <c:pt idx="726" formatCode="0.00%">
                  <c:v>0.75090299999999999</c:v>
                </c:pt>
                <c:pt idx="729">
                  <c:v>393</c:v>
                </c:pt>
                <c:pt idx="730">
                  <c:v>387</c:v>
                </c:pt>
                <c:pt idx="731">
                  <c:v>6</c:v>
                </c:pt>
                <c:pt idx="732">
                  <c:v>5</c:v>
                </c:pt>
                <c:pt idx="733">
                  <c:v>10</c:v>
                </c:pt>
                <c:pt idx="734">
                  <c:v>1</c:v>
                </c:pt>
                <c:pt idx="735">
                  <c:v>16</c:v>
                </c:pt>
                <c:pt idx="736">
                  <c:v>0</c:v>
                </c:pt>
                <c:pt idx="737">
                  <c:v>1</c:v>
                </c:pt>
                <c:pt idx="738" formatCode="0.00%">
                  <c:v>0.56490399999999996</c:v>
                </c:pt>
                <c:pt idx="739" formatCode="0.00%">
                  <c:v>0.70067999999999997</c:v>
                </c:pt>
                <c:pt idx="742">
                  <c:v>583</c:v>
                </c:pt>
                <c:pt idx="743">
                  <c:v>623</c:v>
                </c:pt>
                <c:pt idx="744">
                  <c:v>9</c:v>
                </c:pt>
                <c:pt idx="745">
                  <c:v>13</c:v>
                </c:pt>
                <c:pt idx="746">
                  <c:v>30</c:v>
                </c:pt>
                <c:pt idx="747">
                  <c:v>4</c:v>
                </c:pt>
                <c:pt idx="748">
                  <c:v>13</c:v>
                </c:pt>
                <c:pt idx="749">
                  <c:v>0</c:v>
                </c:pt>
                <c:pt idx="750">
                  <c:v>1</c:v>
                </c:pt>
                <c:pt idx="751" formatCode="0.00%">
                  <c:v>0.72682899999999995</c:v>
                </c:pt>
                <c:pt idx="752" formatCode="0.00%">
                  <c:v>0.74265999999999999</c:v>
                </c:pt>
                <c:pt idx="755">
                  <c:v>100</c:v>
                </c:pt>
                <c:pt idx="756">
                  <c:v>80</c:v>
                </c:pt>
                <c:pt idx="757">
                  <c:v>10</c:v>
                </c:pt>
                <c:pt idx="758">
                  <c:v>1</c:v>
                </c:pt>
                <c:pt idx="759">
                  <c:v>3</c:v>
                </c:pt>
                <c:pt idx="760">
                  <c:v>0</c:v>
                </c:pt>
                <c:pt idx="761">
                  <c:v>1</c:v>
                </c:pt>
                <c:pt idx="762">
                  <c:v>0</c:v>
                </c:pt>
                <c:pt idx="763">
                  <c:v>0</c:v>
                </c:pt>
                <c:pt idx="764" formatCode="0.00%">
                  <c:v>0.75</c:v>
                </c:pt>
                <c:pt idx="765" formatCode="0.00%">
                  <c:v>0.75903600000000004</c:v>
                </c:pt>
                <c:pt idx="768">
                  <c:v>246</c:v>
                </c:pt>
                <c:pt idx="769">
                  <c:v>240</c:v>
                </c:pt>
                <c:pt idx="770">
                  <c:v>4</c:v>
                </c:pt>
                <c:pt idx="771">
                  <c:v>4</c:v>
                </c:pt>
                <c:pt idx="772">
                  <c:v>13</c:v>
                </c:pt>
                <c:pt idx="773">
                  <c:v>1</c:v>
                </c:pt>
                <c:pt idx="774">
                  <c:v>4</c:v>
                </c:pt>
                <c:pt idx="775">
                  <c:v>0</c:v>
                </c:pt>
                <c:pt idx="776">
                  <c:v>1</c:v>
                </c:pt>
                <c:pt idx="777" formatCode="0.00%">
                  <c:v>0.78688499999999995</c:v>
                </c:pt>
                <c:pt idx="778" formatCode="0.00%">
                  <c:v>0.79017899999999996</c:v>
                </c:pt>
                <c:pt idx="781">
                  <c:v>71</c:v>
                </c:pt>
                <c:pt idx="782">
                  <c:v>115</c:v>
                </c:pt>
                <c:pt idx="783">
                  <c:v>0</c:v>
                </c:pt>
                <c:pt idx="784">
                  <c:v>1</c:v>
                </c:pt>
                <c:pt idx="785">
                  <c:v>2</c:v>
                </c:pt>
                <c:pt idx="786">
                  <c:v>0</c:v>
                </c:pt>
                <c:pt idx="787">
                  <c:v>0</c:v>
                </c:pt>
                <c:pt idx="788">
                  <c:v>0</c:v>
                </c:pt>
                <c:pt idx="789">
                  <c:v>0</c:v>
                </c:pt>
                <c:pt idx="790" formatCode="0.00%">
                  <c:v>0.57391300000000001</c:v>
                </c:pt>
                <c:pt idx="791" formatCode="0.00%">
                  <c:v>0.65116300000000005</c:v>
                </c:pt>
                <c:pt idx="794">
                  <c:v>277</c:v>
                </c:pt>
                <c:pt idx="795">
                  <c:v>302</c:v>
                </c:pt>
                <c:pt idx="796">
                  <c:v>1</c:v>
                </c:pt>
                <c:pt idx="797">
                  <c:v>9</c:v>
                </c:pt>
                <c:pt idx="798">
                  <c:v>14</c:v>
                </c:pt>
                <c:pt idx="799">
                  <c:v>0</c:v>
                </c:pt>
                <c:pt idx="800">
                  <c:v>8</c:v>
                </c:pt>
                <c:pt idx="801">
                  <c:v>0</c:v>
                </c:pt>
                <c:pt idx="802">
                  <c:v>1</c:v>
                </c:pt>
                <c:pt idx="803" formatCode="0.00%">
                  <c:v>0.70508499999999996</c:v>
                </c:pt>
                <c:pt idx="804" formatCode="0.00%">
                  <c:v>0.71478900000000001</c:v>
                </c:pt>
                <c:pt idx="807">
                  <c:v>331</c:v>
                </c:pt>
                <c:pt idx="808">
                  <c:v>310</c:v>
                </c:pt>
                <c:pt idx="809">
                  <c:v>11</c:v>
                </c:pt>
                <c:pt idx="810">
                  <c:v>6</c:v>
                </c:pt>
                <c:pt idx="811">
                  <c:v>15</c:v>
                </c:pt>
                <c:pt idx="812">
                  <c:v>0</c:v>
                </c:pt>
                <c:pt idx="813">
                  <c:v>9</c:v>
                </c:pt>
                <c:pt idx="814">
                  <c:v>1</c:v>
                </c:pt>
                <c:pt idx="815">
                  <c:v>0</c:v>
                </c:pt>
                <c:pt idx="816" formatCode="0.00%">
                  <c:v>0.72168299999999996</c:v>
                </c:pt>
                <c:pt idx="817" formatCode="0.00%">
                  <c:v>0.780142</c:v>
                </c:pt>
                <c:pt idx="820">
                  <c:v>303</c:v>
                </c:pt>
                <c:pt idx="821">
                  <c:v>337</c:v>
                </c:pt>
                <c:pt idx="822">
                  <c:v>6</c:v>
                </c:pt>
                <c:pt idx="823">
                  <c:v>10</c:v>
                </c:pt>
                <c:pt idx="824">
                  <c:v>18</c:v>
                </c:pt>
                <c:pt idx="825">
                  <c:v>1</c:v>
                </c:pt>
                <c:pt idx="826">
                  <c:v>6</c:v>
                </c:pt>
                <c:pt idx="827">
                  <c:v>1</c:v>
                </c:pt>
                <c:pt idx="828">
                  <c:v>0</c:v>
                </c:pt>
                <c:pt idx="829" formatCode="0.00%">
                  <c:v>0.69139499999999998</c:v>
                </c:pt>
                <c:pt idx="830" formatCode="0.00%">
                  <c:v>0.69908800000000004</c:v>
                </c:pt>
                <c:pt idx="833">
                  <c:v>576</c:v>
                </c:pt>
                <c:pt idx="834">
                  <c:v>585</c:v>
                </c:pt>
                <c:pt idx="835">
                  <c:v>9</c:v>
                </c:pt>
                <c:pt idx="836">
                  <c:v>11</c:v>
                </c:pt>
                <c:pt idx="837">
                  <c:v>24</c:v>
                </c:pt>
                <c:pt idx="838">
                  <c:v>1</c:v>
                </c:pt>
                <c:pt idx="839">
                  <c:v>21</c:v>
                </c:pt>
                <c:pt idx="840">
                  <c:v>3</c:v>
                </c:pt>
                <c:pt idx="841">
                  <c:v>1</c:v>
                </c:pt>
                <c:pt idx="842" formatCode="0.00%">
                  <c:v>0.69879500000000005</c:v>
                </c:pt>
                <c:pt idx="843" formatCode="0.00%">
                  <c:v>0.72832399999999997</c:v>
                </c:pt>
                <c:pt idx="846">
                  <c:v>21</c:v>
                </c:pt>
                <c:pt idx="847">
                  <c:v>22</c:v>
                </c:pt>
                <c:pt idx="848">
                  <c:v>3</c:v>
                </c:pt>
                <c:pt idx="849">
                  <c:v>0</c:v>
                </c:pt>
                <c:pt idx="850">
                  <c:v>2</c:v>
                </c:pt>
                <c:pt idx="851">
                  <c:v>0</c:v>
                </c:pt>
                <c:pt idx="852">
                  <c:v>0</c:v>
                </c:pt>
                <c:pt idx="853">
                  <c:v>1</c:v>
                </c:pt>
                <c:pt idx="854">
                  <c:v>1</c:v>
                </c:pt>
                <c:pt idx="855" formatCode="0.00%">
                  <c:v>0.52173899999999995</c:v>
                </c:pt>
                <c:pt idx="856" formatCode="0.00%">
                  <c:v>0.52173899999999995</c:v>
                </c:pt>
                <c:pt idx="859">
                  <c:v>168</c:v>
                </c:pt>
                <c:pt idx="860">
                  <c:v>192</c:v>
                </c:pt>
                <c:pt idx="861">
                  <c:v>4</c:v>
                </c:pt>
                <c:pt idx="862">
                  <c:v>3</c:v>
                </c:pt>
                <c:pt idx="863">
                  <c:v>4</c:v>
                </c:pt>
                <c:pt idx="864">
                  <c:v>0</c:v>
                </c:pt>
                <c:pt idx="865">
                  <c:v>2</c:v>
                </c:pt>
                <c:pt idx="866">
                  <c:v>0</c:v>
                </c:pt>
                <c:pt idx="867">
                  <c:v>1</c:v>
                </c:pt>
                <c:pt idx="868" formatCode="0.00%">
                  <c:v>0.56613800000000003</c:v>
                </c:pt>
                <c:pt idx="869" formatCode="0.00%">
                  <c:v>0.71</c:v>
                </c:pt>
                <c:pt idx="872">
                  <c:v>1</c:v>
                </c:pt>
                <c:pt idx="873">
                  <c:v>3</c:v>
                </c:pt>
                <c:pt idx="874">
                  <c:v>0</c:v>
                </c:pt>
                <c:pt idx="875">
                  <c:v>0</c:v>
                </c:pt>
                <c:pt idx="876">
                  <c:v>0</c:v>
                </c:pt>
                <c:pt idx="877">
                  <c:v>0</c:v>
                </c:pt>
                <c:pt idx="878">
                  <c:v>0</c:v>
                </c:pt>
                <c:pt idx="879">
                  <c:v>0</c:v>
                </c:pt>
                <c:pt idx="880">
                  <c:v>0</c:v>
                </c:pt>
                <c:pt idx="881" formatCode="0.00%">
                  <c:v>0</c:v>
                </c:pt>
                <c:pt idx="882" formatCode="0.00%">
                  <c:v>0</c:v>
                </c:pt>
                <c:pt idx="885">
                  <c:v>167</c:v>
                </c:pt>
                <c:pt idx="886">
                  <c:v>169</c:v>
                </c:pt>
                <c:pt idx="887">
                  <c:v>3</c:v>
                </c:pt>
                <c:pt idx="888">
                  <c:v>5</c:v>
                </c:pt>
                <c:pt idx="889">
                  <c:v>12</c:v>
                </c:pt>
                <c:pt idx="890">
                  <c:v>1</c:v>
                </c:pt>
                <c:pt idx="891">
                  <c:v>4</c:v>
                </c:pt>
                <c:pt idx="892">
                  <c:v>1</c:v>
                </c:pt>
                <c:pt idx="893">
                  <c:v>0</c:v>
                </c:pt>
                <c:pt idx="894" formatCode="0.00%">
                  <c:v>0.80239499999999997</c:v>
                </c:pt>
                <c:pt idx="895" formatCode="0.00%">
                  <c:v>0.81987600000000005</c:v>
                </c:pt>
                <c:pt idx="898">
                  <c:v>271</c:v>
                </c:pt>
                <c:pt idx="899">
                  <c:v>278</c:v>
                </c:pt>
                <c:pt idx="900">
                  <c:v>5</c:v>
                </c:pt>
                <c:pt idx="901">
                  <c:v>4</c:v>
                </c:pt>
                <c:pt idx="902">
                  <c:v>18</c:v>
                </c:pt>
                <c:pt idx="903">
                  <c:v>1</c:v>
                </c:pt>
                <c:pt idx="904">
                  <c:v>4</c:v>
                </c:pt>
                <c:pt idx="905">
                  <c:v>0</c:v>
                </c:pt>
                <c:pt idx="906">
                  <c:v>1</c:v>
                </c:pt>
                <c:pt idx="907" formatCode="0.00%">
                  <c:v>0.67500000000000004</c:v>
                </c:pt>
                <c:pt idx="908" formatCode="0.00%">
                  <c:v>0.69201500000000005</c:v>
                </c:pt>
                <c:pt idx="911">
                  <c:v>132</c:v>
                </c:pt>
                <c:pt idx="912">
                  <c:v>126</c:v>
                </c:pt>
                <c:pt idx="913">
                  <c:v>8</c:v>
                </c:pt>
                <c:pt idx="914">
                  <c:v>0</c:v>
                </c:pt>
                <c:pt idx="915">
                  <c:v>12</c:v>
                </c:pt>
                <c:pt idx="916">
                  <c:v>0</c:v>
                </c:pt>
                <c:pt idx="917">
                  <c:v>2</c:v>
                </c:pt>
                <c:pt idx="918">
                  <c:v>0</c:v>
                </c:pt>
                <c:pt idx="919">
                  <c:v>2</c:v>
                </c:pt>
                <c:pt idx="920" formatCode="0.00%">
                  <c:v>0.74436100000000005</c:v>
                </c:pt>
                <c:pt idx="921" formatCode="0.00%">
                  <c:v>0.73846199999999995</c:v>
                </c:pt>
                <c:pt idx="924">
                  <c:v>325</c:v>
                </c:pt>
                <c:pt idx="925">
                  <c:v>283</c:v>
                </c:pt>
                <c:pt idx="926">
                  <c:v>14</c:v>
                </c:pt>
                <c:pt idx="927">
                  <c:v>3</c:v>
                </c:pt>
                <c:pt idx="928">
                  <c:v>25</c:v>
                </c:pt>
                <c:pt idx="929">
                  <c:v>0</c:v>
                </c:pt>
                <c:pt idx="930">
                  <c:v>2</c:v>
                </c:pt>
                <c:pt idx="931">
                  <c:v>1</c:v>
                </c:pt>
                <c:pt idx="932">
                  <c:v>1</c:v>
                </c:pt>
                <c:pt idx="933" formatCode="0.00%">
                  <c:v>0.80851099999999998</c:v>
                </c:pt>
                <c:pt idx="934" formatCode="0.00%">
                  <c:v>0.82061099999999998</c:v>
                </c:pt>
              </c:numCache>
            </c:numRef>
          </c:val>
          <c:extLst>
            <c:ext xmlns:c16="http://schemas.microsoft.com/office/drawing/2014/chart" uri="{C3380CC4-5D6E-409C-BE32-E72D297353CC}">
              <c16:uniqueId val="{00000005-06E4-4E5E-A33A-F4BCD3122157}"/>
            </c:ext>
          </c:extLst>
        </c:ser>
        <c:ser>
          <c:idx val="6"/>
          <c:order val="6"/>
          <c:tx>
            <c:strRef>
              <c:f>'Chapter Statistics'!$H$1:$H$2</c:f>
              <c:strCache>
                <c:ptCount val="2"/>
                <c:pt idx="0">
                  <c:v>Chapter</c:v>
                </c:pt>
                <c:pt idx="1">
                  <c:v>JAN</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Statistics'!$H$3:$H$939</c:f>
              <c:numCache>
                <c:formatCode>General</c:formatCode>
                <c:ptCount val="937"/>
                <c:pt idx="1">
                  <c:v>82</c:v>
                </c:pt>
                <c:pt idx="2">
                  <c:v>92</c:v>
                </c:pt>
                <c:pt idx="3">
                  <c:v>2</c:v>
                </c:pt>
                <c:pt idx="4">
                  <c:v>6</c:v>
                </c:pt>
                <c:pt idx="5">
                  <c:v>6</c:v>
                </c:pt>
                <c:pt idx="6">
                  <c:v>1</c:v>
                </c:pt>
                <c:pt idx="7">
                  <c:v>2</c:v>
                </c:pt>
                <c:pt idx="8">
                  <c:v>0</c:v>
                </c:pt>
                <c:pt idx="9">
                  <c:v>1</c:v>
                </c:pt>
                <c:pt idx="10" formatCode="0.00%">
                  <c:v>0.59302299999999997</c:v>
                </c:pt>
                <c:pt idx="11" formatCode="0.00%">
                  <c:v>0.74545499999999998</c:v>
                </c:pt>
                <c:pt idx="14">
                  <c:v>315</c:v>
                </c:pt>
                <c:pt idx="15">
                  <c:v>326</c:v>
                </c:pt>
                <c:pt idx="16">
                  <c:v>3</c:v>
                </c:pt>
                <c:pt idx="17">
                  <c:v>10</c:v>
                </c:pt>
                <c:pt idx="18">
                  <c:v>18</c:v>
                </c:pt>
                <c:pt idx="19">
                  <c:v>2</c:v>
                </c:pt>
                <c:pt idx="20">
                  <c:v>7</c:v>
                </c:pt>
                <c:pt idx="21">
                  <c:v>0</c:v>
                </c:pt>
                <c:pt idx="22">
                  <c:v>0</c:v>
                </c:pt>
                <c:pt idx="23" formatCode="0.00%">
                  <c:v>0.782609</c:v>
                </c:pt>
                <c:pt idx="24" formatCode="0.00%">
                  <c:v>0.791798</c:v>
                </c:pt>
                <c:pt idx="27">
                  <c:v>88</c:v>
                </c:pt>
                <c:pt idx="28">
                  <c:v>74</c:v>
                </c:pt>
                <c:pt idx="29">
                  <c:v>4</c:v>
                </c:pt>
                <c:pt idx="30">
                  <c:v>1</c:v>
                </c:pt>
                <c:pt idx="31">
                  <c:v>13</c:v>
                </c:pt>
                <c:pt idx="32">
                  <c:v>0</c:v>
                </c:pt>
                <c:pt idx="33">
                  <c:v>4</c:v>
                </c:pt>
                <c:pt idx="34">
                  <c:v>0</c:v>
                </c:pt>
                <c:pt idx="35">
                  <c:v>1</c:v>
                </c:pt>
                <c:pt idx="36" formatCode="0.00%">
                  <c:v>0.84931500000000004</c:v>
                </c:pt>
                <c:pt idx="37" formatCode="0.00%">
                  <c:v>0.85714299999999999</c:v>
                </c:pt>
                <c:pt idx="40">
                  <c:v>46</c:v>
                </c:pt>
                <c:pt idx="41">
                  <c:v>49</c:v>
                </c:pt>
                <c:pt idx="42">
                  <c:v>2</c:v>
                </c:pt>
                <c:pt idx="43">
                  <c:v>6</c:v>
                </c:pt>
                <c:pt idx="44">
                  <c:v>2</c:v>
                </c:pt>
                <c:pt idx="45">
                  <c:v>0</c:v>
                </c:pt>
                <c:pt idx="46">
                  <c:v>0</c:v>
                </c:pt>
                <c:pt idx="47">
                  <c:v>0</c:v>
                </c:pt>
                <c:pt idx="48">
                  <c:v>0</c:v>
                </c:pt>
                <c:pt idx="49" formatCode="0.00%">
                  <c:v>0.59090900000000002</c:v>
                </c:pt>
                <c:pt idx="50" formatCode="0.00%">
                  <c:v>0.60465100000000005</c:v>
                </c:pt>
                <c:pt idx="53">
                  <c:v>28</c:v>
                </c:pt>
                <c:pt idx="54">
                  <c:v>27</c:v>
                </c:pt>
                <c:pt idx="55">
                  <c:v>0</c:v>
                </c:pt>
                <c:pt idx="56">
                  <c:v>0</c:v>
                </c:pt>
                <c:pt idx="57">
                  <c:v>1</c:v>
                </c:pt>
                <c:pt idx="58">
                  <c:v>0</c:v>
                </c:pt>
                <c:pt idx="59">
                  <c:v>3</c:v>
                </c:pt>
                <c:pt idx="60">
                  <c:v>0</c:v>
                </c:pt>
                <c:pt idx="61">
                  <c:v>0</c:v>
                </c:pt>
                <c:pt idx="62" formatCode="0.00%">
                  <c:v>0.57142899999999996</c:v>
                </c:pt>
                <c:pt idx="63" formatCode="0.00%">
                  <c:v>0.538462</c:v>
                </c:pt>
                <c:pt idx="66">
                  <c:v>200</c:v>
                </c:pt>
                <c:pt idx="67">
                  <c:v>267</c:v>
                </c:pt>
                <c:pt idx="68">
                  <c:v>4</c:v>
                </c:pt>
                <c:pt idx="69">
                  <c:v>6</c:v>
                </c:pt>
                <c:pt idx="70">
                  <c:v>11</c:v>
                </c:pt>
                <c:pt idx="71">
                  <c:v>1</c:v>
                </c:pt>
                <c:pt idx="72">
                  <c:v>10</c:v>
                </c:pt>
                <c:pt idx="73">
                  <c:v>0</c:v>
                </c:pt>
                <c:pt idx="74">
                  <c:v>0</c:v>
                </c:pt>
                <c:pt idx="75" formatCode="0.00%">
                  <c:v>0.48301899999999998</c:v>
                </c:pt>
                <c:pt idx="76" formatCode="0.00%">
                  <c:v>0.68452400000000002</c:v>
                </c:pt>
                <c:pt idx="79">
                  <c:v>412</c:v>
                </c:pt>
                <c:pt idx="80">
                  <c:v>412</c:v>
                </c:pt>
                <c:pt idx="81">
                  <c:v>2</c:v>
                </c:pt>
                <c:pt idx="82">
                  <c:v>8</c:v>
                </c:pt>
                <c:pt idx="83">
                  <c:v>33</c:v>
                </c:pt>
                <c:pt idx="84">
                  <c:v>1</c:v>
                </c:pt>
                <c:pt idx="85">
                  <c:v>11</c:v>
                </c:pt>
                <c:pt idx="86">
                  <c:v>0</c:v>
                </c:pt>
                <c:pt idx="87">
                  <c:v>4</c:v>
                </c:pt>
                <c:pt idx="88" formatCode="0.00%">
                  <c:v>0.72576799999999997</c:v>
                </c:pt>
                <c:pt idx="89" formatCode="0.00%">
                  <c:v>0.76822900000000005</c:v>
                </c:pt>
                <c:pt idx="92">
                  <c:v>808</c:v>
                </c:pt>
                <c:pt idx="93">
                  <c:v>858</c:v>
                </c:pt>
                <c:pt idx="94">
                  <c:v>12</c:v>
                </c:pt>
                <c:pt idx="95">
                  <c:v>15</c:v>
                </c:pt>
                <c:pt idx="96">
                  <c:v>53</c:v>
                </c:pt>
                <c:pt idx="97">
                  <c:v>2</c:v>
                </c:pt>
                <c:pt idx="98">
                  <c:v>24</c:v>
                </c:pt>
                <c:pt idx="99">
                  <c:v>6</c:v>
                </c:pt>
                <c:pt idx="100">
                  <c:v>10</c:v>
                </c:pt>
                <c:pt idx="101" formatCode="0.00%">
                  <c:v>0.72832399999999997</c:v>
                </c:pt>
                <c:pt idx="102" formatCode="0.00%">
                  <c:v>0.75832299999999997</c:v>
                </c:pt>
                <c:pt idx="105">
                  <c:v>82</c:v>
                </c:pt>
                <c:pt idx="106">
                  <c:v>99</c:v>
                </c:pt>
                <c:pt idx="107">
                  <c:v>1</c:v>
                </c:pt>
                <c:pt idx="108">
                  <c:v>0</c:v>
                </c:pt>
                <c:pt idx="109">
                  <c:v>3</c:v>
                </c:pt>
                <c:pt idx="110">
                  <c:v>1</c:v>
                </c:pt>
                <c:pt idx="111">
                  <c:v>3</c:v>
                </c:pt>
                <c:pt idx="112">
                  <c:v>3</c:v>
                </c:pt>
                <c:pt idx="113">
                  <c:v>0</c:v>
                </c:pt>
                <c:pt idx="114" formatCode="0.00%">
                  <c:v>0.67</c:v>
                </c:pt>
                <c:pt idx="115" formatCode="0.00%">
                  <c:v>0.75609800000000005</c:v>
                </c:pt>
                <c:pt idx="118">
                  <c:v>615</c:v>
                </c:pt>
                <c:pt idx="119">
                  <c:v>619</c:v>
                </c:pt>
                <c:pt idx="120">
                  <c:v>12</c:v>
                </c:pt>
                <c:pt idx="121">
                  <c:v>13</c:v>
                </c:pt>
                <c:pt idx="122">
                  <c:v>39</c:v>
                </c:pt>
                <c:pt idx="123">
                  <c:v>3</c:v>
                </c:pt>
                <c:pt idx="124">
                  <c:v>14</c:v>
                </c:pt>
                <c:pt idx="125">
                  <c:v>2</c:v>
                </c:pt>
                <c:pt idx="126">
                  <c:v>4</c:v>
                </c:pt>
                <c:pt idx="127" formatCode="0.00%">
                  <c:v>0.73961699999999997</c:v>
                </c:pt>
                <c:pt idx="128" formatCode="0.00%">
                  <c:v>0.75382000000000005</c:v>
                </c:pt>
                <c:pt idx="131">
                  <c:v>161</c:v>
                </c:pt>
                <c:pt idx="132">
                  <c:v>177</c:v>
                </c:pt>
                <c:pt idx="133">
                  <c:v>3</c:v>
                </c:pt>
                <c:pt idx="134">
                  <c:v>11</c:v>
                </c:pt>
                <c:pt idx="135">
                  <c:v>12</c:v>
                </c:pt>
                <c:pt idx="136">
                  <c:v>1</c:v>
                </c:pt>
                <c:pt idx="137">
                  <c:v>9</c:v>
                </c:pt>
                <c:pt idx="138">
                  <c:v>1</c:v>
                </c:pt>
                <c:pt idx="139">
                  <c:v>0</c:v>
                </c:pt>
                <c:pt idx="140" formatCode="0.00%">
                  <c:v>0.69590600000000002</c:v>
                </c:pt>
                <c:pt idx="141" formatCode="0.00%">
                  <c:v>0.70658699999999997</c:v>
                </c:pt>
                <c:pt idx="144">
                  <c:v>54</c:v>
                </c:pt>
                <c:pt idx="145">
                  <c:v>49</c:v>
                </c:pt>
                <c:pt idx="146">
                  <c:v>1</c:v>
                </c:pt>
                <c:pt idx="147">
                  <c:v>2</c:v>
                </c:pt>
                <c:pt idx="148">
                  <c:v>3</c:v>
                </c:pt>
                <c:pt idx="149">
                  <c:v>0</c:v>
                </c:pt>
                <c:pt idx="150">
                  <c:v>1</c:v>
                </c:pt>
                <c:pt idx="151">
                  <c:v>1</c:v>
                </c:pt>
                <c:pt idx="152">
                  <c:v>0</c:v>
                </c:pt>
                <c:pt idx="153" formatCode="0.00%">
                  <c:v>0.82978700000000005</c:v>
                </c:pt>
                <c:pt idx="154" formatCode="0.00%">
                  <c:v>0.87804899999999997</c:v>
                </c:pt>
                <c:pt idx="157">
                  <c:v>87</c:v>
                </c:pt>
                <c:pt idx="158">
                  <c:v>97</c:v>
                </c:pt>
                <c:pt idx="159">
                  <c:v>3</c:v>
                </c:pt>
                <c:pt idx="160">
                  <c:v>5</c:v>
                </c:pt>
                <c:pt idx="161">
                  <c:v>6</c:v>
                </c:pt>
                <c:pt idx="162">
                  <c:v>0</c:v>
                </c:pt>
                <c:pt idx="163">
                  <c:v>4</c:v>
                </c:pt>
                <c:pt idx="164">
                  <c:v>1</c:v>
                </c:pt>
                <c:pt idx="165">
                  <c:v>0</c:v>
                </c:pt>
                <c:pt idx="166" formatCode="0.00%">
                  <c:v>0.74736800000000003</c:v>
                </c:pt>
                <c:pt idx="167" formatCode="0.00%">
                  <c:v>0.77333300000000005</c:v>
                </c:pt>
                <c:pt idx="170">
                  <c:v>123</c:v>
                </c:pt>
                <c:pt idx="171">
                  <c:v>143</c:v>
                </c:pt>
                <c:pt idx="172">
                  <c:v>21</c:v>
                </c:pt>
                <c:pt idx="173">
                  <c:v>2</c:v>
                </c:pt>
                <c:pt idx="174">
                  <c:v>3</c:v>
                </c:pt>
                <c:pt idx="175">
                  <c:v>1</c:v>
                </c:pt>
                <c:pt idx="176">
                  <c:v>2</c:v>
                </c:pt>
                <c:pt idx="177">
                  <c:v>0</c:v>
                </c:pt>
                <c:pt idx="178">
                  <c:v>0</c:v>
                </c:pt>
                <c:pt idx="179" formatCode="0.00%">
                  <c:v>0.56337999999999999</c:v>
                </c:pt>
                <c:pt idx="180" formatCode="0.00%">
                  <c:v>0.631579</c:v>
                </c:pt>
                <c:pt idx="183">
                  <c:v>586</c:v>
                </c:pt>
                <c:pt idx="184">
                  <c:v>580</c:v>
                </c:pt>
                <c:pt idx="185">
                  <c:v>14</c:v>
                </c:pt>
                <c:pt idx="186">
                  <c:v>20</c:v>
                </c:pt>
                <c:pt idx="187">
                  <c:v>38</c:v>
                </c:pt>
                <c:pt idx="188">
                  <c:v>2</c:v>
                </c:pt>
                <c:pt idx="189">
                  <c:v>13</c:v>
                </c:pt>
                <c:pt idx="190">
                  <c:v>3</c:v>
                </c:pt>
                <c:pt idx="191">
                  <c:v>3</c:v>
                </c:pt>
                <c:pt idx="192" formatCode="0.00%">
                  <c:v>0.70984499999999995</c:v>
                </c:pt>
                <c:pt idx="193" formatCode="0.00%">
                  <c:v>0.728653</c:v>
                </c:pt>
                <c:pt idx="196">
                  <c:v>69</c:v>
                </c:pt>
                <c:pt idx="197">
                  <c:v>78</c:v>
                </c:pt>
                <c:pt idx="198">
                  <c:v>1</c:v>
                </c:pt>
                <c:pt idx="199">
                  <c:v>3</c:v>
                </c:pt>
                <c:pt idx="200">
                  <c:v>7</c:v>
                </c:pt>
                <c:pt idx="201">
                  <c:v>0</c:v>
                </c:pt>
                <c:pt idx="202">
                  <c:v>3</c:v>
                </c:pt>
                <c:pt idx="203">
                  <c:v>0</c:v>
                </c:pt>
                <c:pt idx="204">
                  <c:v>0</c:v>
                </c:pt>
                <c:pt idx="205" formatCode="0.00%">
                  <c:v>0.72</c:v>
                </c:pt>
                <c:pt idx="206" formatCode="0.00%">
                  <c:v>0.73972599999999999</c:v>
                </c:pt>
                <c:pt idx="209">
                  <c:v>86</c:v>
                </c:pt>
                <c:pt idx="210">
                  <c:v>101</c:v>
                </c:pt>
                <c:pt idx="211">
                  <c:v>1</c:v>
                </c:pt>
                <c:pt idx="212">
                  <c:v>1</c:v>
                </c:pt>
                <c:pt idx="213">
                  <c:v>3</c:v>
                </c:pt>
                <c:pt idx="214">
                  <c:v>1</c:v>
                </c:pt>
                <c:pt idx="215">
                  <c:v>5</c:v>
                </c:pt>
                <c:pt idx="216">
                  <c:v>0</c:v>
                </c:pt>
                <c:pt idx="217">
                  <c:v>1</c:v>
                </c:pt>
                <c:pt idx="218" formatCode="0.00%">
                  <c:v>0.64077700000000004</c:v>
                </c:pt>
                <c:pt idx="219" formatCode="0.00%">
                  <c:v>0.64583299999999999</c:v>
                </c:pt>
                <c:pt idx="222">
                  <c:v>71</c:v>
                </c:pt>
                <c:pt idx="223">
                  <c:v>71</c:v>
                </c:pt>
                <c:pt idx="224">
                  <c:v>0</c:v>
                </c:pt>
                <c:pt idx="225">
                  <c:v>3</c:v>
                </c:pt>
                <c:pt idx="226">
                  <c:v>4</c:v>
                </c:pt>
                <c:pt idx="227">
                  <c:v>0</c:v>
                </c:pt>
                <c:pt idx="228">
                  <c:v>6</c:v>
                </c:pt>
                <c:pt idx="229">
                  <c:v>0</c:v>
                </c:pt>
                <c:pt idx="230">
                  <c:v>0</c:v>
                </c:pt>
                <c:pt idx="231" formatCode="0.00%">
                  <c:v>0.71014500000000003</c:v>
                </c:pt>
                <c:pt idx="232" formatCode="0.00%">
                  <c:v>0.73134299999999997</c:v>
                </c:pt>
                <c:pt idx="235">
                  <c:v>535</c:v>
                </c:pt>
                <c:pt idx="236">
                  <c:v>550</c:v>
                </c:pt>
                <c:pt idx="237">
                  <c:v>10</c:v>
                </c:pt>
                <c:pt idx="238">
                  <c:v>14</c:v>
                </c:pt>
                <c:pt idx="239">
                  <c:v>29</c:v>
                </c:pt>
                <c:pt idx="240">
                  <c:v>1</c:v>
                </c:pt>
                <c:pt idx="241">
                  <c:v>16</c:v>
                </c:pt>
                <c:pt idx="242">
                  <c:v>0</c:v>
                </c:pt>
                <c:pt idx="243">
                  <c:v>3</c:v>
                </c:pt>
                <c:pt idx="244" formatCode="0.00%">
                  <c:v>0.73417699999999997</c:v>
                </c:pt>
                <c:pt idx="245" formatCode="0.00%">
                  <c:v>0.73644900000000002</c:v>
                </c:pt>
                <c:pt idx="248">
                  <c:v>343</c:v>
                </c:pt>
                <c:pt idx="249">
                  <c:v>345</c:v>
                </c:pt>
                <c:pt idx="250">
                  <c:v>4</c:v>
                </c:pt>
                <c:pt idx="251">
                  <c:v>11</c:v>
                </c:pt>
                <c:pt idx="252">
                  <c:v>16</c:v>
                </c:pt>
                <c:pt idx="253">
                  <c:v>1</c:v>
                </c:pt>
                <c:pt idx="254">
                  <c:v>5</c:v>
                </c:pt>
                <c:pt idx="255">
                  <c:v>4</c:v>
                </c:pt>
                <c:pt idx="256">
                  <c:v>2</c:v>
                </c:pt>
                <c:pt idx="257" formatCode="0.00%">
                  <c:v>0.683284</c:v>
                </c:pt>
                <c:pt idx="258" formatCode="0.00%">
                  <c:v>0.70860900000000004</c:v>
                </c:pt>
                <c:pt idx="261">
                  <c:v>181</c:v>
                </c:pt>
                <c:pt idx="262">
                  <c:v>166</c:v>
                </c:pt>
                <c:pt idx="263">
                  <c:v>4</c:v>
                </c:pt>
                <c:pt idx="264">
                  <c:v>3</c:v>
                </c:pt>
                <c:pt idx="265">
                  <c:v>11</c:v>
                </c:pt>
                <c:pt idx="266">
                  <c:v>0</c:v>
                </c:pt>
                <c:pt idx="267">
                  <c:v>1</c:v>
                </c:pt>
                <c:pt idx="268">
                  <c:v>0</c:v>
                </c:pt>
                <c:pt idx="269">
                  <c:v>0</c:v>
                </c:pt>
                <c:pt idx="270" formatCode="0.00%">
                  <c:v>0.72023800000000004</c:v>
                </c:pt>
                <c:pt idx="271" formatCode="0.00%">
                  <c:v>0.78231300000000004</c:v>
                </c:pt>
                <c:pt idx="274">
                  <c:v>94</c:v>
                </c:pt>
                <c:pt idx="275">
                  <c:v>79</c:v>
                </c:pt>
                <c:pt idx="276">
                  <c:v>1</c:v>
                </c:pt>
                <c:pt idx="277">
                  <c:v>0</c:v>
                </c:pt>
                <c:pt idx="278">
                  <c:v>7</c:v>
                </c:pt>
                <c:pt idx="279">
                  <c:v>0</c:v>
                </c:pt>
                <c:pt idx="280">
                  <c:v>2</c:v>
                </c:pt>
                <c:pt idx="281">
                  <c:v>0</c:v>
                </c:pt>
                <c:pt idx="282">
                  <c:v>1</c:v>
                </c:pt>
                <c:pt idx="283" formatCode="0.00%">
                  <c:v>0.88607599999999997</c:v>
                </c:pt>
                <c:pt idx="284" formatCode="0.00%">
                  <c:v>0.90909099999999998</c:v>
                </c:pt>
                <c:pt idx="287">
                  <c:v>272</c:v>
                </c:pt>
                <c:pt idx="288">
                  <c:v>268</c:v>
                </c:pt>
                <c:pt idx="289">
                  <c:v>12</c:v>
                </c:pt>
                <c:pt idx="290">
                  <c:v>10</c:v>
                </c:pt>
                <c:pt idx="291">
                  <c:v>24</c:v>
                </c:pt>
                <c:pt idx="292">
                  <c:v>0</c:v>
                </c:pt>
                <c:pt idx="293">
                  <c:v>2</c:v>
                </c:pt>
                <c:pt idx="294">
                  <c:v>0</c:v>
                </c:pt>
                <c:pt idx="295">
                  <c:v>3</c:v>
                </c:pt>
                <c:pt idx="296" formatCode="0.00%">
                  <c:v>0.68965500000000002</c:v>
                </c:pt>
                <c:pt idx="297" formatCode="0.00%">
                  <c:v>0.72764200000000001</c:v>
                </c:pt>
                <c:pt idx="300">
                  <c:v>217</c:v>
                </c:pt>
                <c:pt idx="301">
                  <c:v>223</c:v>
                </c:pt>
                <c:pt idx="302">
                  <c:v>8</c:v>
                </c:pt>
                <c:pt idx="303">
                  <c:v>5</c:v>
                </c:pt>
                <c:pt idx="304">
                  <c:v>17</c:v>
                </c:pt>
                <c:pt idx="305">
                  <c:v>1</c:v>
                </c:pt>
                <c:pt idx="306">
                  <c:v>5</c:v>
                </c:pt>
                <c:pt idx="307">
                  <c:v>0</c:v>
                </c:pt>
                <c:pt idx="308">
                  <c:v>0</c:v>
                </c:pt>
                <c:pt idx="309" formatCode="0.00%">
                  <c:v>0.74778800000000001</c:v>
                </c:pt>
                <c:pt idx="310" formatCode="0.00%">
                  <c:v>0.81218299999999999</c:v>
                </c:pt>
                <c:pt idx="313">
                  <c:v>119</c:v>
                </c:pt>
                <c:pt idx="314">
                  <c:v>120</c:v>
                </c:pt>
                <c:pt idx="315">
                  <c:v>0</c:v>
                </c:pt>
                <c:pt idx="316">
                  <c:v>0</c:v>
                </c:pt>
                <c:pt idx="317">
                  <c:v>7</c:v>
                </c:pt>
                <c:pt idx="318">
                  <c:v>0</c:v>
                </c:pt>
                <c:pt idx="319">
                  <c:v>0</c:v>
                </c:pt>
                <c:pt idx="320">
                  <c:v>0</c:v>
                </c:pt>
                <c:pt idx="321">
                  <c:v>0</c:v>
                </c:pt>
                <c:pt idx="322" formatCode="0.00%">
                  <c:v>0.62601600000000002</c:v>
                </c:pt>
                <c:pt idx="323" formatCode="0.00%">
                  <c:v>0.70873799999999998</c:v>
                </c:pt>
                <c:pt idx="326">
                  <c:v>86</c:v>
                </c:pt>
                <c:pt idx="327">
                  <c:v>70</c:v>
                </c:pt>
                <c:pt idx="328">
                  <c:v>0</c:v>
                </c:pt>
                <c:pt idx="329">
                  <c:v>1</c:v>
                </c:pt>
                <c:pt idx="330">
                  <c:v>1</c:v>
                </c:pt>
                <c:pt idx="331">
                  <c:v>0</c:v>
                </c:pt>
                <c:pt idx="332">
                  <c:v>0</c:v>
                </c:pt>
                <c:pt idx="333">
                  <c:v>0</c:v>
                </c:pt>
                <c:pt idx="334">
                  <c:v>0</c:v>
                </c:pt>
                <c:pt idx="335" formatCode="0.00%">
                  <c:v>0.84057999999999999</c:v>
                </c:pt>
                <c:pt idx="336" formatCode="0.00%">
                  <c:v>0.85294099999999995</c:v>
                </c:pt>
                <c:pt idx="339">
                  <c:v>163</c:v>
                </c:pt>
                <c:pt idx="340">
                  <c:v>170</c:v>
                </c:pt>
                <c:pt idx="341">
                  <c:v>3</c:v>
                </c:pt>
                <c:pt idx="342">
                  <c:v>2</c:v>
                </c:pt>
                <c:pt idx="343">
                  <c:v>21</c:v>
                </c:pt>
                <c:pt idx="344">
                  <c:v>0</c:v>
                </c:pt>
                <c:pt idx="345">
                  <c:v>6</c:v>
                </c:pt>
                <c:pt idx="346">
                  <c:v>1</c:v>
                </c:pt>
                <c:pt idx="347">
                  <c:v>1</c:v>
                </c:pt>
                <c:pt idx="348" formatCode="0.00%">
                  <c:v>0.72514599999999996</c:v>
                </c:pt>
                <c:pt idx="349" formatCode="0.00%">
                  <c:v>0.76249999999999996</c:v>
                </c:pt>
                <c:pt idx="352">
                  <c:v>124</c:v>
                </c:pt>
                <c:pt idx="353">
                  <c:v>123</c:v>
                </c:pt>
                <c:pt idx="354">
                  <c:v>4</c:v>
                </c:pt>
                <c:pt idx="355">
                  <c:v>2</c:v>
                </c:pt>
                <c:pt idx="356">
                  <c:v>10</c:v>
                </c:pt>
                <c:pt idx="357">
                  <c:v>0</c:v>
                </c:pt>
                <c:pt idx="358">
                  <c:v>0</c:v>
                </c:pt>
                <c:pt idx="359">
                  <c:v>0</c:v>
                </c:pt>
                <c:pt idx="360">
                  <c:v>0</c:v>
                </c:pt>
                <c:pt idx="361" formatCode="0.00%">
                  <c:v>0.76422800000000002</c:v>
                </c:pt>
                <c:pt idx="362" formatCode="0.00%">
                  <c:v>0.78761099999999995</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22</c:v>
                </c:pt>
                <c:pt idx="379">
                  <c:v>16</c:v>
                </c:pt>
                <c:pt idx="380">
                  <c:v>3</c:v>
                </c:pt>
                <c:pt idx="381">
                  <c:v>0</c:v>
                </c:pt>
                <c:pt idx="382">
                  <c:v>0</c:v>
                </c:pt>
                <c:pt idx="383">
                  <c:v>0</c:v>
                </c:pt>
                <c:pt idx="384">
                  <c:v>0</c:v>
                </c:pt>
                <c:pt idx="385">
                  <c:v>2</c:v>
                </c:pt>
                <c:pt idx="386">
                  <c:v>0</c:v>
                </c:pt>
                <c:pt idx="387" formatCode="0.00%">
                  <c:v>0.35</c:v>
                </c:pt>
                <c:pt idx="388" formatCode="0.00%">
                  <c:v>0.31578899999999999</c:v>
                </c:pt>
                <c:pt idx="391">
                  <c:v>121</c:v>
                </c:pt>
                <c:pt idx="392">
                  <c:v>119</c:v>
                </c:pt>
                <c:pt idx="393">
                  <c:v>4</c:v>
                </c:pt>
                <c:pt idx="394">
                  <c:v>1</c:v>
                </c:pt>
                <c:pt idx="395">
                  <c:v>6</c:v>
                </c:pt>
                <c:pt idx="396">
                  <c:v>0</c:v>
                </c:pt>
                <c:pt idx="397">
                  <c:v>6</c:v>
                </c:pt>
                <c:pt idx="398">
                  <c:v>1</c:v>
                </c:pt>
                <c:pt idx="399">
                  <c:v>0</c:v>
                </c:pt>
                <c:pt idx="400" formatCode="0.00%">
                  <c:v>0.65573800000000004</c:v>
                </c:pt>
                <c:pt idx="401" formatCode="0.00%">
                  <c:v>0.65833299999999995</c:v>
                </c:pt>
                <c:pt idx="404">
                  <c:v>190</c:v>
                </c:pt>
                <c:pt idx="405">
                  <c:v>202</c:v>
                </c:pt>
                <c:pt idx="406">
                  <c:v>1</c:v>
                </c:pt>
                <c:pt idx="407">
                  <c:v>4</c:v>
                </c:pt>
                <c:pt idx="408">
                  <c:v>18</c:v>
                </c:pt>
                <c:pt idx="409">
                  <c:v>1</c:v>
                </c:pt>
                <c:pt idx="410">
                  <c:v>4</c:v>
                </c:pt>
                <c:pt idx="411">
                  <c:v>1</c:v>
                </c:pt>
                <c:pt idx="412">
                  <c:v>0</c:v>
                </c:pt>
                <c:pt idx="413" formatCode="0.00%">
                  <c:v>0.75242699999999996</c:v>
                </c:pt>
                <c:pt idx="414" formatCode="0.00%">
                  <c:v>0.81767999999999996</c:v>
                </c:pt>
                <c:pt idx="417">
                  <c:v>147</c:v>
                </c:pt>
                <c:pt idx="418">
                  <c:v>140</c:v>
                </c:pt>
                <c:pt idx="419">
                  <c:v>4</c:v>
                </c:pt>
                <c:pt idx="420">
                  <c:v>4</c:v>
                </c:pt>
                <c:pt idx="421">
                  <c:v>9</c:v>
                </c:pt>
                <c:pt idx="422">
                  <c:v>0</c:v>
                </c:pt>
                <c:pt idx="423">
                  <c:v>4</c:v>
                </c:pt>
                <c:pt idx="424">
                  <c:v>1</c:v>
                </c:pt>
                <c:pt idx="425">
                  <c:v>0</c:v>
                </c:pt>
                <c:pt idx="426" formatCode="0.00%">
                  <c:v>0.79411799999999999</c:v>
                </c:pt>
                <c:pt idx="427" formatCode="0.00%">
                  <c:v>0.8</c:v>
                </c:pt>
                <c:pt idx="430">
                  <c:v>441</c:v>
                </c:pt>
                <c:pt idx="431">
                  <c:v>427</c:v>
                </c:pt>
                <c:pt idx="432">
                  <c:v>8</c:v>
                </c:pt>
                <c:pt idx="433">
                  <c:v>13</c:v>
                </c:pt>
                <c:pt idx="434">
                  <c:v>22</c:v>
                </c:pt>
                <c:pt idx="435">
                  <c:v>0</c:v>
                </c:pt>
                <c:pt idx="436">
                  <c:v>9</c:v>
                </c:pt>
                <c:pt idx="437">
                  <c:v>0</c:v>
                </c:pt>
                <c:pt idx="438">
                  <c:v>1</c:v>
                </c:pt>
                <c:pt idx="439" formatCode="0.00%">
                  <c:v>0.76832199999999995</c:v>
                </c:pt>
                <c:pt idx="440" formatCode="0.00%">
                  <c:v>0.78411900000000001</c:v>
                </c:pt>
                <c:pt idx="443">
                  <c:v>114</c:v>
                </c:pt>
                <c:pt idx="444">
                  <c:v>132</c:v>
                </c:pt>
                <c:pt idx="445">
                  <c:v>29</c:v>
                </c:pt>
                <c:pt idx="446">
                  <c:v>1</c:v>
                </c:pt>
                <c:pt idx="447">
                  <c:v>7</c:v>
                </c:pt>
                <c:pt idx="448">
                  <c:v>0</c:v>
                </c:pt>
                <c:pt idx="449">
                  <c:v>6</c:v>
                </c:pt>
                <c:pt idx="450">
                  <c:v>1</c:v>
                </c:pt>
                <c:pt idx="451">
                  <c:v>1</c:v>
                </c:pt>
                <c:pt idx="452" formatCode="0.00%">
                  <c:v>0.59398499999999999</c:v>
                </c:pt>
                <c:pt idx="453" formatCode="0.00%">
                  <c:v>0.73267300000000002</c:v>
                </c:pt>
                <c:pt idx="456">
                  <c:v>154</c:v>
                </c:pt>
                <c:pt idx="457">
                  <c:v>182</c:v>
                </c:pt>
                <c:pt idx="458">
                  <c:v>2</c:v>
                </c:pt>
                <c:pt idx="459">
                  <c:v>10</c:v>
                </c:pt>
                <c:pt idx="460">
                  <c:v>7</c:v>
                </c:pt>
                <c:pt idx="461">
                  <c:v>1</c:v>
                </c:pt>
                <c:pt idx="462">
                  <c:v>4</c:v>
                </c:pt>
                <c:pt idx="463">
                  <c:v>1</c:v>
                </c:pt>
                <c:pt idx="464">
                  <c:v>1</c:v>
                </c:pt>
                <c:pt idx="465" formatCode="0.00%">
                  <c:v>0.63218399999999997</c:v>
                </c:pt>
                <c:pt idx="466" formatCode="0.00%">
                  <c:v>0.65030699999999997</c:v>
                </c:pt>
                <c:pt idx="469">
                  <c:v>459</c:v>
                </c:pt>
                <c:pt idx="470">
                  <c:v>466</c:v>
                </c:pt>
                <c:pt idx="471">
                  <c:v>15</c:v>
                </c:pt>
                <c:pt idx="472">
                  <c:v>12</c:v>
                </c:pt>
                <c:pt idx="473">
                  <c:v>33</c:v>
                </c:pt>
                <c:pt idx="474">
                  <c:v>0</c:v>
                </c:pt>
                <c:pt idx="475">
                  <c:v>19</c:v>
                </c:pt>
                <c:pt idx="476">
                  <c:v>0</c:v>
                </c:pt>
                <c:pt idx="477">
                  <c:v>3</c:v>
                </c:pt>
                <c:pt idx="478" formatCode="0.00%">
                  <c:v>0.74074099999999998</c:v>
                </c:pt>
                <c:pt idx="479" formatCode="0.00%">
                  <c:v>0.74704499999999996</c:v>
                </c:pt>
                <c:pt idx="482">
                  <c:v>283</c:v>
                </c:pt>
                <c:pt idx="483">
                  <c:v>275</c:v>
                </c:pt>
                <c:pt idx="484">
                  <c:v>5</c:v>
                </c:pt>
                <c:pt idx="485">
                  <c:v>4</c:v>
                </c:pt>
                <c:pt idx="486">
                  <c:v>21</c:v>
                </c:pt>
                <c:pt idx="487">
                  <c:v>1</c:v>
                </c:pt>
                <c:pt idx="488">
                  <c:v>12</c:v>
                </c:pt>
                <c:pt idx="489">
                  <c:v>1</c:v>
                </c:pt>
                <c:pt idx="490">
                  <c:v>2</c:v>
                </c:pt>
                <c:pt idx="491" formatCode="0.00%">
                  <c:v>0.83333299999999999</c:v>
                </c:pt>
                <c:pt idx="492" formatCode="0.00%">
                  <c:v>0.84090900000000002</c:v>
                </c:pt>
                <c:pt idx="495">
                  <c:v>57</c:v>
                </c:pt>
                <c:pt idx="496">
                  <c:v>62</c:v>
                </c:pt>
                <c:pt idx="497">
                  <c:v>5</c:v>
                </c:pt>
                <c:pt idx="498">
                  <c:v>1</c:v>
                </c:pt>
                <c:pt idx="499">
                  <c:v>3</c:v>
                </c:pt>
                <c:pt idx="500">
                  <c:v>0</c:v>
                </c:pt>
                <c:pt idx="501">
                  <c:v>3</c:v>
                </c:pt>
                <c:pt idx="502">
                  <c:v>1</c:v>
                </c:pt>
                <c:pt idx="503">
                  <c:v>0</c:v>
                </c:pt>
                <c:pt idx="504" formatCode="0.00%">
                  <c:v>0.59677400000000003</c:v>
                </c:pt>
                <c:pt idx="505" formatCode="0.00%">
                  <c:v>0.59677400000000003</c:v>
                </c:pt>
                <c:pt idx="508">
                  <c:v>142</c:v>
                </c:pt>
                <c:pt idx="509">
                  <c:v>144</c:v>
                </c:pt>
                <c:pt idx="510">
                  <c:v>3</c:v>
                </c:pt>
                <c:pt idx="511">
                  <c:v>5</c:v>
                </c:pt>
                <c:pt idx="512">
                  <c:v>8</c:v>
                </c:pt>
                <c:pt idx="513">
                  <c:v>0</c:v>
                </c:pt>
                <c:pt idx="514">
                  <c:v>4</c:v>
                </c:pt>
                <c:pt idx="515">
                  <c:v>2</c:v>
                </c:pt>
                <c:pt idx="516">
                  <c:v>1</c:v>
                </c:pt>
                <c:pt idx="517" formatCode="0.00%">
                  <c:v>0.74825200000000003</c:v>
                </c:pt>
                <c:pt idx="518" formatCode="0.00%">
                  <c:v>0.76811600000000002</c:v>
                </c:pt>
                <c:pt idx="521">
                  <c:v>164</c:v>
                </c:pt>
                <c:pt idx="522">
                  <c:v>149</c:v>
                </c:pt>
                <c:pt idx="523">
                  <c:v>7</c:v>
                </c:pt>
                <c:pt idx="524">
                  <c:v>3</c:v>
                </c:pt>
                <c:pt idx="525">
                  <c:v>12</c:v>
                </c:pt>
                <c:pt idx="526">
                  <c:v>2</c:v>
                </c:pt>
                <c:pt idx="527">
                  <c:v>12</c:v>
                </c:pt>
                <c:pt idx="528">
                  <c:v>1</c:v>
                </c:pt>
                <c:pt idx="529">
                  <c:v>1</c:v>
                </c:pt>
                <c:pt idx="530" formatCode="0.00%">
                  <c:v>0.73509899999999995</c:v>
                </c:pt>
                <c:pt idx="531" formatCode="0.00%">
                  <c:v>0.765625</c:v>
                </c:pt>
                <c:pt idx="534">
                  <c:v>830</c:v>
                </c:pt>
                <c:pt idx="535">
                  <c:v>832</c:v>
                </c:pt>
                <c:pt idx="536">
                  <c:v>28</c:v>
                </c:pt>
                <c:pt idx="537">
                  <c:v>25</c:v>
                </c:pt>
                <c:pt idx="538">
                  <c:v>48</c:v>
                </c:pt>
                <c:pt idx="539">
                  <c:v>1</c:v>
                </c:pt>
                <c:pt idx="540">
                  <c:v>12</c:v>
                </c:pt>
                <c:pt idx="541">
                  <c:v>6</c:v>
                </c:pt>
                <c:pt idx="542">
                  <c:v>4</c:v>
                </c:pt>
                <c:pt idx="543" formatCode="0.00%">
                  <c:v>0.71707299999999996</c:v>
                </c:pt>
                <c:pt idx="544" formatCode="0.00%">
                  <c:v>0.73548400000000003</c:v>
                </c:pt>
                <c:pt idx="547">
                  <c:v>8</c:v>
                </c:pt>
                <c:pt idx="548">
                  <c:v>14</c:v>
                </c:pt>
                <c:pt idx="549">
                  <c:v>0</c:v>
                </c:pt>
                <c:pt idx="550">
                  <c:v>0</c:v>
                </c:pt>
                <c:pt idx="551">
                  <c:v>0</c:v>
                </c:pt>
                <c:pt idx="552">
                  <c:v>1</c:v>
                </c:pt>
                <c:pt idx="553">
                  <c:v>0</c:v>
                </c:pt>
                <c:pt idx="554">
                  <c:v>0</c:v>
                </c:pt>
                <c:pt idx="555">
                  <c:v>0</c:v>
                </c:pt>
                <c:pt idx="556" formatCode="0.00%">
                  <c:v>0.4</c:v>
                </c:pt>
                <c:pt idx="557" formatCode="0.00%">
                  <c:v>0.4</c:v>
                </c:pt>
                <c:pt idx="560">
                  <c:v>272</c:v>
                </c:pt>
                <c:pt idx="561">
                  <c:v>244</c:v>
                </c:pt>
                <c:pt idx="562">
                  <c:v>4</c:v>
                </c:pt>
                <c:pt idx="563">
                  <c:v>5</c:v>
                </c:pt>
                <c:pt idx="564">
                  <c:v>19</c:v>
                </c:pt>
                <c:pt idx="565">
                  <c:v>2</c:v>
                </c:pt>
                <c:pt idx="566">
                  <c:v>6</c:v>
                </c:pt>
                <c:pt idx="567">
                  <c:v>2</c:v>
                </c:pt>
                <c:pt idx="568">
                  <c:v>2</c:v>
                </c:pt>
                <c:pt idx="569" formatCode="0.00%">
                  <c:v>0.77822599999999997</c:v>
                </c:pt>
                <c:pt idx="570" formatCode="0.00%">
                  <c:v>0.79583300000000001</c:v>
                </c:pt>
                <c:pt idx="573">
                  <c:v>86</c:v>
                </c:pt>
                <c:pt idx="574">
                  <c:v>68</c:v>
                </c:pt>
                <c:pt idx="575">
                  <c:v>6</c:v>
                </c:pt>
                <c:pt idx="576">
                  <c:v>2</c:v>
                </c:pt>
                <c:pt idx="577">
                  <c:v>14</c:v>
                </c:pt>
                <c:pt idx="578">
                  <c:v>0</c:v>
                </c:pt>
                <c:pt idx="579">
                  <c:v>1</c:v>
                </c:pt>
                <c:pt idx="580">
                  <c:v>0</c:v>
                </c:pt>
                <c:pt idx="581">
                  <c:v>2</c:v>
                </c:pt>
                <c:pt idx="582" formatCode="0.00%">
                  <c:v>0.68571400000000005</c:v>
                </c:pt>
                <c:pt idx="583" formatCode="0.00%">
                  <c:v>0.72580599999999995</c:v>
                </c:pt>
                <c:pt idx="586">
                  <c:v>234</c:v>
                </c:pt>
                <c:pt idx="587">
                  <c:v>239</c:v>
                </c:pt>
                <c:pt idx="588">
                  <c:v>5</c:v>
                </c:pt>
                <c:pt idx="589">
                  <c:v>7</c:v>
                </c:pt>
                <c:pt idx="590">
                  <c:v>10</c:v>
                </c:pt>
                <c:pt idx="591">
                  <c:v>1</c:v>
                </c:pt>
                <c:pt idx="592">
                  <c:v>5</c:v>
                </c:pt>
                <c:pt idx="593">
                  <c:v>1</c:v>
                </c:pt>
                <c:pt idx="594">
                  <c:v>2</c:v>
                </c:pt>
                <c:pt idx="595" formatCode="0.00%">
                  <c:v>0.73443999999999998</c:v>
                </c:pt>
                <c:pt idx="596" formatCode="0.00%">
                  <c:v>0.760181</c:v>
                </c:pt>
                <c:pt idx="599">
                  <c:v>180</c:v>
                </c:pt>
                <c:pt idx="600">
                  <c:v>187</c:v>
                </c:pt>
                <c:pt idx="601">
                  <c:v>5</c:v>
                </c:pt>
                <c:pt idx="602">
                  <c:v>3</c:v>
                </c:pt>
                <c:pt idx="603">
                  <c:v>13</c:v>
                </c:pt>
                <c:pt idx="604">
                  <c:v>0</c:v>
                </c:pt>
                <c:pt idx="605">
                  <c:v>4</c:v>
                </c:pt>
                <c:pt idx="606">
                  <c:v>0</c:v>
                </c:pt>
                <c:pt idx="607">
                  <c:v>0</c:v>
                </c:pt>
                <c:pt idx="608" formatCode="0.00%">
                  <c:v>0.73796799999999996</c:v>
                </c:pt>
                <c:pt idx="609" formatCode="0.00%">
                  <c:v>0.73770500000000006</c:v>
                </c:pt>
                <c:pt idx="612">
                  <c:v>311</c:v>
                </c:pt>
                <c:pt idx="613">
                  <c:v>303</c:v>
                </c:pt>
                <c:pt idx="614">
                  <c:v>10</c:v>
                </c:pt>
                <c:pt idx="615">
                  <c:v>2</c:v>
                </c:pt>
                <c:pt idx="616">
                  <c:v>17</c:v>
                </c:pt>
                <c:pt idx="617">
                  <c:v>1</c:v>
                </c:pt>
                <c:pt idx="618">
                  <c:v>6</c:v>
                </c:pt>
                <c:pt idx="619">
                  <c:v>1</c:v>
                </c:pt>
                <c:pt idx="620">
                  <c:v>0</c:v>
                </c:pt>
                <c:pt idx="621" formatCode="0.00%">
                  <c:v>0.70261399999999996</c:v>
                </c:pt>
                <c:pt idx="622" formatCode="0.00%">
                  <c:v>0.75563899999999995</c:v>
                </c:pt>
                <c:pt idx="625">
                  <c:v>422</c:v>
                </c:pt>
                <c:pt idx="626">
                  <c:v>434</c:v>
                </c:pt>
                <c:pt idx="627">
                  <c:v>11</c:v>
                </c:pt>
                <c:pt idx="628">
                  <c:v>15</c:v>
                </c:pt>
                <c:pt idx="629">
                  <c:v>31</c:v>
                </c:pt>
                <c:pt idx="630">
                  <c:v>2</c:v>
                </c:pt>
                <c:pt idx="631">
                  <c:v>13</c:v>
                </c:pt>
                <c:pt idx="632">
                  <c:v>1</c:v>
                </c:pt>
                <c:pt idx="633">
                  <c:v>2</c:v>
                </c:pt>
                <c:pt idx="634" formatCode="0.00%">
                  <c:v>0.70900700000000005</c:v>
                </c:pt>
                <c:pt idx="635" formatCode="0.00%">
                  <c:v>0.75</c:v>
                </c:pt>
                <c:pt idx="638">
                  <c:v>92</c:v>
                </c:pt>
                <c:pt idx="639">
                  <c:v>94</c:v>
                </c:pt>
                <c:pt idx="640">
                  <c:v>3</c:v>
                </c:pt>
                <c:pt idx="641">
                  <c:v>1</c:v>
                </c:pt>
                <c:pt idx="642">
                  <c:v>6</c:v>
                </c:pt>
                <c:pt idx="643">
                  <c:v>0</c:v>
                </c:pt>
                <c:pt idx="644">
                  <c:v>2</c:v>
                </c:pt>
                <c:pt idx="645">
                  <c:v>0</c:v>
                </c:pt>
                <c:pt idx="646">
                  <c:v>2</c:v>
                </c:pt>
                <c:pt idx="647" formatCode="0.00%">
                  <c:v>0.60824699999999998</c:v>
                </c:pt>
                <c:pt idx="648" formatCode="0.00%">
                  <c:v>0.67105300000000001</c:v>
                </c:pt>
                <c:pt idx="651">
                  <c:v>54</c:v>
                </c:pt>
                <c:pt idx="652">
                  <c:v>72</c:v>
                </c:pt>
                <c:pt idx="653">
                  <c:v>1</c:v>
                </c:pt>
                <c:pt idx="654">
                  <c:v>3</c:v>
                </c:pt>
                <c:pt idx="655">
                  <c:v>5</c:v>
                </c:pt>
                <c:pt idx="656">
                  <c:v>0</c:v>
                </c:pt>
                <c:pt idx="657">
                  <c:v>0</c:v>
                </c:pt>
                <c:pt idx="658">
                  <c:v>0</c:v>
                </c:pt>
                <c:pt idx="659">
                  <c:v>0</c:v>
                </c:pt>
                <c:pt idx="660" formatCode="0.00%">
                  <c:v>0.52857100000000001</c:v>
                </c:pt>
                <c:pt idx="661" formatCode="0.00%">
                  <c:v>0.56363600000000003</c:v>
                </c:pt>
                <c:pt idx="664">
                  <c:v>756</c:v>
                </c:pt>
                <c:pt idx="665">
                  <c:v>747</c:v>
                </c:pt>
                <c:pt idx="666">
                  <c:v>22</c:v>
                </c:pt>
                <c:pt idx="667">
                  <c:v>18</c:v>
                </c:pt>
                <c:pt idx="668">
                  <c:v>49</c:v>
                </c:pt>
                <c:pt idx="669">
                  <c:v>0</c:v>
                </c:pt>
                <c:pt idx="670">
                  <c:v>13</c:v>
                </c:pt>
                <c:pt idx="671">
                  <c:v>8</c:v>
                </c:pt>
                <c:pt idx="672">
                  <c:v>8</c:v>
                </c:pt>
                <c:pt idx="673" formatCode="0.00%">
                  <c:v>0.74434100000000003</c:v>
                </c:pt>
                <c:pt idx="674" formatCode="0.00%">
                  <c:v>0.75690599999999997</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434</c:v>
                </c:pt>
                <c:pt idx="691">
                  <c:v>461</c:v>
                </c:pt>
                <c:pt idx="692">
                  <c:v>8</c:v>
                </c:pt>
                <c:pt idx="693">
                  <c:v>11</c:v>
                </c:pt>
                <c:pt idx="694">
                  <c:v>23</c:v>
                </c:pt>
                <c:pt idx="695">
                  <c:v>0</c:v>
                </c:pt>
                <c:pt idx="696">
                  <c:v>11</c:v>
                </c:pt>
                <c:pt idx="697">
                  <c:v>3</c:v>
                </c:pt>
                <c:pt idx="698">
                  <c:v>2</c:v>
                </c:pt>
                <c:pt idx="699" formatCode="0.00%">
                  <c:v>0.69330499999999995</c:v>
                </c:pt>
                <c:pt idx="700" formatCode="0.00%">
                  <c:v>0.71860500000000005</c:v>
                </c:pt>
                <c:pt idx="703">
                  <c:v>207</c:v>
                </c:pt>
                <c:pt idx="704">
                  <c:v>190</c:v>
                </c:pt>
                <c:pt idx="705">
                  <c:v>12</c:v>
                </c:pt>
                <c:pt idx="706">
                  <c:v>4</c:v>
                </c:pt>
                <c:pt idx="707">
                  <c:v>11</c:v>
                </c:pt>
                <c:pt idx="708">
                  <c:v>0</c:v>
                </c:pt>
                <c:pt idx="709">
                  <c:v>1</c:v>
                </c:pt>
                <c:pt idx="710">
                  <c:v>0</c:v>
                </c:pt>
                <c:pt idx="711">
                  <c:v>2</c:v>
                </c:pt>
                <c:pt idx="712" formatCode="0.00%">
                  <c:v>0.78947400000000001</c:v>
                </c:pt>
                <c:pt idx="713" formatCode="0.00%">
                  <c:v>0.79891299999999998</c:v>
                </c:pt>
                <c:pt idx="716">
                  <c:v>312</c:v>
                </c:pt>
                <c:pt idx="717">
                  <c:v>343</c:v>
                </c:pt>
                <c:pt idx="718">
                  <c:v>6</c:v>
                </c:pt>
                <c:pt idx="719">
                  <c:v>6</c:v>
                </c:pt>
                <c:pt idx="720">
                  <c:v>15</c:v>
                </c:pt>
                <c:pt idx="721">
                  <c:v>0</c:v>
                </c:pt>
                <c:pt idx="722">
                  <c:v>13</c:v>
                </c:pt>
                <c:pt idx="723">
                  <c:v>1</c:v>
                </c:pt>
                <c:pt idx="724">
                  <c:v>1</c:v>
                </c:pt>
                <c:pt idx="725" formatCode="0.00%">
                  <c:v>0.671512</c:v>
                </c:pt>
                <c:pt idx="726" formatCode="0.00%">
                  <c:v>0.73758900000000005</c:v>
                </c:pt>
                <c:pt idx="729">
                  <c:v>402</c:v>
                </c:pt>
                <c:pt idx="730">
                  <c:v>423</c:v>
                </c:pt>
                <c:pt idx="731">
                  <c:v>18</c:v>
                </c:pt>
                <c:pt idx="732">
                  <c:v>38</c:v>
                </c:pt>
                <c:pt idx="733">
                  <c:v>14</c:v>
                </c:pt>
                <c:pt idx="734">
                  <c:v>1</c:v>
                </c:pt>
                <c:pt idx="735">
                  <c:v>12</c:v>
                </c:pt>
                <c:pt idx="736">
                  <c:v>3</c:v>
                </c:pt>
                <c:pt idx="737">
                  <c:v>5</c:v>
                </c:pt>
                <c:pt idx="738" formatCode="0.00%">
                  <c:v>0.57622700000000004</c:v>
                </c:pt>
                <c:pt idx="739" formatCode="0.00%">
                  <c:v>0.71777000000000002</c:v>
                </c:pt>
                <c:pt idx="742">
                  <c:v>583</c:v>
                </c:pt>
                <c:pt idx="743">
                  <c:v>620</c:v>
                </c:pt>
                <c:pt idx="744">
                  <c:v>19</c:v>
                </c:pt>
                <c:pt idx="745">
                  <c:v>7</c:v>
                </c:pt>
                <c:pt idx="746">
                  <c:v>44</c:v>
                </c:pt>
                <c:pt idx="747">
                  <c:v>0</c:v>
                </c:pt>
                <c:pt idx="748">
                  <c:v>18</c:v>
                </c:pt>
                <c:pt idx="749">
                  <c:v>7</c:v>
                </c:pt>
                <c:pt idx="750">
                  <c:v>6</c:v>
                </c:pt>
                <c:pt idx="751" formatCode="0.00%">
                  <c:v>0.726248</c:v>
                </c:pt>
                <c:pt idx="752" formatCode="0.00%">
                  <c:v>0.75042699999999996</c:v>
                </c:pt>
                <c:pt idx="755">
                  <c:v>98</c:v>
                </c:pt>
                <c:pt idx="756">
                  <c:v>86</c:v>
                </c:pt>
                <c:pt idx="757">
                  <c:v>1</c:v>
                </c:pt>
                <c:pt idx="758">
                  <c:v>5</c:v>
                </c:pt>
                <c:pt idx="759">
                  <c:v>8</c:v>
                </c:pt>
                <c:pt idx="760">
                  <c:v>0</c:v>
                </c:pt>
                <c:pt idx="761">
                  <c:v>3</c:v>
                </c:pt>
                <c:pt idx="762">
                  <c:v>0</c:v>
                </c:pt>
                <c:pt idx="763">
                  <c:v>0</c:v>
                </c:pt>
                <c:pt idx="764" formatCode="0.00%">
                  <c:v>0.77500000000000002</c:v>
                </c:pt>
                <c:pt idx="765" formatCode="0.00%">
                  <c:v>0.77500000000000002</c:v>
                </c:pt>
                <c:pt idx="768">
                  <c:v>257</c:v>
                </c:pt>
                <c:pt idx="769">
                  <c:v>241</c:v>
                </c:pt>
                <c:pt idx="770">
                  <c:v>14</c:v>
                </c:pt>
                <c:pt idx="771">
                  <c:v>3</c:v>
                </c:pt>
                <c:pt idx="772">
                  <c:v>21</c:v>
                </c:pt>
                <c:pt idx="773">
                  <c:v>1</c:v>
                </c:pt>
                <c:pt idx="774">
                  <c:v>6</c:v>
                </c:pt>
                <c:pt idx="775">
                  <c:v>0</c:v>
                </c:pt>
                <c:pt idx="776">
                  <c:v>4</c:v>
                </c:pt>
                <c:pt idx="777" formatCode="0.00%">
                  <c:v>0.807531</c:v>
                </c:pt>
                <c:pt idx="778" formatCode="0.00%">
                  <c:v>0.81278499999999998</c:v>
                </c:pt>
                <c:pt idx="781">
                  <c:v>32</c:v>
                </c:pt>
                <c:pt idx="782">
                  <c:v>79</c:v>
                </c:pt>
                <c:pt idx="783">
                  <c:v>0</c:v>
                </c:pt>
                <c:pt idx="784">
                  <c:v>0</c:v>
                </c:pt>
                <c:pt idx="785">
                  <c:v>0</c:v>
                </c:pt>
                <c:pt idx="786">
                  <c:v>0</c:v>
                </c:pt>
                <c:pt idx="787">
                  <c:v>39</c:v>
                </c:pt>
                <c:pt idx="788">
                  <c:v>0</c:v>
                </c:pt>
                <c:pt idx="789">
                  <c:v>0</c:v>
                </c:pt>
                <c:pt idx="790" formatCode="0.00%">
                  <c:v>0.58260900000000004</c:v>
                </c:pt>
                <c:pt idx="791" formatCode="0.00%">
                  <c:v>0.67441899999999999</c:v>
                </c:pt>
                <c:pt idx="794">
                  <c:v>279</c:v>
                </c:pt>
                <c:pt idx="795">
                  <c:v>295</c:v>
                </c:pt>
                <c:pt idx="796">
                  <c:v>6</c:v>
                </c:pt>
                <c:pt idx="797">
                  <c:v>1</c:v>
                </c:pt>
                <c:pt idx="798">
                  <c:v>12</c:v>
                </c:pt>
                <c:pt idx="799">
                  <c:v>0</c:v>
                </c:pt>
                <c:pt idx="800">
                  <c:v>5</c:v>
                </c:pt>
                <c:pt idx="801">
                  <c:v>2</c:v>
                </c:pt>
                <c:pt idx="802">
                  <c:v>3</c:v>
                </c:pt>
                <c:pt idx="803" formatCode="0.00%">
                  <c:v>0.69767400000000002</c:v>
                </c:pt>
                <c:pt idx="804" formatCode="0.00%">
                  <c:v>0.70588200000000001</c:v>
                </c:pt>
                <c:pt idx="807">
                  <c:v>333</c:v>
                </c:pt>
                <c:pt idx="808">
                  <c:v>294</c:v>
                </c:pt>
                <c:pt idx="809">
                  <c:v>7</c:v>
                </c:pt>
                <c:pt idx="810">
                  <c:v>11</c:v>
                </c:pt>
                <c:pt idx="811">
                  <c:v>15</c:v>
                </c:pt>
                <c:pt idx="812">
                  <c:v>1</c:v>
                </c:pt>
                <c:pt idx="813">
                  <c:v>8</c:v>
                </c:pt>
                <c:pt idx="814">
                  <c:v>1</c:v>
                </c:pt>
                <c:pt idx="815">
                  <c:v>2</c:v>
                </c:pt>
                <c:pt idx="816" formatCode="0.00%">
                  <c:v>0.71612900000000002</c:v>
                </c:pt>
                <c:pt idx="817" formatCode="0.00%">
                  <c:v>0.77385199999999998</c:v>
                </c:pt>
                <c:pt idx="820">
                  <c:v>298</c:v>
                </c:pt>
                <c:pt idx="821">
                  <c:v>329</c:v>
                </c:pt>
                <c:pt idx="822">
                  <c:v>3</c:v>
                </c:pt>
                <c:pt idx="823">
                  <c:v>6</c:v>
                </c:pt>
                <c:pt idx="824">
                  <c:v>18</c:v>
                </c:pt>
                <c:pt idx="825">
                  <c:v>1</c:v>
                </c:pt>
                <c:pt idx="826">
                  <c:v>9</c:v>
                </c:pt>
                <c:pt idx="827">
                  <c:v>0</c:v>
                </c:pt>
                <c:pt idx="828">
                  <c:v>0</c:v>
                </c:pt>
                <c:pt idx="829" formatCode="0.00%">
                  <c:v>0.703264</c:v>
                </c:pt>
                <c:pt idx="830" formatCode="0.00%">
                  <c:v>0.71124600000000004</c:v>
                </c:pt>
                <c:pt idx="833">
                  <c:v>576</c:v>
                </c:pt>
                <c:pt idx="834">
                  <c:v>583</c:v>
                </c:pt>
                <c:pt idx="835">
                  <c:v>14</c:v>
                </c:pt>
                <c:pt idx="836">
                  <c:v>11</c:v>
                </c:pt>
                <c:pt idx="837">
                  <c:v>42</c:v>
                </c:pt>
                <c:pt idx="838">
                  <c:v>0</c:v>
                </c:pt>
                <c:pt idx="839">
                  <c:v>18</c:v>
                </c:pt>
                <c:pt idx="840">
                  <c:v>1</c:v>
                </c:pt>
                <c:pt idx="841">
                  <c:v>4</c:v>
                </c:pt>
                <c:pt idx="842" formatCode="0.00%">
                  <c:v>0.67179500000000003</c:v>
                </c:pt>
                <c:pt idx="843" formatCode="0.00%">
                  <c:v>0.70057599999999998</c:v>
                </c:pt>
                <c:pt idx="846">
                  <c:v>19</c:v>
                </c:pt>
                <c:pt idx="847">
                  <c:v>22</c:v>
                </c:pt>
                <c:pt idx="848">
                  <c:v>1</c:v>
                </c:pt>
                <c:pt idx="849">
                  <c:v>1</c:v>
                </c:pt>
                <c:pt idx="850">
                  <c:v>1</c:v>
                </c:pt>
                <c:pt idx="851">
                  <c:v>0</c:v>
                </c:pt>
                <c:pt idx="852">
                  <c:v>4</c:v>
                </c:pt>
                <c:pt idx="853">
                  <c:v>0</c:v>
                </c:pt>
                <c:pt idx="854">
                  <c:v>1</c:v>
                </c:pt>
                <c:pt idx="855" formatCode="0.00%">
                  <c:v>0.54545500000000002</c:v>
                </c:pt>
                <c:pt idx="856" formatCode="0.00%">
                  <c:v>0.54545500000000002</c:v>
                </c:pt>
                <c:pt idx="859">
                  <c:v>158</c:v>
                </c:pt>
                <c:pt idx="860">
                  <c:v>181</c:v>
                </c:pt>
                <c:pt idx="861">
                  <c:v>4</c:v>
                </c:pt>
                <c:pt idx="862">
                  <c:v>1</c:v>
                </c:pt>
                <c:pt idx="863">
                  <c:v>4</c:v>
                </c:pt>
                <c:pt idx="864">
                  <c:v>0</c:v>
                </c:pt>
                <c:pt idx="865">
                  <c:v>14</c:v>
                </c:pt>
                <c:pt idx="866">
                  <c:v>0</c:v>
                </c:pt>
                <c:pt idx="867">
                  <c:v>1</c:v>
                </c:pt>
                <c:pt idx="868" formatCode="0.00%">
                  <c:v>0.581152</c:v>
                </c:pt>
                <c:pt idx="869" formatCode="0.00%">
                  <c:v>0.74257399999999996</c:v>
                </c:pt>
                <c:pt idx="872">
                  <c:v>1</c:v>
                </c:pt>
                <c:pt idx="873">
                  <c:v>3</c:v>
                </c:pt>
                <c:pt idx="874">
                  <c:v>0</c:v>
                </c:pt>
                <c:pt idx="875">
                  <c:v>0</c:v>
                </c:pt>
                <c:pt idx="876">
                  <c:v>0</c:v>
                </c:pt>
                <c:pt idx="877">
                  <c:v>0</c:v>
                </c:pt>
                <c:pt idx="878">
                  <c:v>0</c:v>
                </c:pt>
                <c:pt idx="879">
                  <c:v>0</c:v>
                </c:pt>
                <c:pt idx="880">
                  <c:v>0</c:v>
                </c:pt>
                <c:pt idx="881" formatCode="0.00%">
                  <c:v>0</c:v>
                </c:pt>
                <c:pt idx="882" formatCode="0.00%">
                  <c:v>0</c:v>
                </c:pt>
                <c:pt idx="885">
                  <c:v>167</c:v>
                </c:pt>
                <c:pt idx="886">
                  <c:v>171</c:v>
                </c:pt>
                <c:pt idx="887">
                  <c:v>6</c:v>
                </c:pt>
                <c:pt idx="888">
                  <c:v>3</c:v>
                </c:pt>
                <c:pt idx="889">
                  <c:v>9</c:v>
                </c:pt>
                <c:pt idx="890">
                  <c:v>0</c:v>
                </c:pt>
                <c:pt idx="891">
                  <c:v>5</c:v>
                </c:pt>
                <c:pt idx="892">
                  <c:v>2</c:v>
                </c:pt>
                <c:pt idx="893">
                  <c:v>2</c:v>
                </c:pt>
                <c:pt idx="894" formatCode="0.00%">
                  <c:v>0.798817</c:v>
                </c:pt>
                <c:pt idx="895" formatCode="0.00%">
                  <c:v>0.81481499999999996</c:v>
                </c:pt>
                <c:pt idx="898">
                  <c:v>270</c:v>
                </c:pt>
                <c:pt idx="899">
                  <c:v>283</c:v>
                </c:pt>
                <c:pt idx="900">
                  <c:v>3</c:v>
                </c:pt>
                <c:pt idx="901">
                  <c:v>10</c:v>
                </c:pt>
                <c:pt idx="902">
                  <c:v>19</c:v>
                </c:pt>
                <c:pt idx="903">
                  <c:v>0</c:v>
                </c:pt>
                <c:pt idx="904">
                  <c:v>4</c:v>
                </c:pt>
                <c:pt idx="905">
                  <c:v>1</c:v>
                </c:pt>
                <c:pt idx="906">
                  <c:v>0</c:v>
                </c:pt>
                <c:pt idx="907" formatCode="0.00%">
                  <c:v>0.67741899999999999</c:v>
                </c:pt>
                <c:pt idx="908" formatCode="0.00%">
                  <c:v>0.69962000000000002</c:v>
                </c:pt>
                <c:pt idx="911">
                  <c:v>131</c:v>
                </c:pt>
                <c:pt idx="912">
                  <c:v>129</c:v>
                </c:pt>
                <c:pt idx="913">
                  <c:v>3</c:v>
                </c:pt>
                <c:pt idx="914">
                  <c:v>4</c:v>
                </c:pt>
                <c:pt idx="915">
                  <c:v>11</c:v>
                </c:pt>
                <c:pt idx="916">
                  <c:v>0</c:v>
                </c:pt>
                <c:pt idx="917">
                  <c:v>3</c:v>
                </c:pt>
                <c:pt idx="918">
                  <c:v>1</c:v>
                </c:pt>
                <c:pt idx="919">
                  <c:v>0</c:v>
                </c:pt>
                <c:pt idx="920" formatCode="0.00%">
                  <c:v>0.77777799999999997</c:v>
                </c:pt>
                <c:pt idx="921" formatCode="0.00%">
                  <c:v>0.77235799999999999</c:v>
                </c:pt>
                <c:pt idx="924">
                  <c:v>343</c:v>
                </c:pt>
                <c:pt idx="925">
                  <c:v>282</c:v>
                </c:pt>
                <c:pt idx="926">
                  <c:v>28</c:v>
                </c:pt>
                <c:pt idx="927">
                  <c:v>5</c:v>
                </c:pt>
                <c:pt idx="928">
                  <c:v>23</c:v>
                </c:pt>
                <c:pt idx="929">
                  <c:v>0</c:v>
                </c:pt>
                <c:pt idx="930">
                  <c:v>10</c:v>
                </c:pt>
                <c:pt idx="931">
                  <c:v>1</c:v>
                </c:pt>
                <c:pt idx="932">
                  <c:v>1</c:v>
                </c:pt>
                <c:pt idx="933" formatCode="0.00%">
                  <c:v>0.80565399999999998</c:v>
                </c:pt>
                <c:pt idx="934" formatCode="0.00%">
                  <c:v>0.81679400000000002</c:v>
                </c:pt>
              </c:numCache>
            </c:numRef>
          </c:val>
          <c:extLst>
            <c:ext xmlns:c16="http://schemas.microsoft.com/office/drawing/2014/chart" uri="{C3380CC4-5D6E-409C-BE32-E72D297353CC}">
              <c16:uniqueId val="{00000006-06E4-4E5E-A33A-F4BCD3122157}"/>
            </c:ext>
          </c:extLst>
        </c:ser>
        <c:ser>
          <c:idx val="7"/>
          <c:order val="7"/>
          <c:tx>
            <c:strRef>
              <c:f>'Chapter Statistics'!$I$1:$I$2</c:f>
              <c:strCache>
                <c:ptCount val="2"/>
                <c:pt idx="0">
                  <c:v>Chapter</c:v>
                </c:pt>
                <c:pt idx="1">
                  <c:v>FEB</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Statistics'!$I$3:$I$939</c:f>
              <c:numCache>
                <c:formatCode>General</c:formatCode>
                <c:ptCount val="937"/>
                <c:pt idx="1">
                  <c:v>84</c:v>
                </c:pt>
                <c:pt idx="2">
                  <c:v>97</c:v>
                </c:pt>
                <c:pt idx="3">
                  <c:v>3</c:v>
                </c:pt>
                <c:pt idx="4">
                  <c:v>6</c:v>
                </c:pt>
                <c:pt idx="5">
                  <c:v>3</c:v>
                </c:pt>
                <c:pt idx="6">
                  <c:v>0</c:v>
                </c:pt>
                <c:pt idx="7">
                  <c:v>1</c:v>
                </c:pt>
                <c:pt idx="8">
                  <c:v>0</c:v>
                </c:pt>
                <c:pt idx="9">
                  <c:v>1</c:v>
                </c:pt>
                <c:pt idx="10" formatCode="0.00%">
                  <c:v>0.61538499999999996</c:v>
                </c:pt>
                <c:pt idx="11" formatCode="0.00%">
                  <c:v>0.77193000000000001</c:v>
                </c:pt>
                <c:pt idx="14">
                  <c:v>317</c:v>
                </c:pt>
                <c:pt idx="15">
                  <c:v>323</c:v>
                </c:pt>
                <c:pt idx="16">
                  <c:v>9</c:v>
                </c:pt>
                <c:pt idx="17">
                  <c:v>5</c:v>
                </c:pt>
                <c:pt idx="18">
                  <c:v>20</c:v>
                </c:pt>
                <c:pt idx="19">
                  <c:v>2</c:v>
                </c:pt>
                <c:pt idx="20">
                  <c:v>5</c:v>
                </c:pt>
                <c:pt idx="21">
                  <c:v>3</c:v>
                </c:pt>
                <c:pt idx="22">
                  <c:v>0</c:v>
                </c:pt>
                <c:pt idx="23" formatCode="0.00%">
                  <c:v>0.79320999999999997</c:v>
                </c:pt>
                <c:pt idx="24" formatCode="0.00%">
                  <c:v>0.79750799999999999</c:v>
                </c:pt>
                <c:pt idx="27">
                  <c:v>86</c:v>
                </c:pt>
                <c:pt idx="28">
                  <c:v>75</c:v>
                </c:pt>
                <c:pt idx="29">
                  <c:v>0</c:v>
                </c:pt>
                <c:pt idx="30">
                  <c:v>5</c:v>
                </c:pt>
                <c:pt idx="31">
                  <c:v>9</c:v>
                </c:pt>
                <c:pt idx="32">
                  <c:v>0</c:v>
                </c:pt>
                <c:pt idx="33">
                  <c:v>2</c:v>
                </c:pt>
                <c:pt idx="34">
                  <c:v>0</c:v>
                </c:pt>
                <c:pt idx="35">
                  <c:v>0</c:v>
                </c:pt>
                <c:pt idx="36" formatCode="0.00%">
                  <c:v>0.81081099999999995</c:v>
                </c:pt>
                <c:pt idx="37" formatCode="0.00%">
                  <c:v>0.81690099999999999</c:v>
                </c:pt>
                <c:pt idx="40">
                  <c:v>51</c:v>
                </c:pt>
                <c:pt idx="41">
                  <c:v>51</c:v>
                </c:pt>
                <c:pt idx="42">
                  <c:v>3</c:v>
                </c:pt>
                <c:pt idx="43">
                  <c:v>1</c:v>
                </c:pt>
                <c:pt idx="44">
                  <c:v>1</c:v>
                </c:pt>
                <c:pt idx="45">
                  <c:v>1</c:v>
                </c:pt>
                <c:pt idx="46">
                  <c:v>0</c:v>
                </c:pt>
                <c:pt idx="47">
                  <c:v>0</c:v>
                </c:pt>
                <c:pt idx="48">
                  <c:v>1</c:v>
                </c:pt>
                <c:pt idx="49" formatCode="0.00%">
                  <c:v>0.63265300000000002</c:v>
                </c:pt>
                <c:pt idx="50" formatCode="0.00%">
                  <c:v>0.64583299999999999</c:v>
                </c:pt>
                <c:pt idx="53">
                  <c:v>28</c:v>
                </c:pt>
                <c:pt idx="54">
                  <c:v>27</c:v>
                </c:pt>
                <c:pt idx="55">
                  <c:v>0</c:v>
                </c:pt>
                <c:pt idx="56">
                  <c:v>2</c:v>
                </c:pt>
                <c:pt idx="57">
                  <c:v>0</c:v>
                </c:pt>
                <c:pt idx="58">
                  <c:v>0</c:v>
                </c:pt>
                <c:pt idx="59">
                  <c:v>0</c:v>
                </c:pt>
                <c:pt idx="60">
                  <c:v>0</c:v>
                </c:pt>
                <c:pt idx="61">
                  <c:v>0</c:v>
                </c:pt>
                <c:pt idx="62" formatCode="0.00%">
                  <c:v>0.48148099999999999</c:v>
                </c:pt>
                <c:pt idx="63" formatCode="0.00%">
                  <c:v>0.44</c:v>
                </c:pt>
                <c:pt idx="66">
                  <c:v>199</c:v>
                </c:pt>
                <c:pt idx="67">
                  <c:v>266</c:v>
                </c:pt>
                <c:pt idx="68">
                  <c:v>8</c:v>
                </c:pt>
                <c:pt idx="69">
                  <c:v>2</c:v>
                </c:pt>
                <c:pt idx="70">
                  <c:v>5</c:v>
                </c:pt>
                <c:pt idx="71">
                  <c:v>0</c:v>
                </c:pt>
                <c:pt idx="72">
                  <c:v>10</c:v>
                </c:pt>
                <c:pt idx="73">
                  <c:v>0</c:v>
                </c:pt>
                <c:pt idx="74">
                  <c:v>1</c:v>
                </c:pt>
                <c:pt idx="75" formatCode="0.00%">
                  <c:v>0.46441900000000003</c:v>
                </c:pt>
                <c:pt idx="76" formatCode="0.00%">
                  <c:v>0.68047299999999999</c:v>
                </c:pt>
                <c:pt idx="79">
                  <c:v>412</c:v>
                </c:pt>
                <c:pt idx="80">
                  <c:v>406</c:v>
                </c:pt>
                <c:pt idx="81">
                  <c:v>12</c:v>
                </c:pt>
                <c:pt idx="82">
                  <c:v>8</c:v>
                </c:pt>
                <c:pt idx="83">
                  <c:v>26</c:v>
                </c:pt>
                <c:pt idx="84">
                  <c:v>1</c:v>
                </c:pt>
                <c:pt idx="85">
                  <c:v>13</c:v>
                </c:pt>
                <c:pt idx="86">
                  <c:v>1</c:v>
                </c:pt>
                <c:pt idx="87">
                  <c:v>5</c:v>
                </c:pt>
                <c:pt idx="88" formatCode="0.00%">
                  <c:v>0.74514599999999998</c:v>
                </c:pt>
                <c:pt idx="89" formatCode="0.00%">
                  <c:v>0.77748700000000004</c:v>
                </c:pt>
                <c:pt idx="92">
                  <c:v>799</c:v>
                </c:pt>
                <c:pt idx="93">
                  <c:v>849</c:v>
                </c:pt>
                <c:pt idx="94">
                  <c:v>13</c:v>
                </c:pt>
                <c:pt idx="95">
                  <c:v>21</c:v>
                </c:pt>
                <c:pt idx="96">
                  <c:v>46</c:v>
                </c:pt>
                <c:pt idx="97">
                  <c:v>1</c:v>
                </c:pt>
                <c:pt idx="98">
                  <c:v>20</c:v>
                </c:pt>
                <c:pt idx="99">
                  <c:v>5</c:v>
                </c:pt>
                <c:pt idx="100">
                  <c:v>0</c:v>
                </c:pt>
                <c:pt idx="101" formatCode="0.00%">
                  <c:v>0.72875400000000001</c:v>
                </c:pt>
                <c:pt idx="102" formatCode="0.00%">
                  <c:v>0.75866299999999998</c:v>
                </c:pt>
                <c:pt idx="105">
                  <c:v>81</c:v>
                </c:pt>
                <c:pt idx="106">
                  <c:v>97</c:v>
                </c:pt>
                <c:pt idx="107">
                  <c:v>1</c:v>
                </c:pt>
                <c:pt idx="108">
                  <c:v>1</c:v>
                </c:pt>
                <c:pt idx="109">
                  <c:v>3</c:v>
                </c:pt>
                <c:pt idx="110">
                  <c:v>0</c:v>
                </c:pt>
                <c:pt idx="111">
                  <c:v>3</c:v>
                </c:pt>
                <c:pt idx="112">
                  <c:v>3</c:v>
                </c:pt>
                <c:pt idx="113">
                  <c:v>1</c:v>
                </c:pt>
                <c:pt idx="114" formatCode="0.00%">
                  <c:v>0.653061</c:v>
                </c:pt>
                <c:pt idx="115" formatCode="0.00%">
                  <c:v>0.74390199999999995</c:v>
                </c:pt>
                <c:pt idx="118">
                  <c:v>602</c:v>
                </c:pt>
                <c:pt idx="119">
                  <c:v>637</c:v>
                </c:pt>
                <c:pt idx="120">
                  <c:v>7</c:v>
                </c:pt>
                <c:pt idx="121">
                  <c:v>23</c:v>
                </c:pt>
                <c:pt idx="122">
                  <c:v>37</c:v>
                </c:pt>
                <c:pt idx="123">
                  <c:v>0</c:v>
                </c:pt>
                <c:pt idx="124">
                  <c:v>19</c:v>
                </c:pt>
                <c:pt idx="125">
                  <c:v>4</c:v>
                </c:pt>
                <c:pt idx="126">
                  <c:v>3</c:v>
                </c:pt>
                <c:pt idx="127" formatCode="0.00%">
                  <c:v>0.75487000000000004</c:v>
                </c:pt>
                <c:pt idx="128" formatCode="0.00%">
                  <c:v>0.76632299999999998</c:v>
                </c:pt>
                <c:pt idx="131">
                  <c:v>162</c:v>
                </c:pt>
                <c:pt idx="132">
                  <c:v>187</c:v>
                </c:pt>
                <c:pt idx="133">
                  <c:v>3</c:v>
                </c:pt>
                <c:pt idx="134">
                  <c:v>17</c:v>
                </c:pt>
                <c:pt idx="135">
                  <c:v>14</c:v>
                </c:pt>
                <c:pt idx="136">
                  <c:v>1</c:v>
                </c:pt>
                <c:pt idx="137">
                  <c:v>3</c:v>
                </c:pt>
                <c:pt idx="138">
                  <c:v>0</c:v>
                </c:pt>
                <c:pt idx="139">
                  <c:v>0</c:v>
                </c:pt>
                <c:pt idx="140" formatCode="0.00%">
                  <c:v>0.68926600000000005</c:v>
                </c:pt>
                <c:pt idx="141" formatCode="0.00%">
                  <c:v>0.69230800000000003</c:v>
                </c:pt>
                <c:pt idx="144">
                  <c:v>54</c:v>
                </c:pt>
                <c:pt idx="145">
                  <c:v>50</c:v>
                </c:pt>
                <c:pt idx="146">
                  <c:v>0</c:v>
                </c:pt>
                <c:pt idx="147">
                  <c:v>1</c:v>
                </c:pt>
                <c:pt idx="148">
                  <c:v>1</c:v>
                </c:pt>
                <c:pt idx="149">
                  <c:v>0</c:v>
                </c:pt>
                <c:pt idx="150">
                  <c:v>0</c:v>
                </c:pt>
                <c:pt idx="151">
                  <c:v>0</c:v>
                </c:pt>
                <c:pt idx="152">
                  <c:v>0</c:v>
                </c:pt>
                <c:pt idx="153" formatCode="0.00%">
                  <c:v>0.81632700000000002</c:v>
                </c:pt>
                <c:pt idx="154" formatCode="0.00%">
                  <c:v>0.86046500000000004</c:v>
                </c:pt>
                <c:pt idx="157">
                  <c:v>90</c:v>
                </c:pt>
                <c:pt idx="158">
                  <c:v>97</c:v>
                </c:pt>
                <c:pt idx="159">
                  <c:v>4</c:v>
                </c:pt>
                <c:pt idx="160">
                  <c:v>1</c:v>
                </c:pt>
                <c:pt idx="161">
                  <c:v>9</c:v>
                </c:pt>
                <c:pt idx="162">
                  <c:v>0</c:v>
                </c:pt>
                <c:pt idx="163">
                  <c:v>1</c:v>
                </c:pt>
                <c:pt idx="164">
                  <c:v>0</c:v>
                </c:pt>
                <c:pt idx="165">
                  <c:v>0</c:v>
                </c:pt>
                <c:pt idx="166" formatCode="0.00%">
                  <c:v>0.73195900000000003</c:v>
                </c:pt>
                <c:pt idx="167" formatCode="0.00%">
                  <c:v>0.75</c:v>
                </c:pt>
                <c:pt idx="170">
                  <c:v>119</c:v>
                </c:pt>
                <c:pt idx="171">
                  <c:v>116</c:v>
                </c:pt>
                <c:pt idx="172">
                  <c:v>0</c:v>
                </c:pt>
                <c:pt idx="173">
                  <c:v>2</c:v>
                </c:pt>
                <c:pt idx="174">
                  <c:v>3</c:v>
                </c:pt>
                <c:pt idx="175">
                  <c:v>0</c:v>
                </c:pt>
                <c:pt idx="176">
                  <c:v>4</c:v>
                </c:pt>
                <c:pt idx="177">
                  <c:v>0</c:v>
                </c:pt>
                <c:pt idx="178">
                  <c:v>0</c:v>
                </c:pt>
                <c:pt idx="179" formatCode="0.00%">
                  <c:v>0.56643399999999999</c:v>
                </c:pt>
                <c:pt idx="180" formatCode="0.00%">
                  <c:v>0.63636400000000004</c:v>
                </c:pt>
                <c:pt idx="183">
                  <c:v>590</c:v>
                </c:pt>
                <c:pt idx="184">
                  <c:v>597</c:v>
                </c:pt>
                <c:pt idx="185">
                  <c:v>22</c:v>
                </c:pt>
                <c:pt idx="186">
                  <c:v>24</c:v>
                </c:pt>
                <c:pt idx="187">
                  <c:v>32</c:v>
                </c:pt>
                <c:pt idx="188">
                  <c:v>1</c:v>
                </c:pt>
                <c:pt idx="189">
                  <c:v>22</c:v>
                </c:pt>
                <c:pt idx="190">
                  <c:v>2</c:v>
                </c:pt>
                <c:pt idx="191">
                  <c:v>5</c:v>
                </c:pt>
                <c:pt idx="192" formatCode="0.00%">
                  <c:v>0.72020700000000004</c:v>
                </c:pt>
                <c:pt idx="193" formatCode="0.00%">
                  <c:v>0.74060199999999998</c:v>
                </c:pt>
                <c:pt idx="196">
                  <c:v>71</c:v>
                </c:pt>
                <c:pt idx="197">
                  <c:v>81</c:v>
                </c:pt>
                <c:pt idx="198">
                  <c:v>3</c:v>
                </c:pt>
                <c:pt idx="199">
                  <c:v>3</c:v>
                </c:pt>
                <c:pt idx="200">
                  <c:v>5</c:v>
                </c:pt>
                <c:pt idx="201">
                  <c:v>0</c:v>
                </c:pt>
                <c:pt idx="202">
                  <c:v>1</c:v>
                </c:pt>
                <c:pt idx="203">
                  <c:v>1</c:v>
                </c:pt>
                <c:pt idx="204">
                  <c:v>1</c:v>
                </c:pt>
                <c:pt idx="205" formatCode="0.00%">
                  <c:v>0.70512799999999998</c:v>
                </c:pt>
                <c:pt idx="206" formatCode="0.00%">
                  <c:v>0.72368399999999999</c:v>
                </c:pt>
                <c:pt idx="209">
                  <c:v>85</c:v>
                </c:pt>
                <c:pt idx="210">
                  <c:v>101</c:v>
                </c:pt>
                <c:pt idx="211">
                  <c:v>2</c:v>
                </c:pt>
                <c:pt idx="212">
                  <c:v>3</c:v>
                </c:pt>
                <c:pt idx="213">
                  <c:v>4</c:v>
                </c:pt>
                <c:pt idx="214">
                  <c:v>0</c:v>
                </c:pt>
                <c:pt idx="215">
                  <c:v>3</c:v>
                </c:pt>
                <c:pt idx="216">
                  <c:v>0</c:v>
                </c:pt>
                <c:pt idx="217">
                  <c:v>0</c:v>
                </c:pt>
                <c:pt idx="218" formatCode="0.00%">
                  <c:v>0.62376200000000004</c:v>
                </c:pt>
                <c:pt idx="219" formatCode="0.00%">
                  <c:v>0.64516099999999998</c:v>
                </c:pt>
                <c:pt idx="222">
                  <c:v>68</c:v>
                </c:pt>
                <c:pt idx="223">
                  <c:v>68</c:v>
                </c:pt>
                <c:pt idx="224">
                  <c:v>1</c:v>
                </c:pt>
                <c:pt idx="225">
                  <c:v>1</c:v>
                </c:pt>
                <c:pt idx="226">
                  <c:v>4</c:v>
                </c:pt>
                <c:pt idx="227">
                  <c:v>0</c:v>
                </c:pt>
                <c:pt idx="228">
                  <c:v>4</c:v>
                </c:pt>
                <c:pt idx="229">
                  <c:v>0</c:v>
                </c:pt>
                <c:pt idx="230">
                  <c:v>0</c:v>
                </c:pt>
                <c:pt idx="231" formatCode="0.00%">
                  <c:v>0.661972</c:v>
                </c:pt>
                <c:pt idx="232" formatCode="0.00%">
                  <c:v>0.67647100000000004</c:v>
                </c:pt>
                <c:pt idx="235">
                  <c:v>543</c:v>
                </c:pt>
                <c:pt idx="236">
                  <c:v>553</c:v>
                </c:pt>
                <c:pt idx="237">
                  <c:v>17</c:v>
                </c:pt>
                <c:pt idx="238">
                  <c:v>15</c:v>
                </c:pt>
                <c:pt idx="239">
                  <c:v>42</c:v>
                </c:pt>
                <c:pt idx="240">
                  <c:v>1</c:v>
                </c:pt>
                <c:pt idx="241">
                  <c:v>12</c:v>
                </c:pt>
                <c:pt idx="242">
                  <c:v>3</c:v>
                </c:pt>
                <c:pt idx="243">
                  <c:v>5</c:v>
                </c:pt>
                <c:pt idx="244" formatCode="0.00%">
                  <c:v>0.73224</c:v>
                </c:pt>
                <c:pt idx="245" formatCode="0.00%">
                  <c:v>0.731707</c:v>
                </c:pt>
                <c:pt idx="248">
                  <c:v>343</c:v>
                </c:pt>
                <c:pt idx="249">
                  <c:v>351</c:v>
                </c:pt>
                <c:pt idx="250">
                  <c:v>5</c:v>
                </c:pt>
                <c:pt idx="251">
                  <c:v>7</c:v>
                </c:pt>
                <c:pt idx="252">
                  <c:v>17</c:v>
                </c:pt>
                <c:pt idx="253">
                  <c:v>1</c:v>
                </c:pt>
                <c:pt idx="254">
                  <c:v>6</c:v>
                </c:pt>
                <c:pt idx="255">
                  <c:v>0</c:v>
                </c:pt>
                <c:pt idx="256">
                  <c:v>0</c:v>
                </c:pt>
                <c:pt idx="257" formatCode="0.00%">
                  <c:v>0.70144899999999999</c:v>
                </c:pt>
                <c:pt idx="258" formatCode="0.00%">
                  <c:v>0.72039500000000001</c:v>
                </c:pt>
                <c:pt idx="261">
                  <c:v>183</c:v>
                </c:pt>
                <c:pt idx="262">
                  <c:v>169</c:v>
                </c:pt>
                <c:pt idx="263">
                  <c:v>4</c:v>
                </c:pt>
                <c:pt idx="264">
                  <c:v>7</c:v>
                </c:pt>
                <c:pt idx="265">
                  <c:v>7</c:v>
                </c:pt>
                <c:pt idx="266">
                  <c:v>0</c:v>
                </c:pt>
                <c:pt idx="267">
                  <c:v>2</c:v>
                </c:pt>
                <c:pt idx="268">
                  <c:v>1</c:v>
                </c:pt>
                <c:pt idx="269">
                  <c:v>1</c:v>
                </c:pt>
                <c:pt idx="270" formatCode="0.00%">
                  <c:v>0.75301200000000001</c:v>
                </c:pt>
                <c:pt idx="271" formatCode="0.00%">
                  <c:v>0.80821900000000002</c:v>
                </c:pt>
                <c:pt idx="274">
                  <c:v>92</c:v>
                </c:pt>
                <c:pt idx="275">
                  <c:v>80</c:v>
                </c:pt>
                <c:pt idx="276">
                  <c:v>1</c:v>
                </c:pt>
                <c:pt idx="277">
                  <c:v>2</c:v>
                </c:pt>
                <c:pt idx="278">
                  <c:v>4</c:v>
                </c:pt>
                <c:pt idx="279">
                  <c:v>0</c:v>
                </c:pt>
                <c:pt idx="280">
                  <c:v>3</c:v>
                </c:pt>
                <c:pt idx="281">
                  <c:v>0</c:v>
                </c:pt>
                <c:pt idx="282">
                  <c:v>0</c:v>
                </c:pt>
                <c:pt idx="283" formatCode="0.00%">
                  <c:v>0.86075900000000005</c:v>
                </c:pt>
                <c:pt idx="284" formatCode="0.00%">
                  <c:v>0.88311700000000004</c:v>
                </c:pt>
                <c:pt idx="287">
                  <c:v>279</c:v>
                </c:pt>
                <c:pt idx="288">
                  <c:v>264</c:v>
                </c:pt>
                <c:pt idx="289">
                  <c:v>16</c:v>
                </c:pt>
                <c:pt idx="290">
                  <c:v>5</c:v>
                </c:pt>
                <c:pt idx="291">
                  <c:v>19</c:v>
                </c:pt>
                <c:pt idx="292">
                  <c:v>0</c:v>
                </c:pt>
                <c:pt idx="293">
                  <c:v>9</c:v>
                </c:pt>
                <c:pt idx="294">
                  <c:v>0</c:v>
                </c:pt>
                <c:pt idx="295">
                  <c:v>0</c:v>
                </c:pt>
                <c:pt idx="296" formatCode="0.00%">
                  <c:v>0.708955</c:v>
                </c:pt>
                <c:pt idx="297" formatCode="0.00%">
                  <c:v>0.74409400000000003</c:v>
                </c:pt>
                <c:pt idx="300">
                  <c:v>228</c:v>
                </c:pt>
                <c:pt idx="301">
                  <c:v>221</c:v>
                </c:pt>
                <c:pt idx="302">
                  <c:v>12</c:v>
                </c:pt>
                <c:pt idx="303">
                  <c:v>1</c:v>
                </c:pt>
                <c:pt idx="304">
                  <c:v>13</c:v>
                </c:pt>
                <c:pt idx="305">
                  <c:v>0</c:v>
                </c:pt>
                <c:pt idx="306">
                  <c:v>2</c:v>
                </c:pt>
                <c:pt idx="307">
                  <c:v>1</c:v>
                </c:pt>
                <c:pt idx="308">
                  <c:v>1</c:v>
                </c:pt>
                <c:pt idx="309" formatCode="0.00%">
                  <c:v>0.76126099999999997</c:v>
                </c:pt>
                <c:pt idx="310" formatCode="0.00%">
                  <c:v>0.81406999999999996</c:v>
                </c:pt>
                <c:pt idx="313">
                  <c:v>118</c:v>
                </c:pt>
                <c:pt idx="314">
                  <c:v>105</c:v>
                </c:pt>
                <c:pt idx="315">
                  <c:v>4</c:v>
                </c:pt>
                <c:pt idx="316">
                  <c:v>2</c:v>
                </c:pt>
                <c:pt idx="317">
                  <c:v>7</c:v>
                </c:pt>
                <c:pt idx="318">
                  <c:v>1</c:v>
                </c:pt>
                <c:pt idx="319">
                  <c:v>6</c:v>
                </c:pt>
                <c:pt idx="320">
                  <c:v>1</c:v>
                </c:pt>
                <c:pt idx="321">
                  <c:v>1</c:v>
                </c:pt>
                <c:pt idx="322" formatCode="0.00%">
                  <c:v>0.64166699999999999</c:v>
                </c:pt>
                <c:pt idx="323" formatCode="0.00%">
                  <c:v>0.73</c:v>
                </c:pt>
                <c:pt idx="326">
                  <c:v>85</c:v>
                </c:pt>
                <c:pt idx="327">
                  <c:v>71</c:v>
                </c:pt>
                <c:pt idx="328">
                  <c:v>0</c:v>
                </c:pt>
                <c:pt idx="329">
                  <c:v>1</c:v>
                </c:pt>
                <c:pt idx="330">
                  <c:v>8</c:v>
                </c:pt>
                <c:pt idx="331">
                  <c:v>0</c:v>
                </c:pt>
                <c:pt idx="332">
                  <c:v>1</c:v>
                </c:pt>
                <c:pt idx="333">
                  <c:v>0</c:v>
                </c:pt>
                <c:pt idx="334">
                  <c:v>0</c:v>
                </c:pt>
                <c:pt idx="335" formatCode="0.00%">
                  <c:v>0.84285699999999997</c:v>
                </c:pt>
                <c:pt idx="336" formatCode="0.00%">
                  <c:v>0.85507200000000005</c:v>
                </c:pt>
                <c:pt idx="339">
                  <c:v>163</c:v>
                </c:pt>
                <c:pt idx="340">
                  <c:v>177</c:v>
                </c:pt>
                <c:pt idx="341">
                  <c:v>2</c:v>
                </c:pt>
                <c:pt idx="342">
                  <c:v>8</c:v>
                </c:pt>
                <c:pt idx="343">
                  <c:v>6</c:v>
                </c:pt>
                <c:pt idx="344">
                  <c:v>0</c:v>
                </c:pt>
                <c:pt idx="345">
                  <c:v>3</c:v>
                </c:pt>
                <c:pt idx="346">
                  <c:v>0</c:v>
                </c:pt>
                <c:pt idx="347">
                  <c:v>1</c:v>
                </c:pt>
                <c:pt idx="348" formatCode="0.00%">
                  <c:v>0.69590600000000002</c:v>
                </c:pt>
                <c:pt idx="349" formatCode="0.00%">
                  <c:v>0.74375000000000002</c:v>
                </c:pt>
                <c:pt idx="352">
                  <c:v>124</c:v>
                </c:pt>
                <c:pt idx="353">
                  <c:v>119</c:v>
                </c:pt>
                <c:pt idx="354">
                  <c:v>3</c:v>
                </c:pt>
                <c:pt idx="355">
                  <c:v>1</c:v>
                </c:pt>
                <c:pt idx="356">
                  <c:v>8</c:v>
                </c:pt>
                <c:pt idx="357">
                  <c:v>0</c:v>
                </c:pt>
                <c:pt idx="358">
                  <c:v>3</c:v>
                </c:pt>
                <c:pt idx="359">
                  <c:v>0</c:v>
                </c:pt>
                <c:pt idx="360">
                  <c:v>0</c:v>
                </c:pt>
                <c:pt idx="361" formatCode="0.00%">
                  <c:v>0.78048799999999996</c:v>
                </c:pt>
                <c:pt idx="362" formatCode="0.00%">
                  <c:v>0.80530999999999997</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23</c:v>
                </c:pt>
                <c:pt idx="379">
                  <c:v>15</c:v>
                </c:pt>
                <c:pt idx="380">
                  <c:v>2</c:v>
                </c:pt>
                <c:pt idx="381">
                  <c:v>1</c:v>
                </c:pt>
                <c:pt idx="382">
                  <c:v>0</c:v>
                </c:pt>
                <c:pt idx="383">
                  <c:v>0</c:v>
                </c:pt>
                <c:pt idx="384">
                  <c:v>0</c:v>
                </c:pt>
                <c:pt idx="385">
                  <c:v>1</c:v>
                </c:pt>
                <c:pt idx="386">
                  <c:v>0</c:v>
                </c:pt>
                <c:pt idx="387" formatCode="0.00%">
                  <c:v>0.4375</c:v>
                </c:pt>
                <c:pt idx="388" formatCode="0.00%">
                  <c:v>0.4375</c:v>
                </c:pt>
                <c:pt idx="391">
                  <c:v>124</c:v>
                </c:pt>
                <c:pt idx="392">
                  <c:v>120</c:v>
                </c:pt>
                <c:pt idx="393">
                  <c:v>4</c:v>
                </c:pt>
                <c:pt idx="394">
                  <c:v>6</c:v>
                </c:pt>
                <c:pt idx="395">
                  <c:v>6</c:v>
                </c:pt>
                <c:pt idx="396">
                  <c:v>0</c:v>
                </c:pt>
                <c:pt idx="397">
                  <c:v>1</c:v>
                </c:pt>
                <c:pt idx="398">
                  <c:v>0</c:v>
                </c:pt>
                <c:pt idx="399">
                  <c:v>2</c:v>
                </c:pt>
                <c:pt idx="400" formatCode="0.00%">
                  <c:v>0.63865499999999997</c:v>
                </c:pt>
                <c:pt idx="401" formatCode="0.00%">
                  <c:v>0.64102599999999998</c:v>
                </c:pt>
                <c:pt idx="404">
                  <c:v>191</c:v>
                </c:pt>
                <c:pt idx="405">
                  <c:v>204</c:v>
                </c:pt>
                <c:pt idx="406">
                  <c:v>2</c:v>
                </c:pt>
                <c:pt idx="407">
                  <c:v>4</c:v>
                </c:pt>
                <c:pt idx="408">
                  <c:v>14</c:v>
                </c:pt>
                <c:pt idx="409">
                  <c:v>0</c:v>
                </c:pt>
                <c:pt idx="410">
                  <c:v>1</c:v>
                </c:pt>
                <c:pt idx="411">
                  <c:v>1</c:v>
                </c:pt>
                <c:pt idx="412">
                  <c:v>1</c:v>
                </c:pt>
                <c:pt idx="413" formatCode="0.00%">
                  <c:v>0.77227699999999999</c:v>
                </c:pt>
                <c:pt idx="414" formatCode="0.00%">
                  <c:v>0.82513700000000001</c:v>
                </c:pt>
                <c:pt idx="417">
                  <c:v>148</c:v>
                </c:pt>
                <c:pt idx="418">
                  <c:v>138</c:v>
                </c:pt>
                <c:pt idx="419">
                  <c:v>3</c:v>
                </c:pt>
                <c:pt idx="420">
                  <c:v>6</c:v>
                </c:pt>
                <c:pt idx="421">
                  <c:v>7</c:v>
                </c:pt>
                <c:pt idx="422">
                  <c:v>0</c:v>
                </c:pt>
                <c:pt idx="423">
                  <c:v>3</c:v>
                </c:pt>
                <c:pt idx="424">
                  <c:v>0</c:v>
                </c:pt>
                <c:pt idx="425">
                  <c:v>0</c:v>
                </c:pt>
                <c:pt idx="426" formatCode="0.00%">
                  <c:v>0.77142900000000003</c:v>
                </c:pt>
                <c:pt idx="427" formatCode="0.00%">
                  <c:v>0.77777799999999997</c:v>
                </c:pt>
                <c:pt idx="430">
                  <c:v>444</c:v>
                </c:pt>
                <c:pt idx="431">
                  <c:v>432</c:v>
                </c:pt>
                <c:pt idx="432">
                  <c:v>10</c:v>
                </c:pt>
                <c:pt idx="433">
                  <c:v>10</c:v>
                </c:pt>
                <c:pt idx="434">
                  <c:v>22</c:v>
                </c:pt>
                <c:pt idx="435">
                  <c:v>0</c:v>
                </c:pt>
                <c:pt idx="436">
                  <c:v>6</c:v>
                </c:pt>
                <c:pt idx="437">
                  <c:v>0</c:v>
                </c:pt>
                <c:pt idx="438">
                  <c:v>0</c:v>
                </c:pt>
                <c:pt idx="439" formatCode="0.00%">
                  <c:v>0.76580800000000004</c:v>
                </c:pt>
                <c:pt idx="440" formatCode="0.00%">
                  <c:v>0.77941199999999999</c:v>
                </c:pt>
                <c:pt idx="443">
                  <c:v>113</c:v>
                </c:pt>
                <c:pt idx="444">
                  <c:v>128</c:v>
                </c:pt>
                <c:pt idx="445">
                  <c:v>2</c:v>
                </c:pt>
                <c:pt idx="446">
                  <c:v>2</c:v>
                </c:pt>
                <c:pt idx="447">
                  <c:v>6</c:v>
                </c:pt>
                <c:pt idx="448">
                  <c:v>2</c:v>
                </c:pt>
                <c:pt idx="449">
                  <c:v>5</c:v>
                </c:pt>
                <c:pt idx="450">
                  <c:v>0</c:v>
                </c:pt>
                <c:pt idx="451">
                  <c:v>0</c:v>
                </c:pt>
                <c:pt idx="452" formatCode="0.00%">
                  <c:v>0.56060600000000005</c:v>
                </c:pt>
                <c:pt idx="453" formatCode="0.00%">
                  <c:v>0.72</c:v>
                </c:pt>
                <c:pt idx="456">
                  <c:v>156</c:v>
                </c:pt>
                <c:pt idx="457">
                  <c:v>184</c:v>
                </c:pt>
                <c:pt idx="458">
                  <c:v>9</c:v>
                </c:pt>
                <c:pt idx="459">
                  <c:v>4</c:v>
                </c:pt>
                <c:pt idx="460">
                  <c:v>2</c:v>
                </c:pt>
                <c:pt idx="461">
                  <c:v>0</c:v>
                </c:pt>
                <c:pt idx="462">
                  <c:v>7</c:v>
                </c:pt>
                <c:pt idx="463">
                  <c:v>0</c:v>
                </c:pt>
                <c:pt idx="464">
                  <c:v>0</c:v>
                </c:pt>
                <c:pt idx="465" formatCode="0.00%">
                  <c:v>0.64835200000000004</c:v>
                </c:pt>
                <c:pt idx="466" formatCode="0.00%">
                  <c:v>0.66257699999999997</c:v>
                </c:pt>
                <c:pt idx="469">
                  <c:v>461</c:v>
                </c:pt>
                <c:pt idx="470">
                  <c:v>469</c:v>
                </c:pt>
                <c:pt idx="471">
                  <c:v>8</c:v>
                </c:pt>
                <c:pt idx="472">
                  <c:v>14</c:v>
                </c:pt>
                <c:pt idx="473">
                  <c:v>30</c:v>
                </c:pt>
                <c:pt idx="474">
                  <c:v>2</c:v>
                </c:pt>
                <c:pt idx="475">
                  <c:v>11</c:v>
                </c:pt>
                <c:pt idx="476">
                  <c:v>0</c:v>
                </c:pt>
                <c:pt idx="477">
                  <c:v>3</c:v>
                </c:pt>
                <c:pt idx="478" formatCode="0.00%">
                  <c:v>0.72473100000000001</c:v>
                </c:pt>
                <c:pt idx="479" formatCode="0.00%">
                  <c:v>0.74065400000000003</c:v>
                </c:pt>
                <c:pt idx="482">
                  <c:v>285</c:v>
                </c:pt>
                <c:pt idx="483">
                  <c:v>277</c:v>
                </c:pt>
                <c:pt idx="484">
                  <c:v>4</c:v>
                </c:pt>
                <c:pt idx="485">
                  <c:v>3</c:v>
                </c:pt>
                <c:pt idx="486">
                  <c:v>18</c:v>
                </c:pt>
                <c:pt idx="487">
                  <c:v>1</c:v>
                </c:pt>
                <c:pt idx="488">
                  <c:v>5</c:v>
                </c:pt>
                <c:pt idx="489">
                  <c:v>1</c:v>
                </c:pt>
                <c:pt idx="490">
                  <c:v>4</c:v>
                </c:pt>
                <c:pt idx="491" formatCode="0.00%">
                  <c:v>0.79636399999999996</c:v>
                </c:pt>
                <c:pt idx="492" formatCode="0.00%">
                  <c:v>0.80669100000000005</c:v>
                </c:pt>
                <c:pt idx="495">
                  <c:v>59</c:v>
                </c:pt>
                <c:pt idx="496">
                  <c:v>61</c:v>
                </c:pt>
                <c:pt idx="497">
                  <c:v>4</c:v>
                </c:pt>
                <c:pt idx="498">
                  <c:v>0</c:v>
                </c:pt>
                <c:pt idx="499">
                  <c:v>4</c:v>
                </c:pt>
                <c:pt idx="500">
                  <c:v>1</c:v>
                </c:pt>
                <c:pt idx="501">
                  <c:v>2</c:v>
                </c:pt>
                <c:pt idx="502">
                  <c:v>0</c:v>
                </c:pt>
                <c:pt idx="503">
                  <c:v>0</c:v>
                </c:pt>
                <c:pt idx="504" formatCode="0.00%">
                  <c:v>0.56451600000000002</c:v>
                </c:pt>
                <c:pt idx="505" formatCode="0.00%">
                  <c:v>0.56451600000000002</c:v>
                </c:pt>
                <c:pt idx="508">
                  <c:v>139</c:v>
                </c:pt>
                <c:pt idx="509">
                  <c:v>143</c:v>
                </c:pt>
                <c:pt idx="510">
                  <c:v>2</c:v>
                </c:pt>
                <c:pt idx="511">
                  <c:v>2</c:v>
                </c:pt>
                <c:pt idx="512">
                  <c:v>10</c:v>
                </c:pt>
                <c:pt idx="513">
                  <c:v>0</c:v>
                </c:pt>
                <c:pt idx="514">
                  <c:v>4</c:v>
                </c:pt>
                <c:pt idx="515">
                  <c:v>1</c:v>
                </c:pt>
                <c:pt idx="516">
                  <c:v>0</c:v>
                </c:pt>
                <c:pt idx="517" formatCode="0.00%">
                  <c:v>0.74305600000000005</c:v>
                </c:pt>
                <c:pt idx="518" formatCode="0.00%">
                  <c:v>0.76087000000000005</c:v>
                </c:pt>
                <c:pt idx="521">
                  <c:v>164</c:v>
                </c:pt>
                <c:pt idx="522">
                  <c:v>151</c:v>
                </c:pt>
                <c:pt idx="523">
                  <c:v>3</c:v>
                </c:pt>
                <c:pt idx="524">
                  <c:v>4</c:v>
                </c:pt>
                <c:pt idx="525">
                  <c:v>9</c:v>
                </c:pt>
                <c:pt idx="526">
                  <c:v>0</c:v>
                </c:pt>
                <c:pt idx="527">
                  <c:v>2</c:v>
                </c:pt>
                <c:pt idx="528">
                  <c:v>0</c:v>
                </c:pt>
                <c:pt idx="529">
                  <c:v>1</c:v>
                </c:pt>
                <c:pt idx="530" formatCode="0.00%">
                  <c:v>0.68666700000000003</c:v>
                </c:pt>
                <c:pt idx="531" formatCode="0.00%">
                  <c:v>0.76378000000000001</c:v>
                </c:pt>
                <c:pt idx="534">
                  <c:v>832</c:v>
                </c:pt>
                <c:pt idx="535">
                  <c:v>892</c:v>
                </c:pt>
                <c:pt idx="536">
                  <c:v>21</c:v>
                </c:pt>
                <c:pt idx="537">
                  <c:v>65</c:v>
                </c:pt>
                <c:pt idx="538">
                  <c:v>51</c:v>
                </c:pt>
                <c:pt idx="539">
                  <c:v>2</c:v>
                </c:pt>
                <c:pt idx="540">
                  <c:v>19</c:v>
                </c:pt>
                <c:pt idx="541">
                  <c:v>7</c:v>
                </c:pt>
                <c:pt idx="542">
                  <c:v>4</c:v>
                </c:pt>
                <c:pt idx="543" formatCode="0.00%">
                  <c:v>0.72202200000000005</c:v>
                </c:pt>
                <c:pt idx="544" formatCode="0.00%">
                  <c:v>0.73984799999999995</c:v>
                </c:pt>
                <c:pt idx="547">
                  <c:v>8</c:v>
                </c:pt>
                <c:pt idx="548">
                  <c:v>14</c:v>
                </c:pt>
                <c:pt idx="549">
                  <c:v>0</c:v>
                </c:pt>
                <c:pt idx="550">
                  <c:v>0</c:v>
                </c:pt>
                <c:pt idx="551">
                  <c:v>0</c:v>
                </c:pt>
                <c:pt idx="552">
                  <c:v>0</c:v>
                </c:pt>
                <c:pt idx="553">
                  <c:v>0</c:v>
                </c:pt>
                <c:pt idx="554">
                  <c:v>0</c:v>
                </c:pt>
                <c:pt idx="555">
                  <c:v>0</c:v>
                </c:pt>
                <c:pt idx="556" formatCode="0.00%">
                  <c:v>0.5</c:v>
                </c:pt>
                <c:pt idx="557" formatCode="0.00%">
                  <c:v>0.5</c:v>
                </c:pt>
                <c:pt idx="560">
                  <c:v>270</c:v>
                </c:pt>
                <c:pt idx="561">
                  <c:v>252</c:v>
                </c:pt>
                <c:pt idx="562">
                  <c:v>2</c:v>
                </c:pt>
                <c:pt idx="563">
                  <c:v>8</c:v>
                </c:pt>
                <c:pt idx="564">
                  <c:v>12</c:v>
                </c:pt>
                <c:pt idx="565">
                  <c:v>0</c:v>
                </c:pt>
                <c:pt idx="566">
                  <c:v>5</c:v>
                </c:pt>
                <c:pt idx="567">
                  <c:v>0</c:v>
                </c:pt>
                <c:pt idx="568">
                  <c:v>0</c:v>
                </c:pt>
                <c:pt idx="569" formatCode="0.00%">
                  <c:v>0.78688499999999995</c:v>
                </c:pt>
                <c:pt idx="570" formatCode="0.00%">
                  <c:v>0.80932199999999999</c:v>
                </c:pt>
                <c:pt idx="573">
                  <c:v>86</c:v>
                </c:pt>
                <c:pt idx="574">
                  <c:v>69</c:v>
                </c:pt>
                <c:pt idx="575">
                  <c:v>2</c:v>
                </c:pt>
                <c:pt idx="576">
                  <c:v>2</c:v>
                </c:pt>
                <c:pt idx="577">
                  <c:v>5</c:v>
                </c:pt>
                <c:pt idx="578">
                  <c:v>0</c:v>
                </c:pt>
                <c:pt idx="579">
                  <c:v>2</c:v>
                </c:pt>
                <c:pt idx="580">
                  <c:v>0</c:v>
                </c:pt>
                <c:pt idx="581">
                  <c:v>1</c:v>
                </c:pt>
                <c:pt idx="582" formatCode="0.00%">
                  <c:v>0.70588200000000001</c:v>
                </c:pt>
                <c:pt idx="583" formatCode="0.00%">
                  <c:v>0.75409800000000005</c:v>
                </c:pt>
                <c:pt idx="586">
                  <c:v>230</c:v>
                </c:pt>
                <c:pt idx="587">
                  <c:v>241</c:v>
                </c:pt>
                <c:pt idx="588">
                  <c:v>1</c:v>
                </c:pt>
                <c:pt idx="589">
                  <c:v>5</c:v>
                </c:pt>
                <c:pt idx="590">
                  <c:v>14</c:v>
                </c:pt>
                <c:pt idx="591">
                  <c:v>1</c:v>
                </c:pt>
                <c:pt idx="592">
                  <c:v>6</c:v>
                </c:pt>
                <c:pt idx="593">
                  <c:v>1</c:v>
                </c:pt>
                <c:pt idx="594">
                  <c:v>3</c:v>
                </c:pt>
                <c:pt idx="595" formatCode="0.00%">
                  <c:v>0.74369700000000005</c:v>
                </c:pt>
                <c:pt idx="596" formatCode="0.00%">
                  <c:v>0.764706</c:v>
                </c:pt>
                <c:pt idx="599">
                  <c:v>180</c:v>
                </c:pt>
                <c:pt idx="600">
                  <c:v>190</c:v>
                </c:pt>
                <c:pt idx="601">
                  <c:v>2</c:v>
                </c:pt>
                <c:pt idx="602">
                  <c:v>6</c:v>
                </c:pt>
                <c:pt idx="603">
                  <c:v>7</c:v>
                </c:pt>
                <c:pt idx="604">
                  <c:v>0</c:v>
                </c:pt>
                <c:pt idx="605">
                  <c:v>2</c:v>
                </c:pt>
                <c:pt idx="606">
                  <c:v>0</c:v>
                </c:pt>
                <c:pt idx="607">
                  <c:v>0</c:v>
                </c:pt>
                <c:pt idx="608" formatCode="0.00%">
                  <c:v>0.74331599999999998</c:v>
                </c:pt>
                <c:pt idx="609" formatCode="0.00%">
                  <c:v>0.74316899999999997</c:v>
                </c:pt>
                <c:pt idx="612">
                  <c:v>315</c:v>
                </c:pt>
                <c:pt idx="613">
                  <c:v>293</c:v>
                </c:pt>
                <c:pt idx="614">
                  <c:v>7</c:v>
                </c:pt>
                <c:pt idx="615">
                  <c:v>2</c:v>
                </c:pt>
                <c:pt idx="616">
                  <c:v>4</c:v>
                </c:pt>
                <c:pt idx="617">
                  <c:v>0</c:v>
                </c:pt>
                <c:pt idx="618">
                  <c:v>3</c:v>
                </c:pt>
                <c:pt idx="619">
                  <c:v>0</c:v>
                </c:pt>
                <c:pt idx="620">
                  <c:v>0</c:v>
                </c:pt>
                <c:pt idx="621" formatCode="0.00%">
                  <c:v>0.69637000000000004</c:v>
                </c:pt>
                <c:pt idx="622" formatCode="0.00%">
                  <c:v>0.75092899999999996</c:v>
                </c:pt>
                <c:pt idx="625">
                  <c:v>430</c:v>
                </c:pt>
                <c:pt idx="626">
                  <c:v>434</c:v>
                </c:pt>
                <c:pt idx="627">
                  <c:v>11</c:v>
                </c:pt>
                <c:pt idx="628">
                  <c:v>9</c:v>
                </c:pt>
                <c:pt idx="629">
                  <c:v>24</c:v>
                </c:pt>
                <c:pt idx="630">
                  <c:v>1</c:v>
                </c:pt>
                <c:pt idx="631">
                  <c:v>7</c:v>
                </c:pt>
                <c:pt idx="632">
                  <c:v>0</c:v>
                </c:pt>
                <c:pt idx="633">
                  <c:v>2</c:v>
                </c:pt>
                <c:pt idx="634" formatCode="0.00%">
                  <c:v>0.71990699999999996</c:v>
                </c:pt>
                <c:pt idx="635" formatCode="0.00%">
                  <c:v>0.76322400000000001</c:v>
                </c:pt>
                <c:pt idx="638">
                  <c:v>91</c:v>
                </c:pt>
                <c:pt idx="639">
                  <c:v>96</c:v>
                </c:pt>
                <c:pt idx="640">
                  <c:v>2</c:v>
                </c:pt>
                <c:pt idx="641">
                  <c:v>3</c:v>
                </c:pt>
                <c:pt idx="642">
                  <c:v>7</c:v>
                </c:pt>
                <c:pt idx="643">
                  <c:v>0</c:v>
                </c:pt>
                <c:pt idx="644">
                  <c:v>3</c:v>
                </c:pt>
                <c:pt idx="645">
                  <c:v>0</c:v>
                </c:pt>
                <c:pt idx="646">
                  <c:v>1</c:v>
                </c:pt>
                <c:pt idx="647" formatCode="0.00%">
                  <c:v>0.62766</c:v>
                </c:pt>
                <c:pt idx="648" formatCode="0.00%">
                  <c:v>0.68</c:v>
                </c:pt>
                <c:pt idx="651">
                  <c:v>56</c:v>
                </c:pt>
                <c:pt idx="652">
                  <c:v>73</c:v>
                </c:pt>
                <c:pt idx="653">
                  <c:v>3</c:v>
                </c:pt>
                <c:pt idx="654">
                  <c:v>3</c:v>
                </c:pt>
                <c:pt idx="655">
                  <c:v>3</c:v>
                </c:pt>
                <c:pt idx="656">
                  <c:v>0</c:v>
                </c:pt>
                <c:pt idx="657">
                  <c:v>1</c:v>
                </c:pt>
                <c:pt idx="658">
                  <c:v>0</c:v>
                </c:pt>
                <c:pt idx="659">
                  <c:v>0</c:v>
                </c:pt>
                <c:pt idx="660" formatCode="0.00%">
                  <c:v>0.56944399999999995</c:v>
                </c:pt>
                <c:pt idx="661" formatCode="0.00%">
                  <c:v>0.59649099999999999</c:v>
                </c:pt>
                <c:pt idx="664">
                  <c:v>754</c:v>
                </c:pt>
                <c:pt idx="665">
                  <c:v>758</c:v>
                </c:pt>
                <c:pt idx="666">
                  <c:v>17</c:v>
                </c:pt>
                <c:pt idx="667">
                  <c:v>27</c:v>
                </c:pt>
                <c:pt idx="668">
                  <c:v>42</c:v>
                </c:pt>
                <c:pt idx="669">
                  <c:v>1</c:v>
                </c:pt>
                <c:pt idx="670">
                  <c:v>18</c:v>
                </c:pt>
                <c:pt idx="671">
                  <c:v>5</c:v>
                </c:pt>
                <c:pt idx="672">
                  <c:v>4</c:v>
                </c:pt>
                <c:pt idx="673" formatCode="0.00%">
                  <c:v>0.75871299999999997</c:v>
                </c:pt>
                <c:pt idx="674" formatCode="0.00%">
                  <c:v>0.77146800000000004</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433</c:v>
                </c:pt>
                <c:pt idx="691">
                  <c:v>466</c:v>
                </c:pt>
                <c:pt idx="692">
                  <c:v>6</c:v>
                </c:pt>
                <c:pt idx="693">
                  <c:v>8</c:v>
                </c:pt>
                <c:pt idx="694">
                  <c:v>30</c:v>
                </c:pt>
                <c:pt idx="695">
                  <c:v>2</c:v>
                </c:pt>
                <c:pt idx="696">
                  <c:v>10</c:v>
                </c:pt>
                <c:pt idx="697">
                  <c:v>1</c:v>
                </c:pt>
                <c:pt idx="698">
                  <c:v>4</c:v>
                </c:pt>
                <c:pt idx="699" formatCode="0.00%">
                  <c:v>0.69631200000000004</c:v>
                </c:pt>
                <c:pt idx="700" formatCode="0.00%">
                  <c:v>0.71990699999999996</c:v>
                </c:pt>
                <c:pt idx="703">
                  <c:v>212</c:v>
                </c:pt>
                <c:pt idx="704">
                  <c:v>187</c:v>
                </c:pt>
                <c:pt idx="705">
                  <c:v>8</c:v>
                </c:pt>
                <c:pt idx="706">
                  <c:v>2</c:v>
                </c:pt>
                <c:pt idx="707">
                  <c:v>13</c:v>
                </c:pt>
                <c:pt idx="708">
                  <c:v>0</c:v>
                </c:pt>
                <c:pt idx="709">
                  <c:v>1</c:v>
                </c:pt>
                <c:pt idx="710">
                  <c:v>1</c:v>
                </c:pt>
                <c:pt idx="711">
                  <c:v>0</c:v>
                </c:pt>
                <c:pt idx="712" formatCode="0.00%">
                  <c:v>0.81052599999999997</c:v>
                </c:pt>
                <c:pt idx="713" formatCode="0.00%">
                  <c:v>0.81720400000000004</c:v>
                </c:pt>
                <c:pt idx="716">
                  <c:v>311</c:v>
                </c:pt>
                <c:pt idx="717">
                  <c:v>349</c:v>
                </c:pt>
                <c:pt idx="718">
                  <c:v>7</c:v>
                </c:pt>
                <c:pt idx="719">
                  <c:v>15</c:v>
                </c:pt>
                <c:pt idx="720">
                  <c:v>16</c:v>
                </c:pt>
                <c:pt idx="721">
                  <c:v>2</c:v>
                </c:pt>
                <c:pt idx="722">
                  <c:v>10</c:v>
                </c:pt>
                <c:pt idx="723">
                  <c:v>2</c:v>
                </c:pt>
                <c:pt idx="724">
                  <c:v>3</c:v>
                </c:pt>
                <c:pt idx="725" formatCode="0.00%">
                  <c:v>0.653061</c:v>
                </c:pt>
                <c:pt idx="726" formatCode="0.00%">
                  <c:v>0.72982499999999995</c:v>
                </c:pt>
                <c:pt idx="729">
                  <c:v>423</c:v>
                </c:pt>
                <c:pt idx="730">
                  <c:v>441</c:v>
                </c:pt>
                <c:pt idx="731">
                  <c:v>27</c:v>
                </c:pt>
                <c:pt idx="732">
                  <c:v>21</c:v>
                </c:pt>
                <c:pt idx="733">
                  <c:v>22</c:v>
                </c:pt>
                <c:pt idx="734">
                  <c:v>0</c:v>
                </c:pt>
                <c:pt idx="735">
                  <c:v>9</c:v>
                </c:pt>
                <c:pt idx="736">
                  <c:v>0</c:v>
                </c:pt>
                <c:pt idx="737">
                  <c:v>4</c:v>
                </c:pt>
                <c:pt idx="738" formatCode="0.00%">
                  <c:v>0.60047300000000003</c:v>
                </c:pt>
                <c:pt idx="739" formatCode="0.00%">
                  <c:v>0.70805399999999996</c:v>
                </c:pt>
                <c:pt idx="742">
                  <c:v>581</c:v>
                </c:pt>
                <c:pt idx="743">
                  <c:v>628</c:v>
                </c:pt>
                <c:pt idx="744">
                  <c:v>7</c:v>
                </c:pt>
                <c:pt idx="745">
                  <c:v>20</c:v>
                </c:pt>
                <c:pt idx="746">
                  <c:v>35</c:v>
                </c:pt>
                <c:pt idx="747">
                  <c:v>0</c:v>
                </c:pt>
                <c:pt idx="748">
                  <c:v>13</c:v>
                </c:pt>
                <c:pt idx="749">
                  <c:v>3</c:v>
                </c:pt>
                <c:pt idx="750">
                  <c:v>5</c:v>
                </c:pt>
                <c:pt idx="751" formatCode="0.00%">
                  <c:v>0.71243900000000004</c:v>
                </c:pt>
                <c:pt idx="752" formatCode="0.00%">
                  <c:v>0.73928000000000005</c:v>
                </c:pt>
                <c:pt idx="755">
                  <c:v>108</c:v>
                </c:pt>
                <c:pt idx="756">
                  <c:v>83</c:v>
                </c:pt>
                <c:pt idx="757">
                  <c:v>11</c:v>
                </c:pt>
                <c:pt idx="758">
                  <c:v>2</c:v>
                </c:pt>
                <c:pt idx="759">
                  <c:v>2</c:v>
                </c:pt>
                <c:pt idx="760">
                  <c:v>0</c:v>
                </c:pt>
                <c:pt idx="761">
                  <c:v>1</c:v>
                </c:pt>
                <c:pt idx="762">
                  <c:v>0</c:v>
                </c:pt>
                <c:pt idx="763">
                  <c:v>1</c:v>
                </c:pt>
                <c:pt idx="764" formatCode="0.00%">
                  <c:v>0.75581399999999999</c:v>
                </c:pt>
                <c:pt idx="765" formatCode="0.00%">
                  <c:v>0.75294099999999997</c:v>
                </c:pt>
                <c:pt idx="768">
                  <c:v>253</c:v>
                </c:pt>
                <c:pt idx="769">
                  <c:v>242</c:v>
                </c:pt>
                <c:pt idx="770">
                  <c:v>6</c:v>
                </c:pt>
                <c:pt idx="771">
                  <c:v>5</c:v>
                </c:pt>
                <c:pt idx="772">
                  <c:v>18</c:v>
                </c:pt>
                <c:pt idx="773">
                  <c:v>0</c:v>
                </c:pt>
                <c:pt idx="774">
                  <c:v>8</c:v>
                </c:pt>
                <c:pt idx="775">
                  <c:v>1</c:v>
                </c:pt>
                <c:pt idx="776">
                  <c:v>0</c:v>
                </c:pt>
                <c:pt idx="777" formatCode="0.00%">
                  <c:v>0.79166700000000001</c:v>
                </c:pt>
                <c:pt idx="778" formatCode="0.00%">
                  <c:v>0.80542999999999998</c:v>
                </c:pt>
                <c:pt idx="781">
                  <c:v>31</c:v>
                </c:pt>
                <c:pt idx="782">
                  <c:v>80</c:v>
                </c:pt>
                <c:pt idx="783">
                  <c:v>1</c:v>
                </c:pt>
                <c:pt idx="784">
                  <c:v>1</c:v>
                </c:pt>
                <c:pt idx="785">
                  <c:v>2</c:v>
                </c:pt>
                <c:pt idx="786">
                  <c:v>0</c:v>
                </c:pt>
                <c:pt idx="787">
                  <c:v>2</c:v>
                </c:pt>
                <c:pt idx="788">
                  <c:v>0</c:v>
                </c:pt>
                <c:pt idx="789">
                  <c:v>0</c:v>
                </c:pt>
                <c:pt idx="790" formatCode="0.00%">
                  <c:v>0.35443000000000002</c:v>
                </c:pt>
                <c:pt idx="791" formatCode="0.00%">
                  <c:v>0.71794899999999995</c:v>
                </c:pt>
                <c:pt idx="794">
                  <c:v>276</c:v>
                </c:pt>
                <c:pt idx="795">
                  <c:v>300</c:v>
                </c:pt>
                <c:pt idx="796">
                  <c:v>2</c:v>
                </c:pt>
                <c:pt idx="797">
                  <c:v>7</c:v>
                </c:pt>
                <c:pt idx="798">
                  <c:v>22</c:v>
                </c:pt>
                <c:pt idx="799">
                  <c:v>0</c:v>
                </c:pt>
                <c:pt idx="800">
                  <c:v>6</c:v>
                </c:pt>
                <c:pt idx="801">
                  <c:v>0</c:v>
                </c:pt>
                <c:pt idx="802">
                  <c:v>0</c:v>
                </c:pt>
                <c:pt idx="803" formatCode="0.00%">
                  <c:v>0.69387799999999999</c:v>
                </c:pt>
                <c:pt idx="804" formatCode="0.00%">
                  <c:v>0.70422499999999999</c:v>
                </c:pt>
                <c:pt idx="807">
                  <c:v>337</c:v>
                </c:pt>
                <c:pt idx="808">
                  <c:v>300</c:v>
                </c:pt>
                <c:pt idx="809">
                  <c:v>8</c:v>
                </c:pt>
                <c:pt idx="810">
                  <c:v>8</c:v>
                </c:pt>
                <c:pt idx="811">
                  <c:v>21</c:v>
                </c:pt>
                <c:pt idx="812">
                  <c:v>0</c:v>
                </c:pt>
                <c:pt idx="813">
                  <c:v>6</c:v>
                </c:pt>
                <c:pt idx="814">
                  <c:v>0</c:v>
                </c:pt>
                <c:pt idx="815">
                  <c:v>2</c:v>
                </c:pt>
                <c:pt idx="816" formatCode="0.00%">
                  <c:v>0.76870700000000003</c:v>
                </c:pt>
                <c:pt idx="817" formatCode="0.00%">
                  <c:v>0.78571400000000002</c:v>
                </c:pt>
                <c:pt idx="820">
                  <c:v>297</c:v>
                </c:pt>
                <c:pt idx="821">
                  <c:v>324</c:v>
                </c:pt>
                <c:pt idx="822">
                  <c:v>6</c:v>
                </c:pt>
                <c:pt idx="823">
                  <c:v>9</c:v>
                </c:pt>
                <c:pt idx="824">
                  <c:v>15</c:v>
                </c:pt>
                <c:pt idx="825">
                  <c:v>0</c:v>
                </c:pt>
                <c:pt idx="826">
                  <c:v>8</c:v>
                </c:pt>
                <c:pt idx="827">
                  <c:v>1</c:v>
                </c:pt>
                <c:pt idx="828">
                  <c:v>2</c:v>
                </c:pt>
                <c:pt idx="829" formatCode="0.00%">
                  <c:v>0.71428599999999998</c:v>
                </c:pt>
                <c:pt idx="830" formatCode="0.00%">
                  <c:v>0.72274099999999997</c:v>
                </c:pt>
                <c:pt idx="833">
                  <c:v>583</c:v>
                </c:pt>
                <c:pt idx="834">
                  <c:v>575</c:v>
                </c:pt>
                <c:pt idx="835">
                  <c:v>18</c:v>
                </c:pt>
                <c:pt idx="836">
                  <c:v>11</c:v>
                </c:pt>
                <c:pt idx="837">
                  <c:v>29</c:v>
                </c:pt>
                <c:pt idx="838">
                  <c:v>0</c:v>
                </c:pt>
                <c:pt idx="839">
                  <c:v>12</c:v>
                </c:pt>
                <c:pt idx="840">
                  <c:v>0</c:v>
                </c:pt>
                <c:pt idx="841">
                  <c:v>2</c:v>
                </c:pt>
                <c:pt idx="842" formatCode="0.00%">
                  <c:v>0.66552299999999998</c:v>
                </c:pt>
                <c:pt idx="843" formatCode="0.00%">
                  <c:v>0.70057599999999998</c:v>
                </c:pt>
                <c:pt idx="846">
                  <c:v>19</c:v>
                </c:pt>
                <c:pt idx="847">
                  <c:v>24</c:v>
                </c:pt>
                <c:pt idx="848">
                  <c:v>0</c:v>
                </c:pt>
                <c:pt idx="849">
                  <c:v>3</c:v>
                </c:pt>
                <c:pt idx="850">
                  <c:v>0</c:v>
                </c:pt>
                <c:pt idx="851">
                  <c:v>0</c:v>
                </c:pt>
                <c:pt idx="852">
                  <c:v>0</c:v>
                </c:pt>
                <c:pt idx="853">
                  <c:v>1</c:v>
                </c:pt>
                <c:pt idx="854">
                  <c:v>0</c:v>
                </c:pt>
                <c:pt idx="855" formatCode="0.00%">
                  <c:v>0.36363600000000001</c:v>
                </c:pt>
                <c:pt idx="856" formatCode="0.00%">
                  <c:v>0.36363600000000001</c:v>
                </c:pt>
                <c:pt idx="859">
                  <c:v>286</c:v>
                </c:pt>
                <c:pt idx="860">
                  <c:v>174</c:v>
                </c:pt>
                <c:pt idx="861">
                  <c:v>159</c:v>
                </c:pt>
                <c:pt idx="862">
                  <c:v>12</c:v>
                </c:pt>
                <c:pt idx="863">
                  <c:v>6</c:v>
                </c:pt>
                <c:pt idx="864">
                  <c:v>1</c:v>
                </c:pt>
                <c:pt idx="865">
                  <c:v>32</c:v>
                </c:pt>
                <c:pt idx="866">
                  <c:v>1</c:v>
                </c:pt>
                <c:pt idx="867">
                  <c:v>3</c:v>
                </c:pt>
                <c:pt idx="868" formatCode="0.00%">
                  <c:v>0.55000000000000004</c:v>
                </c:pt>
                <c:pt idx="869" formatCode="0.00%">
                  <c:v>0.71287100000000003</c:v>
                </c:pt>
                <c:pt idx="872">
                  <c:v>1</c:v>
                </c:pt>
                <c:pt idx="873">
                  <c:v>3</c:v>
                </c:pt>
                <c:pt idx="874">
                  <c:v>0</c:v>
                </c:pt>
                <c:pt idx="875">
                  <c:v>0</c:v>
                </c:pt>
                <c:pt idx="876">
                  <c:v>0</c:v>
                </c:pt>
                <c:pt idx="877">
                  <c:v>0</c:v>
                </c:pt>
                <c:pt idx="878">
                  <c:v>0</c:v>
                </c:pt>
                <c:pt idx="879">
                  <c:v>0</c:v>
                </c:pt>
                <c:pt idx="880">
                  <c:v>0</c:v>
                </c:pt>
                <c:pt idx="881" formatCode="0.00%">
                  <c:v>0</c:v>
                </c:pt>
                <c:pt idx="882" formatCode="0.00%">
                  <c:v>0</c:v>
                </c:pt>
                <c:pt idx="885">
                  <c:v>164</c:v>
                </c:pt>
                <c:pt idx="886">
                  <c:v>170</c:v>
                </c:pt>
                <c:pt idx="887">
                  <c:v>2</c:v>
                </c:pt>
                <c:pt idx="888">
                  <c:v>4</c:v>
                </c:pt>
                <c:pt idx="889">
                  <c:v>9</c:v>
                </c:pt>
                <c:pt idx="890">
                  <c:v>0</c:v>
                </c:pt>
                <c:pt idx="891">
                  <c:v>5</c:v>
                </c:pt>
                <c:pt idx="892">
                  <c:v>2</c:v>
                </c:pt>
                <c:pt idx="893">
                  <c:v>1</c:v>
                </c:pt>
                <c:pt idx="894" formatCode="0.00%">
                  <c:v>0.77193000000000001</c:v>
                </c:pt>
                <c:pt idx="895" formatCode="0.00%">
                  <c:v>0.78658499999999998</c:v>
                </c:pt>
                <c:pt idx="898">
                  <c:v>271</c:v>
                </c:pt>
                <c:pt idx="899">
                  <c:v>280</c:v>
                </c:pt>
                <c:pt idx="900">
                  <c:v>3</c:v>
                </c:pt>
                <c:pt idx="901">
                  <c:v>6</c:v>
                </c:pt>
                <c:pt idx="902">
                  <c:v>15</c:v>
                </c:pt>
                <c:pt idx="903">
                  <c:v>0</c:v>
                </c:pt>
                <c:pt idx="904">
                  <c:v>3</c:v>
                </c:pt>
                <c:pt idx="905">
                  <c:v>0</c:v>
                </c:pt>
                <c:pt idx="906">
                  <c:v>1</c:v>
                </c:pt>
                <c:pt idx="907" formatCode="0.00%">
                  <c:v>0.681979</c:v>
                </c:pt>
                <c:pt idx="908" formatCode="0.00%">
                  <c:v>0.71160999999999996</c:v>
                </c:pt>
                <c:pt idx="911">
                  <c:v>134</c:v>
                </c:pt>
                <c:pt idx="912">
                  <c:v>128</c:v>
                </c:pt>
                <c:pt idx="913">
                  <c:v>5</c:v>
                </c:pt>
                <c:pt idx="914">
                  <c:v>2</c:v>
                </c:pt>
                <c:pt idx="915">
                  <c:v>3</c:v>
                </c:pt>
                <c:pt idx="916">
                  <c:v>1</c:v>
                </c:pt>
                <c:pt idx="917">
                  <c:v>1</c:v>
                </c:pt>
                <c:pt idx="918">
                  <c:v>3</c:v>
                </c:pt>
                <c:pt idx="919">
                  <c:v>3</c:v>
                </c:pt>
                <c:pt idx="920" formatCode="0.00%">
                  <c:v>0.78294600000000003</c:v>
                </c:pt>
                <c:pt idx="921" formatCode="0.00%">
                  <c:v>0.77777799999999997</c:v>
                </c:pt>
                <c:pt idx="924">
                  <c:v>355</c:v>
                </c:pt>
                <c:pt idx="925">
                  <c:v>283</c:v>
                </c:pt>
                <c:pt idx="926">
                  <c:v>11</c:v>
                </c:pt>
                <c:pt idx="927">
                  <c:v>4</c:v>
                </c:pt>
                <c:pt idx="928">
                  <c:v>21</c:v>
                </c:pt>
                <c:pt idx="929">
                  <c:v>1</c:v>
                </c:pt>
                <c:pt idx="930">
                  <c:v>2</c:v>
                </c:pt>
                <c:pt idx="931">
                  <c:v>1</c:v>
                </c:pt>
                <c:pt idx="932">
                  <c:v>3</c:v>
                </c:pt>
                <c:pt idx="933" formatCode="0.00%">
                  <c:v>0.780142</c:v>
                </c:pt>
                <c:pt idx="934" formatCode="0.00%">
                  <c:v>0.79847900000000005</c:v>
                </c:pt>
              </c:numCache>
            </c:numRef>
          </c:val>
          <c:extLst>
            <c:ext xmlns:c16="http://schemas.microsoft.com/office/drawing/2014/chart" uri="{C3380CC4-5D6E-409C-BE32-E72D297353CC}">
              <c16:uniqueId val="{00000007-06E4-4E5E-A33A-F4BCD3122157}"/>
            </c:ext>
          </c:extLst>
        </c:ser>
        <c:ser>
          <c:idx val="8"/>
          <c:order val="8"/>
          <c:tx>
            <c:strRef>
              <c:f>'Chapter Statistics'!$J$1:$J$2</c:f>
              <c:strCache>
                <c:ptCount val="2"/>
                <c:pt idx="0">
                  <c:v>Chapter</c:v>
                </c:pt>
                <c:pt idx="1">
                  <c:v>MAR</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Statistics'!$J$3:$J$939</c:f>
              <c:numCache>
                <c:formatCode>General</c:formatCode>
                <c:ptCount val="937"/>
                <c:pt idx="1">
                  <c:v>81</c:v>
                </c:pt>
                <c:pt idx="2">
                  <c:v>92</c:v>
                </c:pt>
                <c:pt idx="3">
                  <c:v>1</c:v>
                </c:pt>
                <c:pt idx="4">
                  <c:v>0</c:v>
                </c:pt>
                <c:pt idx="5">
                  <c:v>4</c:v>
                </c:pt>
                <c:pt idx="6">
                  <c:v>0</c:v>
                </c:pt>
                <c:pt idx="7">
                  <c:v>3</c:v>
                </c:pt>
                <c:pt idx="8">
                  <c:v>0</c:v>
                </c:pt>
                <c:pt idx="9">
                  <c:v>0</c:v>
                </c:pt>
                <c:pt idx="10" formatCode="0.00%">
                  <c:v>0.64948499999999998</c:v>
                </c:pt>
                <c:pt idx="11" formatCode="0.00%">
                  <c:v>0.793103</c:v>
                </c:pt>
                <c:pt idx="14">
                  <c:v>318</c:v>
                </c:pt>
                <c:pt idx="15">
                  <c:v>319</c:v>
                </c:pt>
                <c:pt idx="16">
                  <c:v>4</c:v>
                </c:pt>
                <c:pt idx="17">
                  <c:v>5</c:v>
                </c:pt>
                <c:pt idx="18">
                  <c:v>18</c:v>
                </c:pt>
                <c:pt idx="19">
                  <c:v>0</c:v>
                </c:pt>
                <c:pt idx="20">
                  <c:v>3</c:v>
                </c:pt>
                <c:pt idx="21">
                  <c:v>0</c:v>
                </c:pt>
                <c:pt idx="22">
                  <c:v>1</c:v>
                </c:pt>
                <c:pt idx="23" formatCode="0.00%">
                  <c:v>0.79503100000000004</c:v>
                </c:pt>
                <c:pt idx="24" formatCode="0.00%">
                  <c:v>0.8</c:v>
                </c:pt>
                <c:pt idx="27">
                  <c:v>94</c:v>
                </c:pt>
                <c:pt idx="28">
                  <c:v>76</c:v>
                </c:pt>
                <c:pt idx="29">
                  <c:v>8</c:v>
                </c:pt>
                <c:pt idx="30">
                  <c:v>2</c:v>
                </c:pt>
                <c:pt idx="31">
                  <c:v>5</c:v>
                </c:pt>
                <c:pt idx="32">
                  <c:v>0</c:v>
                </c:pt>
                <c:pt idx="33">
                  <c:v>1</c:v>
                </c:pt>
                <c:pt idx="34">
                  <c:v>0</c:v>
                </c:pt>
                <c:pt idx="35">
                  <c:v>1</c:v>
                </c:pt>
                <c:pt idx="36" formatCode="0.00%">
                  <c:v>0.84</c:v>
                </c:pt>
                <c:pt idx="37" formatCode="0.00%">
                  <c:v>0.84285699999999997</c:v>
                </c:pt>
                <c:pt idx="40">
                  <c:v>50</c:v>
                </c:pt>
                <c:pt idx="41">
                  <c:v>50</c:v>
                </c:pt>
                <c:pt idx="42">
                  <c:v>2</c:v>
                </c:pt>
                <c:pt idx="43">
                  <c:v>0</c:v>
                </c:pt>
                <c:pt idx="44">
                  <c:v>4</c:v>
                </c:pt>
                <c:pt idx="45">
                  <c:v>0</c:v>
                </c:pt>
                <c:pt idx="46">
                  <c:v>3</c:v>
                </c:pt>
                <c:pt idx="47">
                  <c:v>0</c:v>
                </c:pt>
                <c:pt idx="48">
                  <c:v>0</c:v>
                </c:pt>
                <c:pt idx="49" formatCode="0.00%">
                  <c:v>0.66666700000000001</c:v>
                </c:pt>
                <c:pt idx="50" formatCode="0.00%">
                  <c:v>0.68</c:v>
                </c:pt>
                <c:pt idx="53">
                  <c:v>27</c:v>
                </c:pt>
                <c:pt idx="54">
                  <c:v>26</c:v>
                </c:pt>
                <c:pt idx="55">
                  <c:v>0</c:v>
                </c:pt>
                <c:pt idx="56">
                  <c:v>0</c:v>
                </c:pt>
                <c:pt idx="57">
                  <c:v>1</c:v>
                </c:pt>
                <c:pt idx="58">
                  <c:v>0</c:v>
                </c:pt>
                <c:pt idx="59">
                  <c:v>1</c:v>
                </c:pt>
                <c:pt idx="60">
                  <c:v>0</c:v>
                </c:pt>
                <c:pt idx="61">
                  <c:v>0</c:v>
                </c:pt>
                <c:pt idx="62" formatCode="0.00%">
                  <c:v>0.55555600000000005</c:v>
                </c:pt>
                <c:pt idx="63" formatCode="0.00%">
                  <c:v>0.52</c:v>
                </c:pt>
                <c:pt idx="66">
                  <c:v>203</c:v>
                </c:pt>
                <c:pt idx="67">
                  <c:v>220</c:v>
                </c:pt>
                <c:pt idx="68">
                  <c:v>8</c:v>
                </c:pt>
                <c:pt idx="69">
                  <c:v>5</c:v>
                </c:pt>
                <c:pt idx="70">
                  <c:v>13</c:v>
                </c:pt>
                <c:pt idx="71">
                  <c:v>1</c:v>
                </c:pt>
                <c:pt idx="72">
                  <c:v>6</c:v>
                </c:pt>
                <c:pt idx="73">
                  <c:v>0</c:v>
                </c:pt>
                <c:pt idx="74">
                  <c:v>1</c:v>
                </c:pt>
                <c:pt idx="75" formatCode="0.00%">
                  <c:v>0.43608999999999998</c:v>
                </c:pt>
                <c:pt idx="76" formatCode="0.00%">
                  <c:v>0.67261899999999997</c:v>
                </c:pt>
                <c:pt idx="79">
                  <c:v>422</c:v>
                </c:pt>
                <c:pt idx="80">
                  <c:v>409</c:v>
                </c:pt>
                <c:pt idx="81">
                  <c:v>15</c:v>
                </c:pt>
                <c:pt idx="82">
                  <c:v>10</c:v>
                </c:pt>
                <c:pt idx="83">
                  <c:v>30</c:v>
                </c:pt>
                <c:pt idx="84">
                  <c:v>0</c:v>
                </c:pt>
                <c:pt idx="85">
                  <c:v>7</c:v>
                </c:pt>
                <c:pt idx="86">
                  <c:v>0</c:v>
                </c:pt>
                <c:pt idx="87">
                  <c:v>3</c:v>
                </c:pt>
                <c:pt idx="88" formatCode="0.00%">
                  <c:v>0.75061100000000003</c:v>
                </c:pt>
                <c:pt idx="89" formatCode="0.00%">
                  <c:v>0.77864599999999995</c:v>
                </c:pt>
                <c:pt idx="92">
                  <c:v>815</c:v>
                </c:pt>
                <c:pt idx="93">
                  <c:v>856</c:v>
                </c:pt>
                <c:pt idx="94">
                  <c:v>26</c:v>
                </c:pt>
                <c:pt idx="95">
                  <c:v>19</c:v>
                </c:pt>
                <c:pt idx="96">
                  <c:v>53</c:v>
                </c:pt>
                <c:pt idx="97">
                  <c:v>2</c:v>
                </c:pt>
                <c:pt idx="98">
                  <c:v>15</c:v>
                </c:pt>
                <c:pt idx="99">
                  <c:v>3</c:v>
                </c:pt>
                <c:pt idx="100">
                  <c:v>5</c:v>
                </c:pt>
                <c:pt idx="101" formatCode="0.00%">
                  <c:v>0.73969399999999996</c:v>
                </c:pt>
                <c:pt idx="102" formatCode="0.00%">
                  <c:v>0.75925900000000002</c:v>
                </c:pt>
                <c:pt idx="105">
                  <c:v>82</c:v>
                </c:pt>
                <c:pt idx="106">
                  <c:v>98</c:v>
                </c:pt>
                <c:pt idx="107">
                  <c:v>3</c:v>
                </c:pt>
                <c:pt idx="108">
                  <c:v>1</c:v>
                </c:pt>
                <c:pt idx="109">
                  <c:v>11</c:v>
                </c:pt>
                <c:pt idx="110">
                  <c:v>0</c:v>
                </c:pt>
                <c:pt idx="111">
                  <c:v>2</c:v>
                </c:pt>
                <c:pt idx="112">
                  <c:v>1</c:v>
                </c:pt>
                <c:pt idx="113">
                  <c:v>0</c:v>
                </c:pt>
                <c:pt idx="114" formatCode="0.00%">
                  <c:v>0.64948499999999998</c:v>
                </c:pt>
                <c:pt idx="115" formatCode="0.00%">
                  <c:v>0.74390199999999995</c:v>
                </c:pt>
                <c:pt idx="118">
                  <c:v>616</c:v>
                </c:pt>
                <c:pt idx="119">
                  <c:v>636</c:v>
                </c:pt>
                <c:pt idx="120">
                  <c:v>19</c:v>
                </c:pt>
                <c:pt idx="121">
                  <c:v>11</c:v>
                </c:pt>
                <c:pt idx="122">
                  <c:v>38</c:v>
                </c:pt>
                <c:pt idx="123">
                  <c:v>4</c:v>
                </c:pt>
                <c:pt idx="124">
                  <c:v>15</c:v>
                </c:pt>
                <c:pt idx="125">
                  <c:v>3</c:v>
                </c:pt>
                <c:pt idx="126">
                  <c:v>5</c:v>
                </c:pt>
                <c:pt idx="127" formatCode="0.00%">
                  <c:v>0.73946999999999996</c:v>
                </c:pt>
                <c:pt idx="128" formatCode="0.00%">
                  <c:v>0.755776</c:v>
                </c:pt>
                <c:pt idx="131">
                  <c:v>158</c:v>
                </c:pt>
                <c:pt idx="132">
                  <c:v>190</c:v>
                </c:pt>
                <c:pt idx="133">
                  <c:v>1</c:v>
                </c:pt>
                <c:pt idx="134">
                  <c:v>5</c:v>
                </c:pt>
                <c:pt idx="135">
                  <c:v>11</c:v>
                </c:pt>
                <c:pt idx="136">
                  <c:v>0</c:v>
                </c:pt>
                <c:pt idx="137">
                  <c:v>5</c:v>
                </c:pt>
                <c:pt idx="138">
                  <c:v>1</c:v>
                </c:pt>
                <c:pt idx="139">
                  <c:v>0</c:v>
                </c:pt>
                <c:pt idx="140" formatCode="0.00%">
                  <c:v>0.71657800000000005</c:v>
                </c:pt>
                <c:pt idx="141" formatCode="0.00%">
                  <c:v>0.72625700000000004</c:v>
                </c:pt>
                <c:pt idx="144">
                  <c:v>51</c:v>
                </c:pt>
                <c:pt idx="145">
                  <c:v>51</c:v>
                </c:pt>
                <c:pt idx="146">
                  <c:v>0</c:v>
                </c:pt>
                <c:pt idx="147">
                  <c:v>2</c:v>
                </c:pt>
                <c:pt idx="148">
                  <c:v>4</c:v>
                </c:pt>
                <c:pt idx="149">
                  <c:v>0</c:v>
                </c:pt>
                <c:pt idx="150">
                  <c:v>3</c:v>
                </c:pt>
                <c:pt idx="151">
                  <c:v>0</c:v>
                </c:pt>
                <c:pt idx="152">
                  <c:v>0</c:v>
                </c:pt>
                <c:pt idx="153" formatCode="0.00%">
                  <c:v>0.82</c:v>
                </c:pt>
                <c:pt idx="154" formatCode="0.00%">
                  <c:v>0.86363599999999996</c:v>
                </c:pt>
                <c:pt idx="157">
                  <c:v>89</c:v>
                </c:pt>
                <c:pt idx="158">
                  <c:v>99</c:v>
                </c:pt>
                <c:pt idx="159">
                  <c:v>2</c:v>
                </c:pt>
                <c:pt idx="160">
                  <c:v>4</c:v>
                </c:pt>
                <c:pt idx="161">
                  <c:v>2</c:v>
                </c:pt>
                <c:pt idx="162">
                  <c:v>0</c:v>
                </c:pt>
                <c:pt idx="163">
                  <c:v>3</c:v>
                </c:pt>
                <c:pt idx="164">
                  <c:v>0</c:v>
                </c:pt>
                <c:pt idx="165">
                  <c:v>0</c:v>
                </c:pt>
                <c:pt idx="166" formatCode="0.00%">
                  <c:v>0.73195900000000003</c:v>
                </c:pt>
                <c:pt idx="167" formatCode="0.00%">
                  <c:v>0.753247</c:v>
                </c:pt>
                <c:pt idx="170">
                  <c:v>90</c:v>
                </c:pt>
                <c:pt idx="171">
                  <c:v>115</c:v>
                </c:pt>
                <c:pt idx="172">
                  <c:v>2</c:v>
                </c:pt>
                <c:pt idx="173">
                  <c:v>4</c:v>
                </c:pt>
                <c:pt idx="174">
                  <c:v>4</c:v>
                </c:pt>
                <c:pt idx="175">
                  <c:v>0</c:v>
                </c:pt>
                <c:pt idx="176">
                  <c:v>31</c:v>
                </c:pt>
                <c:pt idx="177">
                  <c:v>0</c:v>
                </c:pt>
                <c:pt idx="178">
                  <c:v>0</c:v>
                </c:pt>
                <c:pt idx="179" formatCode="0.00%">
                  <c:v>0.68103400000000003</c:v>
                </c:pt>
                <c:pt idx="180" formatCode="0.00%">
                  <c:v>0.63636400000000004</c:v>
                </c:pt>
                <c:pt idx="183">
                  <c:v>594</c:v>
                </c:pt>
                <c:pt idx="184">
                  <c:v>603</c:v>
                </c:pt>
                <c:pt idx="185">
                  <c:v>15</c:v>
                </c:pt>
                <c:pt idx="186">
                  <c:v>15</c:v>
                </c:pt>
                <c:pt idx="187">
                  <c:v>36</c:v>
                </c:pt>
                <c:pt idx="188">
                  <c:v>2</c:v>
                </c:pt>
                <c:pt idx="189">
                  <c:v>11</c:v>
                </c:pt>
                <c:pt idx="190">
                  <c:v>3</c:v>
                </c:pt>
                <c:pt idx="191">
                  <c:v>3</c:v>
                </c:pt>
                <c:pt idx="192" formatCode="0.00%">
                  <c:v>0.71140899999999996</c:v>
                </c:pt>
                <c:pt idx="193" formatCode="0.00%">
                  <c:v>0.73321199999999997</c:v>
                </c:pt>
                <c:pt idx="196">
                  <c:v>69</c:v>
                </c:pt>
                <c:pt idx="197">
                  <c:v>81</c:v>
                </c:pt>
                <c:pt idx="198">
                  <c:v>0</c:v>
                </c:pt>
                <c:pt idx="199">
                  <c:v>1</c:v>
                </c:pt>
                <c:pt idx="200">
                  <c:v>8</c:v>
                </c:pt>
                <c:pt idx="201">
                  <c:v>0</c:v>
                </c:pt>
                <c:pt idx="202">
                  <c:v>2</c:v>
                </c:pt>
                <c:pt idx="203">
                  <c:v>0</c:v>
                </c:pt>
                <c:pt idx="204">
                  <c:v>0</c:v>
                </c:pt>
                <c:pt idx="205" formatCode="0.00%">
                  <c:v>0.71604900000000005</c:v>
                </c:pt>
                <c:pt idx="206" formatCode="0.00%">
                  <c:v>0.730769</c:v>
                </c:pt>
                <c:pt idx="209">
                  <c:v>84</c:v>
                </c:pt>
                <c:pt idx="210">
                  <c:v>100</c:v>
                </c:pt>
                <c:pt idx="211">
                  <c:v>1</c:v>
                </c:pt>
                <c:pt idx="212">
                  <c:v>0</c:v>
                </c:pt>
                <c:pt idx="213">
                  <c:v>3</c:v>
                </c:pt>
                <c:pt idx="214">
                  <c:v>0</c:v>
                </c:pt>
                <c:pt idx="215">
                  <c:v>1</c:v>
                </c:pt>
                <c:pt idx="216">
                  <c:v>0</c:v>
                </c:pt>
                <c:pt idx="217">
                  <c:v>0</c:v>
                </c:pt>
                <c:pt idx="218" formatCode="0.00%">
                  <c:v>0.62376200000000004</c:v>
                </c:pt>
                <c:pt idx="219" formatCode="0.00%">
                  <c:v>0.65217400000000003</c:v>
                </c:pt>
                <c:pt idx="222">
                  <c:v>68</c:v>
                </c:pt>
                <c:pt idx="223">
                  <c:v>70</c:v>
                </c:pt>
                <c:pt idx="224">
                  <c:v>2</c:v>
                </c:pt>
                <c:pt idx="225">
                  <c:v>3</c:v>
                </c:pt>
                <c:pt idx="226">
                  <c:v>2</c:v>
                </c:pt>
                <c:pt idx="227">
                  <c:v>0</c:v>
                </c:pt>
                <c:pt idx="228">
                  <c:v>2</c:v>
                </c:pt>
                <c:pt idx="229">
                  <c:v>0</c:v>
                </c:pt>
                <c:pt idx="230">
                  <c:v>1</c:v>
                </c:pt>
                <c:pt idx="231" formatCode="0.00%">
                  <c:v>0.64705900000000005</c:v>
                </c:pt>
                <c:pt idx="232" formatCode="0.00%">
                  <c:v>0.66153799999999996</c:v>
                </c:pt>
                <c:pt idx="235">
                  <c:v>543</c:v>
                </c:pt>
                <c:pt idx="236">
                  <c:v>553</c:v>
                </c:pt>
                <c:pt idx="237">
                  <c:v>13</c:v>
                </c:pt>
                <c:pt idx="238">
                  <c:v>16</c:v>
                </c:pt>
                <c:pt idx="239">
                  <c:v>40</c:v>
                </c:pt>
                <c:pt idx="240">
                  <c:v>3</c:v>
                </c:pt>
                <c:pt idx="241">
                  <c:v>17</c:v>
                </c:pt>
                <c:pt idx="242">
                  <c:v>2</c:v>
                </c:pt>
                <c:pt idx="243">
                  <c:v>2</c:v>
                </c:pt>
                <c:pt idx="244" formatCode="0.00%">
                  <c:v>0.73369600000000001</c:v>
                </c:pt>
                <c:pt idx="245" formatCode="0.00%">
                  <c:v>0.73370599999999997</c:v>
                </c:pt>
                <c:pt idx="248">
                  <c:v>353</c:v>
                </c:pt>
                <c:pt idx="249">
                  <c:v>353</c:v>
                </c:pt>
                <c:pt idx="250">
                  <c:v>14</c:v>
                </c:pt>
                <c:pt idx="251">
                  <c:v>8</c:v>
                </c:pt>
                <c:pt idx="252">
                  <c:v>23</c:v>
                </c:pt>
                <c:pt idx="253">
                  <c:v>0</c:v>
                </c:pt>
                <c:pt idx="254">
                  <c:v>3</c:v>
                </c:pt>
                <c:pt idx="255">
                  <c:v>3</c:v>
                </c:pt>
                <c:pt idx="256">
                  <c:v>3</c:v>
                </c:pt>
                <c:pt idx="257" formatCode="0.00%">
                  <c:v>0.69602299999999995</c:v>
                </c:pt>
                <c:pt idx="258" formatCode="0.00%">
                  <c:v>0.71521000000000001</c:v>
                </c:pt>
                <c:pt idx="261">
                  <c:v>188</c:v>
                </c:pt>
                <c:pt idx="262">
                  <c:v>176</c:v>
                </c:pt>
                <c:pt idx="263">
                  <c:v>8</c:v>
                </c:pt>
                <c:pt idx="264">
                  <c:v>7</c:v>
                </c:pt>
                <c:pt idx="265">
                  <c:v>10</c:v>
                </c:pt>
                <c:pt idx="266">
                  <c:v>0</c:v>
                </c:pt>
                <c:pt idx="267">
                  <c:v>2</c:v>
                </c:pt>
                <c:pt idx="268">
                  <c:v>0</c:v>
                </c:pt>
                <c:pt idx="269">
                  <c:v>2</c:v>
                </c:pt>
                <c:pt idx="270" formatCode="0.00%">
                  <c:v>0.77193000000000001</c:v>
                </c:pt>
                <c:pt idx="271" formatCode="0.00%">
                  <c:v>0.82876700000000003</c:v>
                </c:pt>
                <c:pt idx="274">
                  <c:v>93</c:v>
                </c:pt>
                <c:pt idx="275">
                  <c:v>83</c:v>
                </c:pt>
                <c:pt idx="276">
                  <c:v>3</c:v>
                </c:pt>
                <c:pt idx="277">
                  <c:v>3</c:v>
                </c:pt>
                <c:pt idx="278">
                  <c:v>6</c:v>
                </c:pt>
                <c:pt idx="279">
                  <c:v>0</c:v>
                </c:pt>
                <c:pt idx="280">
                  <c:v>2</c:v>
                </c:pt>
                <c:pt idx="281">
                  <c:v>0</c:v>
                </c:pt>
                <c:pt idx="282">
                  <c:v>0</c:v>
                </c:pt>
                <c:pt idx="283" formatCode="0.00%">
                  <c:v>0.83750000000000002</c:v>
                </c:pt>
                <c:pt idx="284" formatCode="0.00%">
                  <c:v>0.85897400000000002</c:v>
                </c:pt>
                <c:pt idx="287">
                  <c:v>293</c:v>
                </c:pt>
                <c:pt idx="288">
                  <c:v>270</c:v>
                </c:pt>
                <c:pt idx="289">
                  <c:v>15</c:v>
                </c:pt>
                <c:pt idx="290">
                  <c:v>7</c:v>
                </c:pt>
                <c:pt idx="291">
                  <c:v>15</c:v>
                </c:pt>
                <c:pt idx="292">
                  <c:v>1</c:v>
                </c:pt>
                <c:pt idx="293">
                  <c:v>4</c:v>
                </c:pt>
                <c:pt idx="294">
                  <c:v>0</c:v>
                </c:pt>
                <c:pt idx="295">
                  <c:v>4</c:v>
                </c:pt>
                <c:pt idx="296" formatCode="0.00%">
                  <c:v>0.70565999999999995</c:v>
                </c:pt>
                <c:pt idx="297" formatCode="0.00%">
                  <c:v>0.73621999999999999</c:v>
                </c:pt>
                <c:pt idx="300">
                  <c:v>232</c:v>
                </c:pt>
                <c:pt idx="301">
                  <c:v>226</c:v>
                </c:pt>
                <c:pt idx="302">
                  <c:v>10</c:v>
                </c:pt>
                <c:pt idx="303">
                  <c:v>9</c:v>
                </c:pt>
                <c:pt idx="304">
                  <c:v>14</c:v>
                </c:pt>
                <c:pt idx="305">
                  <c:v>1</c:v>
                </c:pt>
                <c:pt idx="306">
                  <c:v>7</c:v>
                </c:pt>
                <c:pt idx="307">
                  <c:v>0</c:v>
                </c:pt>
                <c:pt idx="308">
                  <c:v>0</c:v>
                </c:pt>
                <c:pt idx="309" formatCode="0.00%">
                  <c:v>0.764706</c:v>
                </c:pt>
                <c:pt idx="310" formatCode="0.00%">
                  <c:v>0.82</c:v>
                </c:pt>
                <c:pt idx="313">
                  <c:v>119</c:v>
                </c:pt>
                <c:pt idx="314">
                  <c:v>100</c:v>
                </c:pt>
                <c:pt idx="315">
                  <c:v>5</c:v>
                </c:pt>
                <c:pt idx="316">
                  <c:v>2</c:v>
                </c:pt>
                <c:pt idx="317">
                  <c:v>3</c:v>
                </c:pt>
                <c:pt idx="318">
                  <c:v>1</c:v>
                </c:pt>
                <c:pt idx="319">
                  <c:v>4</c:v>
                </c:pt>
                <c:pt idx="320">
                  <c:v>0</c:v>
                </c:pt>
                <c:pt idx="321">
                  <c:v>0</c:v>
                </c:pt>
                <c:pt idx="322" formatCode="0.00%">
                  <c:v>0.704762</c:v>
                </c:pt>
                <c:pt idx="323" formatCode="0.00%">
                  <c:v>0.72164899999999998</c:v>
                </c:pt>
                <c:pt idx="326">
                  <c:v>83</c:v>
                </c:pt>
                <c:pt idx="327">
                  <c:v>70</c:v>
                </c:pt>
                <c:pt idx="328">
                  <c:v>0</c:v>
                </c:pt>
                <c:pt idx="329">
                  <c:v>0</c:v>
                </c:pt>
                <c:pt idx="330">
                  <c:v>4</c:v>
                </c:pt>
                <c:pt idx="331">
                  <c:v>0</c:v>
                </c:pt>
                <c:pt idx="332">
                  <c:v>2</c:v>
                </c:pt>
                <c:pt idx="333">
                  <c:v>1</c:v>
                </c:pt>
                <c:pt idx="334">
                  <c:v>1</c:v>
                </c:pt>
                <c:pt idx="335" formatCode="0.00%">
                  <c:v>0.830986</c:v>
                </c:pt>
                <c:pt idx="336" formatCode="0.00%">
                  <c:v>0.84285699999999997</c:v>
                </c:pt>
                <c:pt idx="339">
                  <c:v>166</c:v>
                </c:pt>
                <c:pt idx="340">
                  <c:v>176</c:v>
                </c:pt>
                <c:pt idx="341">
                  <c:v>5</c:v>
                </c:pt>
                <c:pt idx="342">
                  <c:v>3</c:v>
                </c:pt>
                <c:pt idx="343">
                  <c:v>10</c:v>
                </c:pt>
                <c:pt idx="344">
                  <c:v>0</c:v>
                </c:pt>
                <c:pt idx="345">
                  <c:v>3</c:v>
                </c:pt>
                <c:pt idx="346">
                  <c:v>0</c:v>
                </c:pt>
                <c:pt idx="347">
                  <c:v>1</c:v>
                </c:pt>
                <c:pt idx="348" formatCode="0.00%">
                  <c:v>0.71022700000000005</c:v>
                </c:pt>
                <c:pt idx="349" formatCode="0.00%">
                  <c:v>0.75308600000000003</c:v>
                </c:pt>
                <c:pt idx="352">
                  <c:v>119</c:v>
                </c:pt>
                <c:pt idx="353">
                  <c:v>122</c:v>
                </c:pt>
                <c:pt idx="354">
                  <c:v>3</c:v>
                </c:pt>
                <c:pt idx="355">
                  <c:v>4</c:v>
                </c:pt>
                <c:pt idx="356">
                  <c:v>4</c:v>
                </c:pt>
                <c:pt idx="357">
                  <c:v>0</c:v>
                </c:pt>
                <c:pt idx="358">
                  <c:v>9</c:v>
                </c:pt>
                <c:pt idx="359">
                  <c:v>0</c:v>
                </c:pt>
                <c:pt idx="360">
                  <c:v>1</c:v>
                </c:pt>
                <c:pt idx="361" formatCode="0.00%">
                  <c:v>0.78991599999999995</c:v>
                </c:pt>
                <c:pt idx="362" formatCode="0.00%">
                  <c:v>0.81651399999999996</c:v>
                </c:pt>
                <c:pt idx="365">
                  <c:v>4</c:v>
                </c:pt>
                <c:pt idx="366">
                  <c:v>3</c:v>
                </c:pt>
                <c:pt idx="367">
                  <c:v>0</c:v>
                </c:pt>
                <c:pt idx="368">
                  <c:v>0</c:v>
                </c:pt>
                <c:pt idx="369">
                  <c:v>0</c:v>
                </c:pt>
                <c:pt idx="370">
                  <c:v>0</c:v>
                </c:pt>
                <c:pt idx="371">
                  <c:v>0</c:v>
                </c:pt>
                <c:pt idx="372">
                  <c:v>0</c:v>
                </c:pt>
                <c:pt idx="373">
                  <c:v>0</c:v>
                </c:pt>
                <c:pt idx="374" formatCode="0.00%">
                  <c:v>0.66666700000000001</c:v>
                </c:pt>
                <c:pt idx="375" formatCode="0.00%">
                  <c:v>0.66666700000000001</c:v>
                </c:pt>
                <c:pt idx="378">
                  <c:v>24</c:v>
                </c:pt>
                <c:pt idx="379">
                  <c:v>14</c:v>
                </c:pt>
                <c:pt idx="380">
                  <c:v>1</c:v>
                </c:pt>
                <c:pt idx="381">
                  <c:v>0</c:v>
                </c:pt>
                <c:pt idx="382">
                  <c:v>1</c:v>
                </c:pt>
                <c:pt idx="383">
                  <c:v>0</c:v>
                </c:pt>
                <c:pt idx="384">
                  <c:v>0</c:v>
                </c:pt>
                <c:pt idx="385">
                  <c:v>0</c:v>
                </c:pt>
                <c:pt idx="386">
                  <c:v>0</c:v>
                </c:pt>
                <c:pt idx="387" formatCode="0.00%">
                  <c:v>0.466667</c:v>
                </c:pt>
                <c:pt idx="388" formatCode="0.00%">
                  <c:v>0.466667</c:v>
                </c:pt>
                <c:pt idx="391">
                  <c:v>123</c:v>
                </c:pt>
                <c:pt idx="392">
                  <c:v>126</c:v>
                </c:pt>
                <c:pt idx="393">
                  <c:v>1</c:v>
                </c:pt>
                <c:pt idx="394">
                  <c:v>6</c:v>
                </c:pt>
                <c:pt idx="395">
                  <c:v>3</c:v>
                </c:pt>
                <c:pt idx="396">
                  <c:v>0</c:v>
                </c:pt>
                <c:pt idx="397">
                  <c:v>1</c:v>
                </c:pt>
                <c:pt idx="398">
                  <c:v>0</c:v>
                </c:pt>
                <c:pt idx="399">
                  <c:v>0</c:v>
                </c:pt>
                <c:pt idx="400" formatCode="0.00%">
                  <c:v>0.67500000000000004</c:v>
                </c:pt>
                <c:pt idx="401" formatCode="0.00%">
                  <c:v>0.67226900000000001</c:v>
                </c:pt>
                <c:pt idx="404">
                  <c:v>193</c:v>
                </c:pt>
                <c:pt idx="405">
                  <c:v>205</c:v>
                </c:pt>
                <c:pt idx="406">
                  <c:v>2</c:v>
                </c:pt>
                <c:pt idx="407">
                  <c:v>4</c:v>
                </c:pt>
                <c:pt idx="408">
                  <c:v>11</c:v>
                </c:pt>
                <c:pt idx="409">
                  <c:v>0</c:v>
                </c:pt>
                <c:pt idx="410">
                  <c:v>1</c:v>
                </c:pt>
                <c:pt idx="411">
                  <c:v>0</c:v>
                </c:pt>
                <c:pt idx="412">
                  <c:v>1</c:v>
                </c:pt>
                <c:pt idx="413" formatCode="0.00%">
                  <c:v>0.77941199999999999</c:v>
                </c:pt>
                <c:pt idx="414" formatCode="0.00%">
                  <c:v>0.83243199999999995</c:v>
                </c:pt>
                <c:pt idx="417">
                  <c:v>150</c:v>
                </c:pt>
                <c:pt idx="418">
                  <c:v>137</c:v>
                </c:pt>
                <c:pt idx="419">
                  <c:v>3</c:v>
                </c:pt>
                <c:pt idx="420">
                  <c:v>2</c:v>
                </c:pt>
                <c:pt idx="421">
                  <c:v>16</c:v>
                </c:pt>
                <c:pt idx="422">
                  <c:v>0</c:v>
                </c:pt>
                <c:pt idx="423">
                  <c:v>1</c:v>
                </c:pt>
                <c:pt idx="424">
                  <c:v>1</c:v>
                </c:pt>
                <c:pt idx="425">
                  <c:v>1</c:v>
                </c:pt>
                <c:pt idx="426" formatCode="0.00%">
                  <c:v>0.80434799999999995</c:v>
                </c:pt>
                <c:pt idx="427" formatCode="0.00%">
                  <c:v>0.81060600000000005</c:v>
                </c:pt>
                <c:pt idx="430">
                  <c:v>441</c:v>
                </c:pt>
                <c:pt idx="431">
                  <c:v>438</c:v>
                </c:pt>
                <c:pt idx="432">
                  <c:v>9</c:v>
                </c:pt>
                <c:pt idx="433">
                  <c:v>9</c:v>
                </c:pt>
                <c:pt idx="434">
                  <c:v>29</c:v>
                </c:pt>
                <c:pt idx="435">
                  <c:v>1</c:v>
                </c:pt>
                <c:pt idx="436">
                  <c:v>12</c:v>
                </c:pt>
                <c:pt idx="437">
                  <c:v>2</c:v>
                </c:pt>
                <c:pt idx="438">
                  <c:v>4</c:v>
                </c:pt>
                <c:pt idx="439" formatCode="0.00%">
                  <c:v>0.76334100000000005</c:v>
                </c:pt>
                <c:pt idx="440" formatCode="0.00%">
                  <c:v>0.77669900000000003</c:v>
                </c:pt>
                <c:pt idx="443">
                  <c:v>115</c:v>
                </c:pt>
                <c:pt idx="444">
                  <c:v>128</c:v>
                </c:pt>
                <c:pt idx="445">
                  <c:v>5</c:v>
                </c:pt>
                <c:pt idx="446">
                  <c:v>0</c:v>
                </c:pt>
                <c:pt idx="447">
                  <c:v>8</c:v>
                </c:pt>
                <c:pt idx="448">
                  <c:v>0</c:v>
                </c:pt>
                <c:pt idx="449">
                  <c:v>2</c:v>
                </c:pt>
                <c:pt idx="450">
                  <c:v>1</c:v>
                </c:pt>
                <c:pt idx="451">
                  <c:v>0</c:v>
                </c:pt>
                <c:pt idx="452" formatCode="0.00%">
                  <c:v>0.5625</c:v>
                </c:pt>
                <c:pt idx="453" formatCode="0.00%">
                  <c:v>0.72631599999999996</c:v>
                </c:pt>
                <c:pt idx="456">
                  <c:v>152</c:v>
                </c:pt>
                <c:pt idx="457">
                  <c:v>187</c:v>
                </c:pt>
                <c:pt idx="458">
                  <c:v>2</c:v>
                </c:pt>
                <c:pt idx="459">
                  <c:v>6</c:v>
                </c:pt>
                <c:pt idx="460">
                  <c:v>10</c:v>
                </c:pt>
                <c:pt idx="461">
                  <c:v>0</c:v>
                </c:pt>
                <c:pt idx="462">
                  <c:v>6</c:v>
                </c:pt>
                <c:pt idx="463">
                  <c:v>0</c:v>
                </c:pt>
                <c:pt idx="464">
                  <c:v>2</c:v>
                </c:pt>
                <c:pt idx="465" formatCode="0.00%">
                  <c:v>0.625</c:v>
                </c:pt>
                <c:pt idx="466" formatCode="0.00%">
                  <c:v>0.63636400000000004</c:v>
                </c:pt>
                <c:pt idx="469">
                  <c:v>468</c:v>
                </c:pt>
                <c:pt idx="470">
                  <c:v>467</c:v>
                </c:pt>
                <c:pt idx="471">
                  <c:v>14</c:v>
                </c:pt>
                <c:pt idx="472">
                  <c:v>10</c:v>
                </c:pt>
                <c:pt idx="473">
                  <c:v>31</c:v>
                </c:pt>
                <c:pt idx="474">
                  <c:v>1</c:v>
                </c:pt>
                <c:pt idx="475">
                  <c:v>7</c:v>
                </c:pt>
                <c:pt idx="476">
                  <c:v>0</c:v>
                </c:pt>
                <c:pt idx="477">
                  <c:v>2</c:v>
                </c:pt>
                <c:pt idx="478" formatCode="0.00%">
                  <c:v>0.72921100000000005</c:v>
                </c:pt>
                <c:pt idx="479" formatCode="0.00%">
                  <c:v>0.74418600000000001</c:v>
                </c:pt>
                <c:pt idx="482">
                  <c:v>288</c:v>
                </c:pt>
                <c:pt idx="483">
                  <c:v>287</c:v>
                </c:pt>
                <c:pt idx="484">
                  <c:v>8</c:v>
                </c:pt>
                <c:pt idx="485">
                  <c:v>11</c:v>
                </c:pt>
                <c:pt idx="486">
                  <c:v>18</c:v>
                </c:pt>
                <c:pt idx="487">
                  <c:v>2</c:v>
                </c:pt>
                <c:pt idx="488">
                  <c:v>6</c:v>
                </c:pt>
                <c:pt idx="489">
                  <c:v>1</c:v>
                </c:pt>
                <c:pt idx="490">
                  <c:v>1</c:v>
                </c:pt>
                <c:pt idx="491" formatCode="0.00%">
                  <c:v>0.79347800000000002</c:v>
                </c:pt>
                <c:pt idx="492" formatCode="0.00%">
                  <c:v>0.8</c:v>
                </c:pt>
                <c:pt idx="495">
                  <c:v>58</c:v>
                </c:pt>
                <c:pt idx="496">
                  <c:v>59</c:v>
                </c:pt>
                <c:pt idx="497">
                  <c:v>0</c:v>
                </c:pt>
                <c:pt idx="498">
                  <c:v>1</c:v>
                </c:pt>
                <c:pt idx="499">
                  <c:v>1</c:v>
                </c:pt>
                <c:pt idx="500">
                  <c:v>0</c:v>
                </c:pt>
                <c:pt idx="501">
                  <c:v>1</c:v>
                </c:pt>
                <c:pt idx="502">
                  <c:v>0</c:v>
                </c:pt>
                <c:pt idx="503">
                  <c:v>0</c:v>
                </c:pt>
                <c:pt idx="504" formatCode="0.00%">
                  <c:v>0.55737700000000001</c:v>
                </c:pt>
                <c:pt idx="505" formatCode="0.00%">
                  <c:v>0.55737700000000001</c:v>
                </c:pt>
                <c:pt idx="508">
                  <c:v>135</c:v>
                </c:pt>
                <c:pt idx="509">
                  <c:v>142</c:v>
                </c:pt>
                <c:pt idx="510">
                  <c:v>1</c:v>
                </c:pt>
                <c:pt idx="511">
                  <c:v>1</c:v>
                </c:pt>
                <c:pt idx="512">
                  <c:v>8</c:v>
                </c:pt>
                <c:pt idx="513">
                  <c:v>1</c:v>
                </c:pt>
                <c:pt idx="514">
                  <c:v>3</c:v>
                </c:pt>
                <c:pt idx="515">
                  <c:v>5</c:v>
                </c:pt>
                <c:pt idx="516">
                  <c:v>0</c:v>
                </c:pt>
                <c:pt idx="517" formatCode="0.00%">
                  <c:v>0.73426599999999997</c:v>
                </c:pt>
                <c:pt idx="518" formatCode="0.00%">
                  <c:v>0.74637699999999996</c:v>
                </c:pt>
                <c:pt idx="521">
                  <c:v>168</c:v>
                </c:pt>
                <c:pt idx="522">
                  <c:v>152</c:v>
                </c:pt>
                <c:pt idx="523">
                  <c:v>5</c:v>
                </c:pt>
                <c:pt idx="524">
                  <c:v>8</c:v>
                </c:pt>
                <c:pt idx="525">
                  <c:v>15</c:v>
                </c:pt>
                <c:pt idx="526">
                  <c:v>1</c:v>
                </c:pt>
                <c:pt idx="527">
                  <c:v>1</c:v>
                </c:pt>
                <c:pt idx="528">
                  <c:v>1</c:v>
                </c:pt>
                <c:pt idx="529">
                  <c:v>0</c:v>
                </c:pt>
                <c:pt idx="530" formatCode="0.00%">
                  <c:v>0.70198700000000003</c:v>
                </c:pt>
                <c:pt idx="531" formatCode="0.00%">
                  <c:v>0.78125</c:v>
                </c:pt>
                <c:pt idx="534">
                  <c:v>839</c:v>
                </c:pt>
                <c:pt idx="535">
                  <c:v>885</c:v>
                </c:pt>
                <c:pt idx="536">
                  <c:v>32</c:v>
                </c:pt>
                <c:pt idx="537">
                  <c:v>15</c:v>
                </c:pt>
                <c:pt idx="538">
                  <c:v>48</c:v>
                </c:pt>
                <c:pt idx="539">
                  <c:v>3</c:v>
                </c:pt>
                <c:pt idx="540">
                  <c:v>28</c:v>
                </c:pt>
                <c:pt idx="541">
                  <c:v>6</c:v>
                </c:pt>
                <c:pt idx="542">
                  <c:v>5</c:v>
                </c:pt>
                <c:pt idx="543" formatCode="0.00%">
                  <c:v>0.73176200000000002</c:v>
                </c:pt>
                <c:pt idx="544" formatCode="0.00%">
                  <c:v>0.734491</c:v>
                </c:pt>
                <c:pt idx="547">
                  <c:v>8</c:v>
                </c:pt>
                <c:pt idx="548">
                  <c:v>12</c:v>
                </c:pt>
                <c:pt idx="549">
                  <c:v>0</c:v>
                </c:pt>
                <c:pt idx="550">
                  <c:v>0</c:v>
                </c:pt>
                <c:pt idx="551">
                  <c:v>0</c:v>
                </c:pt>
                <c:pt idx="552">
                  <c:v>0</c:v>
                </c:pt>
                <c:pt idx="553">
                  <c:v>0</c:v>
                </c:pt>
                <c:pt idx="554">
                  <c:v>0</c:v>
                </c:pt>
                <c:pt idx="555">
                  <c:v>0</c:v>
                </c:pt>
                <c:pt idx="556" formatCode="0.00%">
                  <c:v>0.5</c:v>
                </c:pt>
                <c:pt idx="557" formatCode="0.00%">
                  <c:v>0.5</c:v>
                </c:pt>
                <c:pt idx="560">
                  <c:v>268</c:v>
                </c:pt>
                <c:pt idx="561">
                  <c:v>255</c:v>
                </c:pt>
                <c:pt idx="562">
                  <c:v>6</c:v>
                </c:pt>
                <c:pt idx="563">
                  <c:v>5</c:v>
                </c:pt>
                <c:pt idx="564">
                  <c:v>16</c:v>
                </c:pt>
                <c:pt idx="565">
                  <c:v>2</c:v>
                </c:pt>
                <c:pt idx="566">
                  <c:v>10</c:v>
                </c:pt>
                <c:pt idx="567">
                  <c:v>0</c:v>
                </c:pt>
                <c:pt idx="568">
                  <c:v>0</c:v>
                </c:pt>
                <c:pt idx="569" formatCode="0.00%">
                  <c:v>0.77381</c:v>
                </c:pt>
                <c:pt idx="570" formatCode="0.00%">
                  <c:v>0.79423900000000003</c:v>
                </c:pt>
                <c:pt idx="573">
                  <c:v>86</c:v>
                </c:pt>
                <c:pt idx="574">
                  <c:v>72</c:v>
                </c:pt>
                <c:pt idx="575">
                  <c:v>1</c:v>
                </c:pt>
                <c:pt idx="576">
                  <c:v>4</c:v>
                </c:pt>
                <c:pt idx="577">
                  <c:v>3</c:v>
                </c:pt>
                <c:pt idx="578">
                  <c:v>0</c:v>
                </c:pt>
                <c:pt idx="579">
                  <c:v>1</c:v>
                </c:pt>
                <c:pt idx="580">
                  <c:v>1</c:v>
                </c:pt>
                <c:pt idx="581">
                  <c:v>0</c:v>
                </c:pt>
                <c:pt idx="582" formatCode="0.00%">
                  <c:v>0.69117600000000001</c:v>
                </c:pt>
                <c:pt idx="583" formatCode="0.00%">
                  <c:v>0.74193500000000001</c:v>
                </c:pt>
                <c:pt idx="586">
                  <c:v>235</c:v>
                </c:pt>
                <c:pt idx="587">
                  <c:v>238</c:v>
                </c:pt>
                <c:pt idx="588">
                  <c:v>8</c:v>
                </c:pt>
                <c:pt idx="589">
                  <c:v>4</c:v>
                </c:pt>
                <c:pt idx="590">
                  <c:v>15</c:v>
                </c:pt>
                <c:pt idx="591">
                  <c:v>0</c:v>
                </c:pt>
                <c:pt idx="592">
                  <c:v>3</c:v>
                </c:pt>
                <c:pt idx="593">
                  <c:v>2</c:v>
                </c:pt>
                <c:pt idx="594">
                  <c:v>0</c:v>
                </c:pt>
                <c:pt idx="595" formatCode="0.00%">
                  <c:v>0.73966900000000002</c:v>
                </c:pt>
                <c:pt idx="596" formatCode="0.00%">
                  <c:v>0.76444400000000001</c:v>
                </c:pt>
                <c:pt idx="599">
                  <c:v>180</c:v>
                </c:pt>
                <c:pt idx="600">
                  <c:v>192</c:v>
                </c:pt>
                <c:pt idx="601">
                  <c:v>4</c:v>
                </c:pt>
                <c:pt idx="602">
                  <c:v>5</c:v>
                </c:pt>
                <c:pt idx="603">
                  <c:v>15</c:v>
                </c:pt>
                <c:pt idx="604">
                  <c:v>0</c:v>
                </c:pt>
                <c:pt idx="605">
                  <c:v>5</c:v>
                </c:pt>
                <c:pt idx="606">
                  <c:v>1</c:v>
                </c:pt>
                <c:pt idx="607">
                  <c:v>1</c:v>
                </c:pt>
                <c:pt idx="608" formatCode="0.00%">
                  <c:v>0.75789499999999999</c:v>
                </c:pt>
                <c:pt idx="609" formatCode="0.00%">
                  <c:v>0.75806499999999999</c:v>
                </c:pt>
                <c:pt idx="612">
                  <c:v>315</c:v>
                </c:pt>
                <c:pt idx="613">
                  <c:v>296</c:v>
                </c:pt>
                <c:pt idx="614">
                  <c:v>5</c:v>
                </c:pt>
                <c:pt idx="615">
                  <c:v>7</c:v>
                </c:pt>
                <c:pt idx="616">
                  <c:v>24</c:v>
                </c:pt>
                <c:pt idx="617">
                  <c:v>0</c:v>
                </c:pt>
                <c:pt idx="618">
                  <c:v>7</c:v>
                </c:pt>
                <c:pt idx="619">
                  <c:v>1</c:v>
                </c:pt>
                <c:pt idx="620">
                  <c:v>3</c:v>
                </c:pt>
                <c:pt idx="621" formatCode="0.00%">
                  <c:v>0.71917799999999998</c:v>
                </c:pt>
                <c:pt idx="622" formatCode="0.00%">
                  <c:v>0.78294600000000003</c:v>
                </c:pt>
                <c:pt idx="625">
                  <c:v>429</c:v>
                </c:pt>
                <c:pt idx="626">
                  <c:v>442</c:v>
                </c:pt>
                <c:pt idx="627">
                  <c:v>11</c:v>
                </c:pt>
                <c:pt idx="628">
                  <c:v>14</c:v>
                </c:pt>
                <c:pt idx="629">
                  <c:v>30</c:v>
                </c:pt>
                <c:pt idx="630">
                  <c:v>1</c:v>
                </c:pt>
                <c:pt idx="631">
                  <c:v>13</c:v>
                </c:pt>
                <c:pt idx="632">
                  <c:v>0</c:v>
                </c:pt>
                <c:pt idx="633">
                  <c:v>1</c:v>
                </c:pt>
                <c:pt idx="634" formatCode="0.00%">
                  <c:v>0.73611099999999996</c:v>
                </c:pt>
                <c:pt idx="635" formatCode="0.00%">
                  <c:v>0.77918799999999999</c:v>
                </c:pt>
                <c:pt idx="638">
                  <c:v>98</c:v>
                </c:pt>
                <c:pt idx="639">
                  <c:v>94</c:v>
                </c:pt>
                <c:pt idx="640">
                  <c:v>7</c:v>
                </c:pt>
                <c:pt idx="641">
                  <c:v>2</c:v>
                </c:pt>
                <c:pt idx="642">
                  <c:v>1</c:v>
                </c:pt>
                <c:pt idx="643">
                  <c:v>1</c:v>
                </c:pt>
                <c:pt idx="644">
                  <c:v>1</c:v>
                </c:pt>
                <c:pt idx="645">
                  <c:v>0</c:v>
                </c:pt>
                <c:pt idx="646">
                  <c:v>0</c:v>
                </c:pt>
                <c:pt idx="647" formatCode="0.00%">
                  <c:v>0.60416700000000001</c:v>
                </c:pt>
                <c:pt idx="648" formatCode="0.00%">
                  <c:v>0.65789500000000001</c:v>
                </c:pt>
                <c:pt idx="651">
                  <c:v>61</c:v>
                </c:pt>
                <c:pt idx="652">
                  <c:v>72</c:v>
                </c:pt>
                <c:pt idx="653">
                  <c:v>3</c:v>
                </c:pt>
                <c:pt idx="654">
                  <c:v>1</c:v>
                </c:pt>
                <c:pt idx="655">
                  <c:v>5</c:v>
                </c:pt>
                <c:pt idx="656">
                  <c:v>2</c:v>
                </c:pt>
                <c:pt idx="657">
                  <c:v>0</c:v>
                </c:pt>
                <c:pt idx="658">
                  <c:v>0</c:v>
                </c:pt>
                <c:pt idx="659">
                  <c:v>0</c:v>
                </c:pt>
                <c:pt idx="660" formatCode="0.00%">
                  <c:v>0.58904100000000004</c:v>
                </c:pt>
                <c:pt idx="661" formatCode="0.00%">
                  <c:v>0.60344799999999998</c:v>
                </c:pt>
                <c:pt idx="664">
                  <c:v>765</c:v>
                </c:pt>
                <c:pt idx="665">
                  <c:v>761</c:v>
                </c:pt>
                <c:pt idx="666">
                  <c:v>22</c:v>
                </c:pt>
                <c:pt idx="667">
                  <c:v>15</c:v>
                </c:pt>
                <c:pt idx="668">
                  <c:v>49</c:v>
                </c:pt>
                <c:pt idx="669">
                  <c:v>0</c:v>
                </c:pt>
                <c:pt idx="670">
                  <c:v>11</c:v>
                </c:pt>
                <c:pt idx="671">
                  <c:v>1</c:v>
                </c:pt>
                <c:pt idx="672">
                  <c:v>2</c:v>
                </c:pt>
                <c:pt idx="673" formatCode="0.00%">
                  <c:v>0.75429299999999999</c:v>
                </c:pt>
                <c:pt idx="674" formatCode="0.00%">
                  <c:v>0.76502700000000001</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431</c:v>
                </c:pt>
                <c:pt idx="691">
                  <c:v>467</c:v>
                </c:pt>
                <c:pt idx="692">
                  <c:v>9</c:v>
                </c:pt>
                <c:pt idx="693">
                  <c:v>18</c:v>
                </c:pt>
                <c:pt idx="694">
                  <c:v>28</c:v>
                </c:pt>
                <c:pt idx="695">
                  <c:v>2</c:v>
                </c:pt>
                <c:pt idx="696">
                  <c:v>13</c:v>
                </c:pt>
                <c:pt idx="697">
                  <c:v>1</c:v>
                </c:pt>
                <c:pt idx="698">
                  <c:v>2</c:v>
                </c:pt>
                <c:pt idx="699" formatCode="0.00%">
                  <c:v>0.69978399999999996</c:v>
                </c:pt>
                <c:pt idx="700" formatCode="0.00%">
                  <c:v>0.72748299999999999</c:v>
                </c:pt>
                <c:pt idx="703">
                  <c:v>216</c:v>
                </c:pt>
                <c:pt idx="704">
                  <c:v>188</c:v>
                </c:pt>
                <c:pt idx="705">
                  <c:v>7</c:v>
                </c:pt>
                <c:pt idx="706">
                  <c:v>2</c:v>
                </c:pt>
                <c:pt idx="707">
                  <c:v>10</c:v>
                </c:pt>
                <c:pt idx="708">
                  <c:v>1</c:v>
                </c:pt>
                <c:pt idx="709">
                  <c:v>4</c:v>
                </c:pt>
                <c:pt idx="710">
                  <c:v>1</c:v>
                </c:pt>
                <c:pt idx="711">
                  <c:v>3</c:v>
                </c:pt>
                <c:pt idx="712" formatCode="0.00%">
                  <c:v>0.82887699999999997</c:v>
                </c:pt>
                <c:pt idx="713" formatCode="0.00%">
                  <c:v>0.83606599999999998</c:v>
                </c:pt>
                <c:pt idx="716">
                  <c:v>313</c:v>
                </c:pt>
                <c:pt idx="717">
                  <c:v>349</c:v>
                </c:pt>
                <c:pt idx="718">
                  <c:v>9</c:v>
                </c:pt>
                <c:pt idx="719">
                  <c:v>5</c:v>
                </c:pt>
                <c:pt idx="720">
                  <c:v>24</c:v>
                </c:pt>
                <c:pt idx="721">
                  <c:v>0</c:v>
                </c:pt>
                <c:pt idx="722">
                  <c:v>8</c:v>
                </c:pt>
                <c:pt idx="723">
                  <c:v>0</c:v>
                </c:pt>
                <c:pt idx="724">
                  <c:v>1</c:v>
                </c:pt>
                <c:pt idx="725" formatCode="0.00%">
                  <c:v>0.66189100000000001</c:v>
                </c:pt>
                <c:pt idx="726" formatCode="0.00%">
                  <c:v>0.72108799999999995</c:v>
                </c:pt>
                <c:pt idx="729">
                  <c:v>427</c:v>
                </c:pt>
                <c:pt idx="730">
                  <c:v>450</c:v>
                </c:pt>
                <c:pt idx="731">
                  <c:v>14</c:v>
                </c:pt>
                <c:pt idx="732">
                  <c:v>15</c:v>
                </c:pt>
                <c:pt idx="733">
                  <c:v>18</c:v>
                </c:pt>
                <c:pt idx="734">
                  <c:v>1</c:v>
                </c:pt>
                <c:pt idx="735">
                  <c:v>10</c:v>
                </c:pt>
                <c:pt idx="736">
                  <c:v>3</c:v>
                </c:pt>
                <c:pt idx="737">
                  <c:v>2</c:v>
                </c:pt>
                <c:pt idx="738" formatCode="0.00%">
                  <c:v>0.604545</c:v>
                </c:pt>
                <c:pt idx="739" formatCode="0.00%">
                  <c:v>0.69899699999999998</c:v>
                </c:pt>
                <c:pt idx="742">
                  <c:v>579</c:v>
                </c:pt>
                <c:pt idx="743">
                  <c:v>630</c:v>
                </c:pt>
                <c:pt idx="744">
                  <c:v>11</c:v>
                </c:pt>
                <c:pt idx="745">
                  <c:v>11</c:v>
                </c:pt>
                <c:pt idx="746">
                  <c:v>36</c:v>
                </c:pt>
                <c:pt idx="747">
                  <c:v>0</c:v>
                </c:pt>
                <c:pt idx="748">
                  <c:v>13</c:v>
                </c:pt>
                <c:pt idx="749">
                  <c:v>1</c:v>
                </c:pt>
                <c:pt idx="750">
                  <c:v>4</c:v>
                </c:pt>
                <c:pt idx="751" formatCode="0.00%">
                  <c:v>0.71040000000000003</c:v>
                </c:pt>
                <c:pt idx="752" formatCode="0.00%">
                  <c:v>0.73514400000000002</c:v>
                </c:pt>
                <c:pt idx="755">
                  <c:v>115</c:v>
                </c:pt>
                <c:pt idx="756">
                  <c:v>83</c:v>
                </c:pt>
                <c:pt idx="757">
                  <c:v>8</c:v>
                </c:pt>
                <c:pt idx="758">
                  <c:v>0</c:v>
                </c:pt>
                <c:pt idx="759">
                  <c:v>4</c:v>
                </c:pt>
                <c:pt idx="760">
                  <c:v>1</c:v>
                </c:pt>
                <c:pt idx="761">
                  <c:v>3</c:v>
                </c:pt>
                <c:pt idx="762">
                  <c:v>0</c:v>
                </c:pt>
                <c:pt idx="763">
                  <c:v>1</c:v>
                </c:pt>
                <c:pt idx="764" formatCode="0.00%">
                  <c:v>0.79518100000000003</c:v>
                </c:pt>
                <c:pt idx="765" formatCode="0.00%">
                  <c:v>0.79012300000000002</c:v>
                </c:pt>
                <c:pt idx="768">
                  <c:v>250</c:v>
                </c:pt>
                <c:pt idx="769">
                  <c:v>240</c:v>
                </c:pt>
                <c:pt idx="770">
                  <c:v>3</c:v>
                </c:pt>
                <c:pt idx="771">
                  <c:v>3</c:v>
                </c:pt>
                <c:pt idx="772">
                  <c:v>14</c:v>
                </c:pt>
                <c:pt idx="773">
                  <c:v>0</c:v>
                </c:pt>
                <c:pt idx="774">
                  <c:v>6</c:v>
                </c:pt>
                <c:pt idx="775">
                  <c:v>1</c:v>
                </c:pt>
                <c:pt idx="776">
                  <c:v>0</c:v>
                </c:pt>
                <c:pt idx="777" formatCode="0.00%">
                  <c:v>0.76859500000000003</c:v>
                </c:pt>
                <c:pt idx="778" formatCode="0.00%">
                  <c:v>0.80630599999999997</c:v>
                </c:pt>
                <c:pt idx="781">
                  <c:v>31</c:v>
                </c:pt>
                <c:pt idx="782">
                  <c:v>80</c:v>
                </c:pt>
                <c:pt idx="783">
                  <c:v>0</c:v>
                </c:pt>
                <c:pt idx="784">
                  <c:v>1</c:v>
                </c:pt>
                <c:pt idx="785">
                  <c:v>4</c:v>
                </c:pt>
                <c:pt idx="786">
                  <c:v>0</c:v>
                </c:pt>
                <c:pt idx="787">
                  <c:v>0</c:v>
                </c:pt>
                <c:pt idx="788">
                  <c:v>0</c:v>
                </c:pt>
                <c:pt idx="789">
                  <c:v>0</c:v>
                </c:pt>
                <c:pt idx="790" formatCode="0.00%">
                  <c:v>0.33750000000000002</c:v>
                </c:pt>
                <c:pt idx="791" formatCode="0.00%">
                  <c:v>0.67500000000000004</c:v>
                </c:pt>
                <c:pt idx="794">
                  <c:v>287</c:v>
                </c:pt>
                <c:pt idx="795">
                  <c:v>308</c:v>
                </c:pt>
                <c:pt idx="796">
                  <c:v>12</c:v>
                </c:pt>
                <c:pt idx="797">
                  <c:v>11</c:v>
                </c:pt>
                <c:pt idx="798">
                  <c:v>18</c:v>
                </c:pt>
                <c:pt idx="799">
                  <c:v>0</c:v>
                </c:pt>
                <c:pt idx="800">
                  <c:v>6</c:v>
                </c:pt>
                <c:pt idx="801">
                  <c:v>0</c:v>
                </c:pt>
                <c:pt idx="802">
                  <c:v>4</c:v>
                </c:pt>
                <c:pt idx="803" formatCode="0.00%">
                  <c:v>0.69565200000000005</c:v>
                </c:pt>
                <c:pt idx="804" formatCode="0.00%">
                  <c:v>0.70629399999999998</c:v>
                </c:pt>
                <c:pt idx="807">
                  <c:v>343</c:v>
                </c:pt>
                <c:pt idx="808">
                  <c:v>303</c:v>
                </c:pt>
                <c:pt idx="809">
                  <c:v>11</c:v>
                </c:pt>
                <c:pt idx="810">
                  <c:v>11</c:v>
                </c:pt>
                <c:pt idx="811">
                  <c:v>15</c:v>
                </c:pt>
                <c:pt idx="812">
                  <c:v>2</c:v>
                </c:pt>
                <c:pt idx="813">
                  <c:v>7</c:v>
                </c:pt>
                <c:pt idx="814">
                  <c:v>0</c:v>
                </c:pt>
                <c:pt idx="815">
                  <c:v>1</c:v>
                </c:pt>
                <c:pt idx="816" formatCode="0.00%">
                  <c:v>0.76333300000000004</c:v>
                </c:pt>
                <c:pt idx="817" formatCode="0.00%">
                  <c:v>0.78048799999999996</c:v>
                </c:pt>
                <c:pt idx="820">
                  <c:v>299</c:v>
                </c:pt>
                <c:pt idx="821">
                  <c:v>332</c:v>
                </c:pt>
                <c:pt idx="822">
                  <c:v>8</c:v>
                </c:pt>
                <c:pt idx="823">
                  <c:v>9</c:v>
                </c:pt>
                <c:pt idx="824">
                  <c:v>18</c:v>
                </c:pt>
                <c:pt idx="825">
                  <c:v>0</c:v>
                </c:pt>
                <c:pt idx="826">
                  <c:v>6</c:v>
                </c:pt>
                <c:pt idx="827">
                  <c:v>0</c:v>
                </c:pt>
                <c:pt idx="828">
                  <c:v>4</c:v>
                </c:pt>
                <c:pt idx="829" formatCode="0.00%">
                  <c:v>0.73065000000000002</c:v>
                </c:pt>
                <c:pt idx="830" formatCode="0.00%">
                  <c:v>0.73333300000000001</c:v>
                </c:pt>
                <c:pt idx="833">
                  <c:v>586</c:v>
                </c:pt>
                <c:pt idx="834">
                  <c:v>587</c:v>
                </c:pt>
                <c:pt idx="835">
                  <c:v>14</c:v>
                </c:pt>
                <c:pt idx="836">
                  <c:v>24</c:v>
                </c:pt>
                <c:pt idx="837">
                  <c:v>35</c:v>
                </c:pt>
                <c:pt idx="838">
                  <c:v>0</c:v>
                </c:pt>
                <c:pt idx="839">
                  <c:v>8</c:v>
                </c:pt>
                <c:pt idx="840">
                  <c:v>2</c:v>
                </c:pt>
                <c:pt idx="841">
                  <c:v>1</c:v>
                </c:pt>
                <c:pt idx="842" formatCode="0.00%">
                  <c:v>0.67013900000000004</c:v>
                </c:pt>
                <c:pt idx="843" formatCode="0.00%">
                  <c:v>0.70769199999999999</c:v>
                </c:pt>
                <c:pt idx="846">
                  <c:v>20</c:v>
                </c:pt>
                <c:pt idx="847">
                  <c:v>25</c:v>
                </c:pt>
                <c:pt idx="848">
                  <c:v>1</c:v>
                </c:pt>
                <c:pt idx="849">
                  <c:v>1</c:v>
                </c:pt>
                <c:pt idx="850">
                  <c:v>0</c:v>
                </c:pt>
                <c:pt idx="851">
                  <c:v>0</c:v>
                </c:pt>
                <c:pt idx="852">
                  <c:v>0</c:v>
                </c:pt>
                <c:pt idx="853">
                  <c:v>0</c:v>
                </c:pt>
                <c:pt idx="854">
                  <c:v>0</c:v>
                </c:pt>
                <c:pt idx="855" formatCode="0.00%">
                  <c:v>0.45833299999999999</c:v>
                </c:pt>
                <c:pt idx="856" formatCode="0.00%">
                  <c:v>0.45833299999999999</c:v>
                </c:pt>
                <c:pt idx="859">
                  <c:v>282</c:v>
                </c:pt>
                <c:pt idx="860">
                  <c:v>174</c:v>
                </c:pt>
                <c:pt idx="861">
                  <c:v>1</c:v>
                </c:pt>
                <c:pt idx="862">
                  <c:v>3</c:v>
                </c:pt>
                <c:pt idx="863">
                  <c:v>2</c:v>
                </c:pt>
                <c:pt idx="864">
                  <c:v>1</c:v>
                </c:pt>
                <c:pt idx="865">
                  <c:v>5</c:v>
                </c:pt>
                <c:pt idx="866">
                  <c:v>0</c:v>
                </c:pt>
                <c:pt idx="867">
                  <c:v>0</c:v>
                </c:pt>
                <c:pt idx="868" formatCode="0.00%">
                  <c:v>0.46820800000000001</c:v>
                </c:pt>
                <c:pt idx="869" formatCode="0.00%">
                  <c:v>0.67961199999999999</c:v>
                </c:pt>
                <c:pt idx="872">
                  <c:v>2</c:v>
                </c:pt>
                <c:pt idx="873">
                  <c:v>2</c:v>
                </c:pt>
                <c:pt idx="874">
                  <c:v>1</c:v>
                </c:pt>
                <c:pt idx="875">
                  <c:v>0</c:v>
                </c:pt>
                <c:pt idx="876">
                  <c:v>0</c:v>
                </c:pt>
                <c:pt idx="877">
                  <c:v>0</c:v>
                </c:pt>
                <c:pt idx="878">
                  <c:v>0</c:v>
                </c:pt>
                <c:pt idx="879">
                  <c:v>0</c:v>
                </c:pt>
                <c:pt idx="880">
                  <c:v>0</c:v>
                </c:pt>
                <c:pt idx="881" formatCode="0.00%">
                  <c:v>0</c:v>
                </c:pt>
                <c:pt idx="882" formatCode="0.00%">
                  <c:v>0</c:v>
                </c:pt>
                <c:pt idx="885">
                  <c:v>164</c:v>
                </c:pt>
                <c:pt idx="886">
                  <c:v>177</c:v>
                </c:pt>
                <c:pt idx="887">
                  <c:v>6</c:v>
                </c:pt>
                <c:pt idx="888">
                  <c:v>5</c:v>
                </c:pt>
                <c:pt idx="889">
                  <c:v>11</c:v>
                </c:pt>
                <c:pt idx="890">
                  <c:v>0</c:v>
                </c:pt>
                <c:pt idx="891">
                  <c:v>6</c:v>
                </c:pt>
                <c:pt idx="892">
                  <c:v>0</c:v>
                </c:pt>
                <c:pt idx="893">
                  <c:v>1</c:v>
                </c:pt>
                <c:pt idx="894" formatCode="0.00%">
                  <c:v>0.77777799999999997</c:v>
                </c:pt>
                <c:pt idx="895" formatCode="0.00%">
                  <c:v>0.79393899999999995</c:v>
                </c:pt>
                <c:pt idx="898">
                  <c:v>272</c:v>
                </c:pt>
                <c:pt idx="899">
                  <c:v>289</c:v>
                </c:pt>
                <c:pt idx="900">
                  <c:v>5</c:v>
                </c:pt>
                <c:pt idx="901">
                  <c:v>11</c:v>
                </c:pt>
                <c:pt idx="902">
                  <c:v>21</c:v>
                </c:pt>
                <c:pt idx="903">
                  <c:v>0</c:v>
                </c:pt>
                <c:pt idx="904">
                  <c:v>3</c:v>
                </c:pt>
                <c:pt idx="905">
                  <c:v>2</c:v>
                </c:pt>
                <c:pt idx="906">
                  <c:v>1</c:v>
                </c:pt>
                <c:pt idx="907" formatCode="0.00%">
                  <c:v>0.70250900000000005</c:v>
                </c:pt>
                <c:pt idx="908" formatCode="0.00%">
                  <c:v>0.72556399999999999</c:v>
                </c:pt>
                <c:pt idx="911">
                  <c:v>138</c:v>
                </c:pt>
                <c:pt idx="912">
                  <c:v>127</c:v>
                </c:pt>
                <c:pt idx="913">
                  <c:v>6</c:v>
                </c:pt>
                <c:pt idx="914">
                  <c:v>1</c:v>
                </c:pt>
                <c:pt idx="915">
                  <c:v>10</c:v>
                </c:pt>
                <c:pt idx="916">
                  <c:v>0</c:v>
                </c:pt>
                <c:pt idx="917">
                  <c:v>2</c:v>
                </c:pt>
                <c:pt idx="918">
                  <c:v>0</c:v>
                </c:pt>
                <c:pt idx="919">
                  <c:v>1</c:v>
                </c:pt>
                <c:pt idx="920" formatCode="0.00%">
                  <c:v>0.80620199999999997</c:v>
                </c:pt>
                <c:pt idx="921" formatCode="0.00%">
                  <c:v>0.80158700000000005</c:v>
                </c:pt>
                <c:pt idx="924">
                  <c:v>358</c:v>
                </c:pt>
                <c:pt idx="925">
                  <c:v>288</c:v>
                </c:pt>
                <c:pt idx="926">
                  <c:v>7</c:v>
                </c:pt>
                <c:pt idx="927">
                  <c:v>11</c:v>
                </c:pt>
                <c:pt idx="928">
                  <c:v>21</c:v>
                </c:pt>
                <c:pt idx="929">
                  <c:v>0</c:v>
                </c:pt>
                <c:pt idx="930">
                  <c:v>6</c:v>
                </c:pt>
                <c:pt idx="931">
                  <c:v>1</c:v>
                </c:pt>
                <c:pt idx="932">
                  <c:v>1</c:v>
                </c:pt>
                <c:pt idx="933" formatCode="0.00%">
                  <c:v>0.80069900000000005</c:v>
                </c:pt>
                <c:pt idx="934" formatCode="0.00%">
                  <c:v>0.81818199999999996</c:v>
                </c:pt>
              </c:numCache>
            </c:numRef>
          </c:val>
          <c:extLst>
            <c:ext xmlns:c16="http://schemas.microsoft.com/office/drawing/2014/chart" uri="{C3380CC4-5D6E-409C-BE32-E72D297353CC}">
              <c16:uniqueId val="{00000008-06E4-4E5E-A33A-F4BCD3122157}"/>
            </c:ext>
          </c:extLst>
        </c:ser>
        <c:ser>
          <c:idx val="9"/>
          <c:order val="9"/>
          <c:tx>
            <c:strRef>
              <c:f>'Chapter Statistics'!$K$1:$K$2</c:f>
              <c:strCache>
                <c:ptCount val="2"/>
                <c:pt idx="0">
                  <c:v>Chapter</c:v>
                </c:pt>
                <c:pt idx="1">
                  <c:v>APR</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Statistics'!$K$3:$K$939</c:f>
              <c:numCache>
                <c:formatCode>General</c:formatCode>
                <c:ptCount val="937"/>
                <c:pt idx="1">
                  <c:v>81</c:v>
                </c:pt>
                <c:pt idx="2">
                  <c:v>92</c:v>
                </c:pt>
                <c:pt idx="3">
                  <c:v>2</c:v>
                </c:pt>
                <c:pt idx="4">
                  <c:v>1</c:v>
                </c:pt>
                <c:pt idx="5">
                  <c:v>3</c:v>
                </c:pt>
                <c:pt idx="6">
                  <c:v>0</c:v>
                </c:pt>
                <c:pt idx="7">
                  <c:v>3</c:v>
                </c:pt>
                <c:pt idx="8">
                  <c:v>0</c:v>
                </c:pt>
                <c:pt idx="9">
                  <c:v>2</c:v>
                </c:pt>
                <c:pt idx="10" formatCode="0.00%">
                  <c:v>0.64835200000000004</c:v>
                </c:pt>
                <c:pt idx="11" formatCode="0.00%">
                  <c:v>0.77193000000000001</c:v>
                </c:pt>
                <c:pt idx="14">
                  <c:v>318</c:v>
                </c:pt>
                <c:pt idx="15">
                  <c:v>321</c:v>
                </c:pt>
                <c:pt idx="16">
                  <c:v>4</c:v>
                </c:pt>
                <c:pt idx="17">
                  <c:v>4</c:v>
                </c:pt>
                <c:pt idx="18">
                  <c:v>11</c:v>
                </c:pt>
                <c:pt idx="19">
                  <c:v>1</c:v>
                </c:pt>
                <c:pt idx="20">
                  <c:v>6</c:v>
                </c:pt>
                <c:pt idx="21">
                  <c:v>0</c:v>
                </c:pt>
                <c:pt idx="22">
                  <c:v>2</c:v>
                </c:pt>
                <c:pt idx="23" formatCode="0.00%">
                  <c:v>0.80877699999999997</c:v>
                </c:pt>
                <c:pt idx="24" formatCode="0.00%">
                  <c:v>0.81132099999999996</c:v>
                </c:pt>
                <c:pt idx="27">
                  <c:v>95</c:v>
                </c:pt>
                <c:pt idx="28">
                  <c:v>77</c:v>
                </c:pt>
                <c:pt idx="29">
                  <c:v>3</c:v>
                </c:pt>
                <c:pt idx="30">
                  <c:v>2</c:v>
                </c:pt>
                <c:pt idx="31">
                  <c:v>3</c:v>
                </c:pt>
                <c:pt idx="32">
                  <c:v>1</c:v>
                </c:pt>
                <c:pt idx="33">
                  <c:v>3</c:v>
                </c:pt>
                <c:pt idx="34">
                  <c:v>0</c:v>
                </c:pt>
                <c:pt idx="35">
                  <c:v>0</c:v>
                </c:pt>
                <c:pt idx="36" formatCode="0.00%">
                  <c:v>0.82894699999999999</c:v>
                </c:pt>
                <c:pt idx="37" formatCode="0.00%">
                  <c:v>0.830986</c:v>
                </c:pt>
                <c:pt idx="40">
                  <c:v>51</c:v>
                </c:pt>
                <c:pt idx="41">
                  <c:v>50</c:v>
                </c:pt>
                <c:pt idx="42">
                  <c:v>1</c:v>
                </c:pt>
                <c:pt idx="43">
                  <c:v>2</c:v>
                </c:pt>
                <c:pt idx="44">
                  <c:v>2</c:v>
                </c:pt>
                <c:pt idx="45">
                  <c:v>2</c:v>
                </c:pt>
                <c:pt idx="46">
                  <c:v>2</c:v>
                </c:pt>
                <c:pt idx="47">
                  <c:v>0</c:v>
                </c:pt>
                <c:pt idx="48">
                  <c:v>0</c:v>
                </c:pt>
                <c:pt idx="49" formatCode="0.00%">
                  <c:v>0.6</c:v>
                </c:pt>
                <c:pt idx="50" formatCode="0.00%">
                  <c:v>0.61224500000000004</c:v>
                </c:pt>
                <c:pt idx="53">
                  <c:v>27</c:v>
                </c:pt>
                <c:pt idx="54">
                  <c:v>26</c:v>
                </c:pt>
                <c:pt idx="55">
                  <c:v>0</c:v>
                </c:pt>
                <c:pt idx="56">
                  <c:v>1</c:v>
                </c:pt>
                <c:pt idx="57">
                  <c:v>1</c:v>
                </c:pt>
                <c:pt idx="58">
                  <c:v>0</c:v>
                </c:pt>
                <c:pt idx="59">
                  <c:v>0</c:v>
                </c:pt>
                <c:pt idx="60">
                  <c:v>0</c:v>
                </c:pt>
                <c:pt idx="61">
                  <c:v>0</c:v>
                </c:pt>
                <c:pt idx="62" formatCode="0.00%">
                  <c:v>0.538462</c:v>
                </c:pt>
                <c:pt idx="63" formatCode="0.00%">
                  <c:v>0.54166700000000001</c:v>
                </c:pt>
                <c:pt idx="66">
                  <c:v>194</c:v>
                </c:pt>
                <c:pt idx="67">
                  <c:v>210</c:v>
                </c:pt>
                <c:pt idx="68">
                  <c:v>3</c:v>
                </c:pt>
                <c:pt idx="69">
                  <c:v>1</c:v>
                </c:pt>
                <c:pt idx="70">
                  <c:v>7</c:v>
                </c:pt>
                <c:pt idx="71">
                  <c:v>0</c:v>
                </c:pt>
                <c:pt idx="72">
                  <c:v>12</c:v>
                </c:pt>
                <c:pt idx="73">
                  <c:v>0</c:v>
                </c:pt>
                <c:pt idx="74">
                  <c:v>0</c:v>
                </c:pt>
                <c:pt idx="75" formatCode="0.00%">
                  <c:v>0.53636399999999995</c:v>
                </c:pt>
                <c:pt idx="76" formatCode="0.00%">
                  <c:v>0.68862299999999999</c:v>
                </c:pt>
                <c:pt idx="79">
                  <c:v>427</c:v>
                </c:pt>
                <c:pt idx="80">
                  <c:v>410</c:v>
                </c:pt>
                <c:pt idx="81">
                  <c:v>12</c:v>
                </c:pt>
                <c:pt idx="82">
                  <c:v>9</c:v>
                </c:pt>
                <c:pt idx="83">
                  <c:v>19</c:v>
                </c:pt>
                <c:pt idx="84">
                  <c:v>0</c:v>
                </c:pt>
                <c:pt idx="85">
                  <c:v>7</c:v>
                </c:pt>
                <c:pt idx="86">
                  <c:v>1</c:v>
                </c:pt>
                <c:pt idx="87">
                  <c:v>2</c:v>
                </c:pt>
                <c:pt idx="88" formatCode="0.00%">
                  <c:v>0.75609800000000005</c:v>
                </c:pt>
                <c:pt idx="89" formatCode="0.00%">
                  <c:v>0.77979299999999996</c:v>
                </c:pt>
                <c:pt idx="92">
                  <c:v>806</c:v>
                </c:pt>
                <c:pt idx="93">
                  <c:v>840</c:v>
                </c:pt>
                <c:pt idx="94">
                  <c:v>19</c:v>
                </c:pt>
                <c:pt idx="95">
                  <c:v>22</c:v>
                </c:pt>
                <c:pt idx="96">
                  <c:v>48</c:v>
                </c:pt>
                <c:pt idx="97">
                  <c:v>2</c:v>
                </c:pt>
                <c:pt idx="98">
                  <c:v>31</c:v>
                </c:pt>
                <c:pt idx="99">
                  <c:v>4</c:v>
                </c:pt>
                <c:pt idx="100">
                  <c:v>4</c:v>
                </c:pt>
                <c:pt idx="101" formatCode="0.00%">
                  <c:v>0.74151999999999996</c:v>
                </c:pt>
                <c:pt idx="102" formatCode="0.00%">
                  <c:v>0.76073599999999997</c:v>
                </c:pt>
                <c:pt idx="105">
                  <c:v>82</c:v>
                </c:pt>
                <c:pt idx="106">
                  <c:v>99</c:v>
                </c:pt>
                <c:pt idx="107">
                  <c:v>0</c:v>
                </c:pt>
                <c:pt idx="108">
                  <c:v>2</c:v>
                </c:pt>
                <c:pt idx="109">
                  <c:v>4</c:v>
                </c:pt>
                <c:pt idx="110">
                  <c:v>0</c:v>
                </c:pt>
                <c:pt idx="111">
                  <c:v>1</c:v>
                </c:pt>
                <c:pt idx="112">
                  <c:v>0</c:v>
                </c:pt>
                <c:pt idx="113">
                  <c:v>1</c:v>
                </c:pt>
                <c:pt idx="114" formatCode="0.00%">
                  <c:v>0.64285700000000001</c:v>
                </c:pt>
                <c:pt idx="115" formatCode="0.00%">
                  <c:v>0.73494000000000004</c:v>
                </c:pt>
                <c:pt idx="118">
                  <c:v>619</c:v>
                </c:pt>
                <c:pt idx="119">
                  <c:v>628</c:v>
                </c:pt>
                <c:pt idx="120">
                  <c:v>21</c:v>
                </c:pt>
                <c:pt idx="121">
                  <c:v>12</c:v>
                </c:pt>
                <c:pt idx="122">
                  <c:v>30</c:v>
                </c:pt>
                <c:pt idx="123">
                  <c:v>3</c:v>
                </c:pt>
                <c:pt idx="124">
                  <c:v>22</c:v>
                </c:pt>
                <c:pt idx="125">
                  <c:v>3</c:v>
                </c:pt>
                <c:pt idx="126">
                  <c:v>4</c:v>
                </c:pt>
                <c:pt idx="127" formatCode="0.00%">
                  <c:v>0.74375000000000002</c:v>
                </c:pt>
                <c:pt idx="128" formatCode="0.00%">
                  <c:v>0.75913600000000003</c:v>
                </c:pt>
                <c:pt idx="131">
                  <c:v>151</c:v>
                </c:pt>
                <c:pt idx="132">
                  <c:v>187</c:v>
                </c:pt>
                <c:pt idx="133">
                  <c:v>2</c:v>
                </c:pt>
                <c:pt idx="134">
                  <c:v>5</c:v>
                </c:pt>
                <c:pt idx="135">
                  <c:v>7</c:v>
                </c:pt>
                <c:pt idx="136">
                  <c:v>0</c:v>
                </c:pt>
                <c:pt idx="137">
                  <c:v>9</c:v>
                </c:pt>
                <c:pt idx="138">
                  <c:v>0</c:v>
                </c:pt>
                <c:pt idx="139">
                  <c:v>0</c:v>
                </c:pt>
                <c:pt idx="140" formatCode="0.00%">
                  <c:v>0.70526299999999997</c:v>
                </c:pt>
                <c:pt idx="141" formatCode="0.00%">
                  <c:v>0.71428599999999998</c:v>
                </c:pt>
                <c:pt idx="144">
                  <c:v>51</c:v>
                </c:pt>
                <c:pt idx="145">
                  <c:v>53</c:v>
                </c:pt>
                <c:pt idx="146">
                  <c:v>2</c:v>
                </c:pt>
                <c:pt idx="147">
                  <c:v>2</c:v>
                </c:pt>
                <c:pt idx="148">
                  <c:v>2</c:v>
                </c:pt>
                <c:pt idx="149">
                  <c:v>0</c:v>
                </c:pt>
                <c:pt idx="150">
                  <c:v>2</c:v>
                </c:pt>
                <c:pt idx="151">
                  <c:v>1</c:v>
                </c:pt>
                <c:pt idx="152">
                  <c:v>0</c:v>
                </c:pt>
                <c:pt idx="153" formatCode="0.00%">
                  <c:v>0.78431399999999996</c:v>
                </c:pt>
                <c:pt idx="154" formatCode="0.00%">
                  <c:v>0.80434799999999995</c:v>
                </c:pt>
                <c:pt idx="157">
                  <c:v>86</c:v>
                </c:pt>
                <c:pt idx="158">
                  <c:v>97</c:v>
                </c:pt>
                <c:pt idx="159">
                  <c:v>1</c:v>
                </c:pt>
                <c:pt idx="160">
                  <c:v>1</c:v>
                </c:pt>
                <c:pt idx="161">
                  <c:v>2</c:v>
                </c:pt>
                <c:pt idx="162">
                  <c:v>1</c:v>
                </c:pt>
                <c:pt idx="163">
                  <c:v>5</c:v>
                </c:pt>
                <c:pt idx="164">
                  <c:v>0</c:v>
                </c:pt>
                <c:pt idx="165">
                  <c:v>0</c:v>
                </c:pt>
                <c:pt idx="166" formatCode="0.00%">
                  <c:v>0.72727299999999995</c:v>
                </c:pt>
                <c:pt idx="167" formatCode="0.00%">
                  <c:v>0.74683500000000003</c:v>
                </c:pt>
                <c:pt idx="170">
                  <c:v>88</c:v>
                </c:pt>
                <c:pt idx="171">
                  <c:v>111</c:v>
                </c:pt>
                <c:pt idx="172">
                  <c:v>0</c:v>
                </c:pt>
                <c:pt idx="173">
                  <c:v>1</c:v>
                </c:pt>
                <c:pt idx="174">
                  <c:v>2</c:v>
                </c:pt>
                <c:pt idx="175">
                  <c:v>0</c:v>
                </c:pt>
                <c:pt idx="176">
                  <c:v>2</c:v>
                </c:pt>
                <c:pt idx="177">
                  <c:v>0</c:v>
                </c:pt>
                <c:pt idx="178">
                  <c:v>0</c:v>
                </c:pt>
                <c:pt idx="179" formatCode="0.00%">
                  <c:v>0.45217400000000002</c:v>
                </c:pt>
                <c:pt idx="180" formatCode="0.00%">
                  <c:v>0.67105300000000001</c:v>
                </c:pt>
                <c:pt idx="183">
                  <c:v>580</c:v>
                </c:pt>
                <c:pt idx="184">
                  <c:v>603</c:v>
                </c:pt>
                <c:pt idx="185">
                  <c:v>10</c:v>
                </c:pt>
                <c:pt idx="186">
                  <c:v>18</c:v>
                </c:pt>
                <c:pt idx="187">
                  <c:v>21</c:v>
                </c:pt>
                <c:pt idx="188">
                  <c:v>0</c:v>
                </c:pt>
                <c:pt idx="189">
                  <c:v>24</c:v>
                </c:pt>
                <c:pt idx="190">
                  <c:v>3</c:v>
                </c:pt>
                <c:pt idx="191">
                  <c:v>4</c:v>
                </c:pt>
                <c:pt idx="192" formatCode="0.00%">
                  <c:v>0.71926900000000005</c:v>
                </c:pt>
                <c:pt idx="193" formatCode="0.00%">
                  <c:v>0.73873900000000003</c:v>
                </c:pt>
                <c:pt idx="196">
                  <c:v>67</c:v>
                </c:pt>
                <c:pt idx="197">
                  <c:v>80</c:v>
                </c:pt>
                <c:pt idx="198">
                  <c:v>1</c:v>
                </c:pt>
                <c:pt idx="199">
                  <c:v>3</c:v>
                </c:pt>
                <c:pt idx="200">
                  <c:v>3</c:v>
                </c:pt>
                <c:pt idx="201">
                  <c:v>0</c:v>
                </c:pt>
                <c:pt idx="202">
                  <c:v>3</c:v>
                </c:pt>
                <c:pt idx="203">
                  <c:v>0</c:v>
                </c:pt>
                <c:pt idx="204">
                  <c:v>0</c:v>
                </c:pt>
                <c:pt idx="205" formatCode="0.00%">
                  <c:v>0.703704</c:v>
                </c:pt>
                <c:pt idx="206" formatCode="0.00%">
                  <c:v>0.70886099999999996</c:v>
                </c:pt>
                <c:pt idx="209">
                  <c:v>85</c:v>
                </c:pt>
                <c:pt idx="210">
                  <c:v>102</c:v>
                </c:pt>
                <c:pt idx="211">
                  <c:v>2</c:v>
                </c:pt>
                <c:pt idx="212">
                  <c:v>3</c:v>
                </c:pt>
                <c:pt idx="213">
                  <c:v>7</c:v>
                </c:pt>
                <c:pt idx="214">
                  <c:v>0</c:v>
                </c:pt>
                <c:pt idx="215">
                  <c:v>1</c:v>
                </c:pt>
                <c:pt idx="216">
                  <c:v>0</c:v>
                </c:pt>
                <c:pt idx="217">
                  <c:v>0</c:v>
                </c:pt>
                <c:pt idx="218" formatCode="0.00%">
                  <c:v>0.61</c:v>
                </c:pt>
                <c:pt idx="219" formatCode="0.00%">
                  <c:v>0.63736300000000001</c:v>
                </c:pt>
                <c:pt idx="222">
                  <c:v>70</c:v>
                </c:pt>
                <c:pt idx="223">
                  <c:v>70</c:v>
                </c:pt>
                <c:pt idx="224">
                  <c:v>2</c:v>
                </c:pt>
                <c:pt idx="225">
                  <c:v>1</c:v>
                </c:pt>
                <c:pt idx="226">
                  <c:v>4</c:v>
                </c:pt>
                <c:pt idx="227">
                  <c:v>1</c:v>
                </c:pt>
                <c:pt idx="228">
                  <c:v>1</c:v>
                </c:pt>
                <c:pt idx="229">
                  <c:v>0</c:v>
                </c:pt>
                <c:pt idx="230">
                  <c:v>1</c:v>
                </c:pt>
                <c:pt idx="231" formatCode="0.00%">
                  <c:v>0.65714300000000003</c:v>
                </c:pt>
                <c:pt idx="232" formatCode="0.00%">
                  <c:v>0.66176500000000005</c:v>
                </c:pt>
                <c:pt idx="235">
                  <c:v>542</c:v>
                </c:pt>
                <c:pt idx="236">
                  <c:v>557</c:v>
                </c:pt>
                <c:pt idx="237">
                  <c:v>14</c:v>
                </c:pt>
                <c:pt idx="238">
                  <c:v>19</c:v>
                </c:pt>
                <c:pt idx="239">
                  <c:v>24</c:v>
                </c:pt>
                <c:pt idx="240">
                  <c:v>2</c:v>
                </c:pt>
                <c:pt idx="241">
                  <c:v>16</c:v>
                </c:pt>
                <c:pt idx="242">
                  <c:v>2</c:v>
                </c:pt>
                <c:pt idx="243">
                  <c:v>3</c:v>
                </c:pt>
                <c:pt idx="244" formatCode="0.00%">
                  <c:v>0.73236900000000005</c:v>
                </c:pt>
                <c:pt idx="245" formatCode="0.00%">
                  <c:v>0.73420099999999999</c:v>
                </c:pt>
                <c:pt idx="248">
                  <c:v>342</c:v>
                </c:pt>
                <c:pt idx="249">
                  <c:v>347</c:v>
                </c:pt>
                <c:pt idx="250">
                  <c:v>2</c:v>
                </c:pt>
                <c:pt idx="251">
                  <c:v>6</c:v>
                </c:pt>
                <c:pt idx="252">
                  <c:v>13</c:v>
                </c:pt>
                <c:pt idx="253">
                  <c:v>0</c:v>
                </c:pt>
                <c:pt idx="254">
                  <c:v>14</c:v>
                </c:pt>
                <c:pt idx="255">
                  <c:v>0</c:v>
                </c:pt>
                <c:pt idx="256">
                  <c:v>2</c:v>
                </c:pt>
                <c:pt idx="257" formatCode="0.00%">
                  <c:v>0.70621500000000004</c:v>
                </c:pt>
                <c:pt idx="258" formatCode="0.00%">
                  <c:v>0.73225799999999996</c:v>
                </c:pt>
                <c:pt idx="261">
                  <c:v>196</c:v>
                </c:pt>
                <c:pt idx="262">
                  <c:v>181</c:v>
                </c:pt>
                <c:pt idx="263">
                  <c:v>13</c:v>
                </c:pt>
                <c:pt idx="264">
                  <c:v>7</c:v>
                </c:pt>
                <c:pt idx="265">
                  <c:v>10</c:v>
                </c:pt>
                <c:pt idx="266">
                  <c:v>0</c:v>
                </c:pt>
                <c:pt idx="267">
                  <c:v>3</c:v>
                </c:pt>
                <c:pt idx="268">
                  <c:v>1</c:v>
                </c:pt>
                <c:pt idx="269">
                  <c:v>2</c:v>
                </c:pt>
                <c:pt idx="270" formatCode="0.00%">
                  <c:v>0.76966299999999999</c:v>
                </c:pt>
                <c:pt idx="271" formatCode="0.00%">
                  <c:v>0.81756799999999996</c:v>
                </c:pt>
                <c:pt idx="274">
                  <c:v>95</c:v>
                </c:pt>
                <c:pt idx="275">
                  <c:v>83</c:v>
                </c:pt>
                <c:pt idx="276">
                  <c:v>4</c:v>
                </c:pt>
                <c:pt idx="277">
                  <c:v>2</c:v>
                </c:pt>
                <c:pt idx="278">
                  <c:v>12</c:v>
                </c:pt>
                <c:pt idx="279">
                  <c:v>0</c:v>
                </c:pt>
                <c:pt idx="280">
                  <c:v>2</c:v>
                </c:pt>
                <c:pt idx="281">
                  <c:v>0</c:v>
                </c:pt>
                <c:pt idx="282">
                  <c:v>0</c:v>
                </c:pt>
                <c:pt idx="283" formatCode="0.00%">
                  <c:v>0.81927700000000003</c:v>
                </c:pt>
                <c:pt idx="284" formatCode="0.00%">
                  <c:v>0.83950599999999997</c:v>
                </c:pt>
                <c:pt idx="287">
                  <c:v>281</c:v>
                </c:pt>
                <c:pt idx="288">
                  <c:v>269</c:v>
                </c:pt>
                <c:pt idx="289">
                  <c:v>3</c:v>
                </c:pt>
                <c:pt idx="290">
                  <c:v>6</c:v>
                </c:pt>
                <c:pt idx="291">
                  <c:v>9</c:v>
                </c:pt>
                <c:pt idx="292">
                  <c:v>0</c:v>
                </c:pt>
                <c:pt idx="293">
                  <c:v>14</c:v>
                </c:pt>
                <c:pt idx="294">
                  <c:v>1</c:v>
                </c:pt>
                <c:pt idx="295">
                  <c:v>0</c:v>
                </c:pt>
                <c:pt idx="296" formatCode="0.00%">
                  <c:v>0.70848699999999998</c:v>
                </c:pt>
                <c:pt idx="297" formatCode="0.00%">
                  <c:v>0.73255800000000004</c:v>
                </c:pt>
                <c:pt idx="300">
                  <c:v>230</c:v>
                </c:pt>
                <c:pt idx="301">
                  <c:v>224</c:v>
                </c:pt>
                <c:pt idx="302">
                  <c:v>5</c:v>
                </c:pt>
                <c:pt idx="303">
                  <c:v>3</c:v>
                </c:pt>
                <c:pt idx="304">
                  <c:v>12</c:v>
                </c:pt>
                <c:pt idx="305">
                  <c:v>0</c:v>
                </c:pt>
                <c:pt idx="306">
                  <c:v>8</c:v>
                </c:pt>
                <c:pt idx="307">
                  <c:v>1</c:v>
                </c:pt>
                <c:pt idx="308">
                  <c:v>1</c:v>
                </c:pt>
                <c:pt idx="309" formatCode="0.00%">
                  <c:v>0.76548700000000003</c:v>
                </c:pt>
                <c:pt idx="310" formatCode="0.00%">
                  <c:v>0.82178200000000001</c:v>
                </c:pt>
                <c:pt idx="313">
                  <c:v>121</c:v>
                </c:pt>
                <c:pt idx="314">
                  <c:v>102</c:v>
                </c:pt>
                <c:pt idx="315">
                  <c:v>3</c:v>
                </c:pt>
                <c:pt idx="316">
                  <c:v>3</c:v>
                </c:pt>
                <c:pt idx="317">
                  <c:v>5</c:v>
                </c:pt>
                <c:pt idx="318">
                  <c:v>2</c:v>
                </c:pt>
                <c:pt idx="319">
                  <c:v>3</c:v>
                </c:pt>
                <c:pt idx="320">
                  <c:v>0</c:v>
                </c:pt>
                <c:pt idx="321">
                  <c:v>0</c:v>
                </c:pt>
                <c:pt idx="322" formatCode="0.00%">
                  <c:v>0.74</c:v>
                </c:pt>
                <c:pt idx="323" formatCode="0.00%">
                  <c:v>0.75824199999999997</c:v>
                </c:pt>
                <c:pt idx="326">
                  <c:v>83</c:v>
                </c:pt>
                <c:pt idx="327">
                  <c:v>70</c:v>
                </c:pt>
                <c:pt idx="328">
                  <c:v>0</c:v>
                </c:pt>
                <c:pt idx="329">
                  <c:v>0</c:v>
                </c:pt>
                <c:pt idx="330">
                  <c:v>7</c:v>
                </c:pt>
                <c:pt idx="331">
                  <c:v>0</c:v>
                </c:pt>
                <c:pt idx="332">
                  <c:v>0</c:v>
                </c:pt>
                <c:pt idx="333">
                  <c:v>0</c:v>
                </c:pt>
                <c:pt idx="334">
                  <c:v>0</c:v>
                </c:pt>
                <c:pt idx="335" formatCode="0.00%">
                  <c:v>0.81428599999999995</c:v>
                </c:pt>
                <c:pt idx="336" formatCode="0.00%">
                  <c:v>0.82608700000000002</c:v>
                </c:pt>
                <c:pt idx="339">
                  <c:v>167</c:v>
                </c:pt>
                <c:pt idx="340">
                  <c:v>177</c:v>
                </c:pt>
                <c:pt idx="341">
                  <c:v>5</c:v>
                </c:pt>
                <c:pt idx="342">
                  <c:v>8</c:v>
                </c:pt>
                <c:pt idx="343">
                  <c:v>9</c:v>
                </c:pt>
                <c:pt idx="344">
                  <c:v>1</c:v>
                </c:pt>
                <c:pt idx="345">
                  <c:v>5</c:v>
                </c:pt>
                <c:pt idx="346">
                  <c:v>0</c:v>
                </c:pt>
                <c:pt idx="347">
                  <c:v>0</c:v>
                </c:pt>
                <c:pt idx="348" formatCode="0.00%">
                  <c:v>0.72</c:v>
                </c:pt>
                <c:pt idx="349" formatCode="0.00%">
                  <c:v>0.75776399999999999</c:v>
                </c:pt>
                <c:pt idx="352">
                  <c:v>118</c:v>
                </c:pt>
                <c:pt idx="353">
                  <c:v>123</c:v>
                </c:pt>
                <c:pt idx="354">
                  <c:v>1</c:v>
                </c:pt>
                <c:pt idx="355">
                  <c:v>3</c:v>
                </c:pt>
                <c:pt idx="356">
                  <c:v>7</c:v>
                </c:pt>
                <c:pt idx="357">
                  <c:v>2</c:v>
                </c:pt>
                <c:pt idx="358">
                  <c:v>4</c:v>
                </c:pt>
                <c:pt idx="359">
                  <c:v>0</c:v>
                </c:pt>
                <c:pt idx="360">
                  <c:v>1</c:v>
                </c:pt>
                <c:pt idx="361" formatCode="0.00%">
                  <c:v>0.72950800000000005</c:v>
                </c:pt>
                <c:pt idx="362" formatCode="0.00%">
                  <c:v>0.76785700000000001</c:v>
                </c:pt>
                <c:pt idx="365">
                  <c:v>4</c:v>
                </c:pt>
                <c:pt idx="366">
                  <c:v>5</c:v>
                </c:pt>
                <c:pt idx="367">
                  <c:v>0</c:v>
                </c:pt>
                <c:pt idx="368">
                  <c:v>2</c:v>
                </c:pt>
                <c:pt idx="369">
                  <c:v>0</c:v>
                </c:pt>
                <c:pt idx="370">
                  <c:v>0</c:v>
                </c:pt>
                <c:pt idx="371">
                  <c:v>0</c:v>
                </c:pt>
                <c:pt idx="372">
                  <c:v>0</c:v>
                </c:pt>
                <c:pt idx="373">
                  <c:v>0</c:v>
                </c:pt>
                <c:pt idx="374" formatCode="0.00%">
                  <c:v>0.66666700000000001</c:v>
                </c:pt>
                <c:pt idx="375" formatCode="0.00%">
                  <c:v>0.66666700000000001</c:v>
                </c:pt>
                <c:pt idx="378">
                  <c:v>27</c:v>
                </c:pt>
                <c:pt idx="379">
                  <c:v>14</c:v>
                </c:pt>
                <c:pt idx="380">
                  <c:v>3</c:v>
                </c:pt>
                <c:pt idx="381">
                  <c:v>0</c:v>
                </c:pt>
                <c:pt idx="382">
                  <c:v>0</c:v>
                </c:pt>
                <c:pt idx="383">
                  <c:v>0</c:v>
                </c:pt>
                <c:pt idx="384">
                  <c:v>0</c:v>
                </c:pt>
                <c:pt idx="385">
                  <c:v>1</c:v>
                </c:pt>
                <c:pt idx="386">
                  <c:v>0</c:v>
                </c:pt>
                <c:pt idx="387" formatCode="0.00%">
                  <c:v>0.5</c:v>
                </c:pt>
                <c:pt idx="388" formatCode="0.00%">
                  <c:v>0.5</c:v>
                </c:pt>
                <c:pt idx="391">
                  <c:v>124</c:v>
                </c:pt>
                <c:pt idx="392">
                  <c:v>127</c:v>
                </c:pt>
                <c:pt idx="393">
                  <c:v>4</c:v>
                </c:pt>
                <c:pt idx="394">
                  <c:v>1</c:v>
                </c:pt>
                <c:pt idx="395">
                  <c:v>8</c:v>
                </c:pt>
                <c:pt idx="396">
                  <c:v>0</c:v>
                </c:pt>
                <c:pt idx="397">
                  <c:v>3</c:v>
                </c:pt>
                <c:pt idx="398">
                  <c:v>0</c:v>
                </c:pt>
                <c:pt idx="399">
                  <c:v>0</c:v>
                </c:pt>
                <c:pt idx="400" formatCode="0.00%">
                  <c:v>0.68254000000000004</c:v>
                </c:pt>
                <c:pt idx="401" formatCode="0.00%">
                  <c:v>0.68</c:v>
                </c:pt>
                <c:pt idx="404">
                  <c:v>189</c:v>
                </c:pt>
                <c:pt idx="405">
                  <c:v>200</c:v>
                </c:pt>
                <c:pt idx="406">
                  <c:v>3</c:v>
                </c:pt>
                <c:pt idx="407">
                  <c:v>1</c:v>
                </c:pt>
                <c:pt idx="408">
                  <c:v>13</c:v>
                </c:pt>
                <c:pt idx="409">
                  <c:v>0</c:v>
                </c:pt>
                <c:pt idx="410">
                  <c:v>8</c:v>
                </c:pt>
                <c:pt idx="411">
                  <c:v>0</c:v>
                </c:pt>
                <c:pt idx="412">
                  <c:v>1</c:v>
                </c:pt>
                <c:pt idx="413" formatCode="0.00%">
                  <c:v>0.78048799999999996</c:v>
                </c:pt>
                <c:pt idx="414" formatCode="0.00%">
                  <c:v>0.83422499999999999</c:v>
                </c:pt>
                <c:pt idx="417">
                  <c:v>150</c:v>
                </c:pt>
                <c:pt idx="418">
                  <c:v>139</c:v>
                </c:pt>
                <c:pt idx="419">
                  <c:v>2</c:v>
                </c:pt>
                <c:pt idx="420">
                  <c:v>4</c:v>
                </c:pt>
                <c:pt idx="421">
                  <c:v>14</c:v>
                </c:pt>
                <c:pt idx="422">
                  <c:v>0</c:v>
                </c:pt>
                <c:pt idx="423">
                  <c:v>2</c:v>
                </c:pt>
                <c:pt idx="424">
                  <c:v>1</c:v>
                </c:pt>
                <c:pt idx="425">
                  <c:v>0</c:v>
                </c:pt>
                <c:pt idx="426" formatCode="0.00%">
                  <c:v>0.80147100000000004</c:v>
                </c:pt>
                <c:pt idx="427" formatCode="0.00%">
                  <c:v>0.80620199999999997</c:v>
                </c:pt>
                <c:pt idx="430">
                  <c:v>431</c:v>
                </c:pt>
                <c:pt idx="431">
                  <c:v>436</c:v>
                </c:pt>
                <c:pt idx="432">
                  <c:v>6</c:v>
                </c:pt>
                <c:pt idx="433">
                  <c:v>5</c:v>
                </c:pt>
                <c:pt idx="434">
                  <c:v>16</c:v>
                </c:pt>
                <c:pt idx="435">
                  <c:v>0</c:v>
                </c:pt>
                <c:pt idx="436">
                  <c:v>16</c:v>
                </c:pt>
                <c:pt idx="437">
                  <c:v>0</c:v>
                </c:pt>
                <c:pt idx="438">
                  <c:v>0</c:v>
                </c:pt>
                <c:pt idx="439" formatCode="0.00%">
                  <c:v>0.74770599999999998</c:v>
                </c:pt>
                <c:pt idx="440" formatCode="0.00%">
                  <c:v>0.762019</c:v>
                </c:pt>
                <c:pt idx="443">
                  <c:v>114</c:v>
                </c:pt>
                <c:pt idx="444">
                  <c:v>126</c:v>
                </c:pt>
                <c:pt idx="445">
                  <c:v>5</c:v>
                </c:pt>
                <c:pt idx="446">
                  <c:v>1</c:v>
                </c:pt>
                <c:pt idx="447">
                  <c:v>4</c:v>
                </c:pt>
                <c:pt idx="448">
                  <c:v>1</c:v>
                </c:pt>
                <c:pt idx="449">
                  <c:v>7</c:v>
                </c:pt>
                <c:pt idx="450">
                  <c:v>0</c:v>
                </c:pt>
                <c:pt idx="451">
                  <c:v>0</c:v>
                </c:pt>
                <c:pt idx="452" formatCode="0.00%">
                  <c:v>0.55468799999999996</c:v>
                </c:pt>
                <c:pt idx="453" formatCode="0.00%">
                  <c:v>0.71578900000000001</c:v>
                </c:pt>
                <c:pt idx="456">
                  <c:v>144</c:v>
                </c:pt>
                <c:pt idx="457">
                  <c:v>194</c:v>
                </c:pt>
                <c:pt idx="458">
                  <c:v>3</c:v>
                </c:pt>
                <c:pt idx="459">
                  <c:v>9</c:v>
                </c:pt>
                <c:pt idx="460">
                  <c:v>7</c:v>
                </c:pt>
                <c:pt idx="461">
                  <c:v>0</c:v>
                </c:pt>
                <c:pt idx="462">
                  <c:v>11</c:v>
                </c:pt>
                <c:pt idx="463">
                  <c:v>0</c:v>
                </c:pt>
                <c:pt idx="464">
                  <c:v>1</c:v>
                </c:pt>
                <c:pt idx="465" formatCode="0.00%">
                  <c:v>0.62032100000000001</c:v>
                </c:pt>
                <c:pt idx="466" formatCode="0.00%">
                  <c:v>0.63690500000000005</c:v>
                </c:pt>
                <c:pt idx="469">
                  <c:v>460</c:v>
                </c:pt>
                <c:pt idx="470">
                  <c:v>474</c:v>
                </c:pt>
                <c:pt idx="471">
                  <c:v>9</c:v>
                </c:pt>
                <c:pt idx="472">
                  <c:v>13</c:v>
                </c:pt>
                <c:pt idx="473">
                  <c:v>22</c:v>
                </c:pt>
                <c:pt idx="474">
                  <c:v>0</c:v>
                </c:pt>
                <c:pt idx="475">
                  <c:v>15</c:v>
                </c:pt>
                <c:pt idx="476">
                  <c:v>1</c:v>
                </c:pt>
                <c:pt idx="477">
                  <c:v>2</c:v>
                </c:pt>
                <c:pt idx="478" formatCode="0.00%">
                  <c:v>0.73447499999999999</c:v>
                </c:pt>
                <c:pt idx="479" formatCode="0.00%">
                  <c:v>0.74883699999999997</c:v>
                </c:pt>
                <c:pt idx="482">
                  <c:v>290</c:v>
                </c:pt>
                <c:pt idx="483">
                  <c:v>288</c:v>
                </c:pt>
                <c:pt idx="484">
                  <c:v>6</c:v>
                </c:pt>
                <c:pt idx="485">
                  <c:v>4</c:v>
                </c:pt>
                <c:pt idx="486">
                  <c:v>12</c:v>
                </c:pt>
                <c:pt idx="487">
                  <c:v>0</c:v>
                </c:pt>
                <c:pt idx="488">
                  <c:v>4</c:v>
                </c:pt>
                <c:pt idx="489">
                  <c:v>3</c:v>
                </c:pt>
                <c:pt idx="490">
                  <c:v>3</c:v>
                </c:pt>
                <c:pt idx="491" formatCode="0.00%">
                  <c:v>0.79649099999999995</c:v>
                </c:pt>
                <c:pt idx="492" formatCode="0.00%">
                  <c:v>0.80434799999999995</c:v>
                </c:pt>
                <c:pt idx="495">
                  <c:v>57</c:v>
                </c:pt>
                <c:pt idx="496">
                  <c:v>60</c:v>
                </c:pt>
                <c:pt idx="497">
                  <c:v>0</c:v>
                </c:pt>
                <c:pt idx="498">
                  <c:v>3</c:v>
                </c:pt>
                <c:pt idx="499">
                  <c:v>2</c:v>
                </c:pt>
                <c:pt idx="500">
                  <c:v>0</c:v>
                </c:pt>
                <c:pt idx="501">
                  <c:v>1</c:v>
                </c:pt>
                <c:pt idx="502">
                  <c:v>0</c:v>
                </c:pt>
                <c:pt idx="503">
                  <c:v>0</c:v>
                </c:pt>
                <c:pt idx="504" formatCode="0.00%">
                  <c:v>0.57627099999999998</c:v>
                </c:pt>
                <c:pt idx="505" formatCode="0.00%">
                  <c:v>0.57627099999999998</c:v>
                </c:pt>
                <c:pt idx="508">
                  <c:v>134</c:v>
                </c:pt>
                <c:pt idx="509">
                  <c:v>146</c:v>
                </c:pt>
                <c:pt idx="510">
                  <c:v>2</c:v>
                </c:pt>
                <c:pt idx="511">
                  <c:v>9</c:v>
                </c:pt>
                <c:pt idx="512">
                  <c:v>7</c:v>
                </c:pt>
                <c:pt idx="513">
                  <c:v>0</c:v>
                </c:pt>
                <c:pt idx="514">
                  <c:v>3</c:v>
                </c:pt>
                <c:pt idx="515">
                  <c:v>1</c:v>
                </c:pt>
                <c:pt idx="516">
                  <c:v>2</c:v>
                </c:pt>
                <c:pt idx="517" formatCode="0.00%">
                  <c:v>0.725352</c:v>
                </c:pt>
                <c:pt idx="518" formatCode="0.00%">
                  <c:v>0.73722600000000005</c:v>
                </c:pt>
                <c:pt idx="521">
                  <c:v>165</c:v>
                </c:pt>
                <c:pt idx="522">
                  <c:v>156</c:v>
                </c:pt>
                <c:pt idx="523">
                  <c:v>2</c:v>
                </c:pt>
                <c:pt idx="524">
                  <c:v>6</c:v>
                </c:pt>
                <c:pt idx="525">
                  <c:v>7</c:v>
                </c:pt>
                <c:pt idx="526">
                  <c:v>0</c:v>
                </c:pt>
                <c:pt idx="527">
                  <c:v>4</c:v>
                </c:pt>
                <c:pt idx="528">
                  <c:v>0</c:v>
                </c:pt>
                <c:pt idx="529">
                  <c:v>0</c:v>
                </c:pt>
                <c:pt idx="530" formatCode="0.00%">
                  <c:v>0.743421</c:v>
                </c:pt>
                <c:pt idx="531" formatCode="0.00%">
                  <c:v>0.81203000000000003</c:v>
                </c:pt>
                <c:pt idx="534">
                  <c:v>827</c:v>
                </c:pt>
                <c:pt idx="535">
                  <c:v>884</c:v>
                </c:pt>
                <c:pt idx="536">
                  <c:v>17</c:v>
                </c:pt>
                <c:pt idx="537">
                  <c:v>23</c:v>
                </c:pt>
                <c:pt idx="538">
                  <c:v>44</c:v>
                </c:pt>
                <c:pt idx="539">
                  <c:v>3</c:v>
                </c:pt>
                <c:pt idx="540">
                  <c:v>26</c:v>
                </c:pt>
                <c:pt idx="541">
                  <c:v>7</c:v>
                </c:pt>
                <c:pt idx="542">
                  <c:v>1</c:v>
                </c:pt>
                <c:pt idx="543" formatCode="0.00%">
                  <c:v>0.72593399999999997</c:v>
                </c:pt>
                <c:pt idx="544" formatCode="0.00%">
                  <c:v>0.72784000000000004</c:v>
                </c:pt>
                <c:pt idx="547">
                  <c:v>8</c:v>
                </c:pt>
                <c:pt idx="548">
                  <c:v>11</c:v>
                </c:pt>
                <c:pt idx="549">
                  <c:v>0</c:v>
                </c:pt>
                <c:pt idx="550">
                  <c:v>0</c:v>
                </c:pt>
                <c:pt idx="551">
                  <c:v>0</c:v>
                </c:pt>
                <c:pt idx="552">
                  <c:v>0</c:v>
                </c:pt>
                <c:pt idx="553">
                  <c:v>0</c:v>
                </c:pt>
                <c:pt idx="554">
                  <c:v>0</c:v>
                </c:pt>
                <c:pt idx="555">
                  <c:v>0</c:v>
                </c:pt>
                <c:pt idx="556" formatCode="0.00%">
                  <c:v>0.58333299999999999</c:v>
                </c:pt>
                <c:pt idx="557" formatCode="0.00%">
                  <c:v>0.58333299999999999</c:v>
                </c:pt>
                <c:pt idx="560">
                  <c:v>263</c:v>
                </c:pt>
                <c:pt idx="561">
                  <c:v>250</c:v>
                </c:pt>
                <c:pt idx="562">
                  <c:v>7</c:v>
                </c:pt>
                <c:pt idx="563">
                  <c:v>6</c:v>
                </c:pt>
                <c:pt idx="564">
                  <c:v>14</c:v>
                </c:pt>
                <c:pt idx="565">
                  <c:v>0</c:v>
                </c:pt>
                <c:pt idx="566">
                  <c:v>11</c:v>
                </c:pt>
                <c:pt idx="567">
                  <c:v>1</c:v>
                </c:pt>
                <c:pt idx="568">
                  <c:v>1</c:v>
                </c:pt>
                <c:pt idx="569" formatCode="0.00%">
                  <c:v>0.751969</c:v>
                </c:pt>
                <c:pt idx="570" formatCode="0.00%">
                  <c:v>0.77142900000000003</c:v>
                </c:pt>
                <c:pt idx="573">
                  <c:v>85</c:v>
                </c:pt>
                <c:pt idx="574">
                  <c:v>75</c:v>
                </c:pt>
                <c:pt idx="575">
                  <c:v>0</c:v>
                </c:pt>
                <c:pt idx="576">
                  <c:v>4</c:v>
                </c:pt>
                <c:pt idx="577">
                  <c:v>3</c:v>
                </c:pt>
                <c:pt idx="578">
                  <c:v>0</c:v>
                </c:pt>
                <c:pt idx="579">
                  <c:v>1</c:v>
                </c:pt>
                <c:pt idx="580">
                  <c:v>0</c:v>
                </c:pt>
                <c:pt idx="581">
                  <c:v>0</c:v>
                </c:pt>
                <c:pt idx="582" formatCode="0.00%">
                  <c:v>0.70422499999999999</c:v>
                </c:pt>
                <c:pt idx="583" formatCode="0.00%">
                  <c:v>0.75384600000000002</c:v>
                </c:pt>
                <c:pt idx="586">
                  <c:v>232</c:v>
                </c:pt>
                <c:pt idx="587">
                  <c:v>236</c:v>
                </c:pt>
                <c:pt idx="588">
                  <c:v>5</c:v>
                </c:pt>
                <c:pt idx="589">
                  <c:v>4</c:v>
                </c:pt>
                <c:pt idx="590">
                  <c:v>5</c:v>
                </c:pt>
                <c:pt idx="591">
                  <c:v>1</c:v>
                </c:pt>
                <c:pt idx="592">
                  <c:v>9</c:v>
                </c:pt>
                <c:pt idx="593">
                  <c:v>0</c:v>
                </c:pt>
                <c:pt idx="594">
                  <c:v>1</c:v>
                </c:pt>
                <c:pt idx="595" formatCode="0.00%">
                  <c:v>0.74058599999999997</c:v>
                </c:pt>
                <c:pt idx="596" formatCode="0.00%">
                  <c:v>0.75784799999999997</c:v>
                </c:pt>
                <c:pt idx="599">
                  <c:v>181</c:v>
                </c:pt>
                <c:pt idx="600">
                  <c:v>189</c:v>
                </c:pt>
                <c:pt idx="601">
                  <c:v>3</c:v>
                </c:pt>
                <c:pt idx="602">
                  <c:v>2</c:v>
                </c:pt>
                <c:pt idx="603">
                  <c:v>7</c:v>
                </c:pt>
                <c:pt idx="604">
                  <c:v>0</c:v>
                </c:pt>
                <c:pt idx="605">
                  <c:v>3</c:v>
                </c:pt>
                <c:pt idx="606">
                  <c:v>0</c:v>
                </c:pt>
                <c:pt idx="607">
                  <c:v>1</c:v>
                </c:pt>
                <c:pt idx="608" formatCode="0.00%">
                  <c:v>0.74479200000000001</c:v>
                </c:pt>
                <c:pt idx="609" formatCode="0.00%">
                  <c:v>0.75</c:v>
                </c:pt>
                <c:pt idx="612">
                  <c:v>309</c:v>
                </c:pt>
                <c:pt idx="613">
                  <c:v>306</c:v>
                </c:pt>
                <c:pt idx="614">
                  <c:v>5</c:v>
                </c:pt>
                <c:pt idx="615">
                  <c:v>15</c:v>
                </c:pt>
                <c:pt idx="616">
                  <c:v>13</c:v>
                </c:pt>
                <c:pt idx="617">
                  <c:v>1</c:v>
                </c:pt>
                <c:pt idx="618">
                  <c:v>11</c:v>
                </c:pt>
                <c:pt idx="619">
                  <c:v>1</c:v>
                </c:pt>
                <c:pt idx="620">
                  <c:v>0</c:v>
                </c:pt>
                <c:pt idx="621" formatCode="0.00%">
                  <c:v>0.71621599999999996</c:v>
                </c:pt>
                <c:pt idx="622" formatCode="0.00%">
                  <c:v>0.77692300000000003</c:v>
                </c:pt>
                <c:pt idx="625">
                  <c:v>423</c:v>
                </c:pt>
                <c:pt idx="626">
                  <c:v>433</c:v>
                </c:pt>
                <c:pt idx="627">
                  <c:v>7</c:v>
                </c:pt>
                <c:pt idx="628">
                  <c:v>8</c:v>
                </c:pt>
                <c:pt idx="629">
                  <c:v>26</c:v>
                </c:pt>
                <c:pt idx="630">
                  <c:v>0</c:v>
                </c:pt>
                <c:pt idx="631">
                  <c:v>15</c:v>
                </c:pt>
                <c:pt idx="632">
                  <c:v>1</c:v>
                </c:pt>
                <c:pt idx="633">
                  <c:v>4</c:v>
                </c:pt>
                <c:pt idx="634" formatCode="0.00%">
                  <c:v>0.73181799999999997</c:v>
                </c:pt>
                <c:pt idx="635" formatCode="0.00%">
                  <c:v>0.76691699999999996</c:v>
                </c:pt>
                <c:pt idx="638">
                  <c:v>98</c:v>
                </c:pt>
                <c:pt idx="639">
                  <c:v>94</c:v>
                </c:pt>
                <c:pt idx="640">
                  <c:v>3</c:v>
                </c:pt>
                <c:pt idx="641">
                  <c:v>2</c:v>
                </c:pt>
                <c:pt idx="642">
                  <c:v>5</c:v>
                </c:pt>
                <c:pt idx="643">
                  <c:v>0</c:v>
                </c:pt>
                <c:pt idx="644">
                  <c:v>1</c:v>
                </c:pt>
                <c:pt idx="645">
                  <c:v>1</c:v>
                </c:pt>
                <c:pt idx="646">
                  <c:v>0</c:v>
                </c:pt>
                <c:pt idx="647" formatCode="0.00%">
                  <c:v>0.63829800000000003</c:v>
                </c:pt>
                <c:pt idx="648" formatCode="0.00%">
                  <c:v>0.68918900000000005</c:v>
                </c:pt>
                <c:pt idx="651">
                  <c:v>56</c:v>
                </c:pt>
                <c:pt idx="652">
                  <c:v>55</c:v>
                </c:pt>
                <c:pt idx="653">
                  <c:v>0</c:v>
                </c:pt>
                <c:pt idx="654">
                  <c:v>2</c:v>
                </c:pt>
                <c:pt idx="655">
                  <c:v>0</c:v>
                </c:pt>
                <c:pt idx="656">
                  <c:v>0</c:v>
                </c:pt>
                <c:pt idx="657">
                  <c:v>5</c:v>
                </c:pt>
                <c:pt idx="658">
                  <c:v>0</c:v>
                </c:pt>
                <c:pt idx="659">
                  <c:v>0</c:v>
                </c:pt>
                <c:pt idx="660" formatCode="0.00%">
                  <c:v>0.63888900000000004</c:v>
                </c:pt>
                <c:pt idx="661" formatCode="0.00%">
                  <c:v>0.64285700000000001</c:v>
                </c:pt>
                <c:pt idx="664">
                  <c:v>756</c:v>
                </c:pt>
                <c:pt idx="665">
                  <c:v>758</c:v>
                </c:pt>
                <c:pt idx="666">
                  <c:v>9</c:v>
                </c:pt>
                <c:pt idx="667">
                  <c:v>18</c:v>
                </c:pt>
                <c:pt idx="668">
                  <c:v>37</c:v>
                </c:pt>
                <c:pt idx="669">
                  <c:v>1</c:v>
                </c:pt>
                <c:pt idx="670">
                  <c:v>18</c:v>
                </c:pt>
                <c:pt idx="671">
                  <c:v>4</c:v>
                </c:pt>
                <c:pt idx="672">
                  <c:v>3</c:v>
                </c:pt>
                <c:pt idx="673" formatCode="0.00%">
                  <c:v>0.75789499999999999</c:v>
                </c:pt>
                <c:pt idx="674" formatCode="0.00%">
                  <c:v>0.76933499999999999</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420</c:v>
                </c:pt>
                <c:pt idx="691">
                  <c:v>466</c:v>
                </c:pt>
                <c:pt idx="692">
                  <c:v>8</c:v>
                </c:pt>
                <c:pt idx="693">
                  <c:v>14</c:v>
                </c:pt>
                <c:pt idx="694">
                  <c:v>16</c:v>
                </c:pt>
                <c:pt idx="695">
                  <c:v>1</c:v>
                </c:pt>
                <c:pt idx="696">
                  <c:v>18</c:v>
                </c:pt>
                <c:pt idx="697">
                  <c:v>4</c:v>
                </c:pt>
                <c:pt idx="698">
                  <c:v>3</c:v>
                </c:pt>
                <c:pt idx="699" formatCode="0.00%">
                  <c:v>0.69032300000000002</c:v>
                </c:pt>
                <c:pt idx="700" formatCode="0.00%">
                  <c:v>0.72119800000000001</c:v>
                </c:pt>
                <c:pt idx="703">
                  <c:v>218</c:v>
                </c:pt>
                <c:pt idx="704">
                  <c:v>189</c:v>
                </c:pt>
                <c:pt idx="705">
                  <c:v>6</c:v>
                </c:pt>
                <c:pt idx="706">
                  <c:v>4</c:v>
                </c:pt>
                <c:pt idx="707">
                  <c:v>12</c:v>
                </c:pt>
                <c:pt idx="708">
                  <c:v>0</c:v>
                </c:pt>
                <c:pt idx="709">
                  <c:v>4</c:v>
                </c:pt>
                <c:pt idx="710">
                  <c:v>0</c:v>
                </c:pt>
                <c:pt idx="711">
                  <c:v>1</c:v>
                </c:pt>
                <c:pt idx="712" formatCode="0.00%">
                  <c:v>0.81383000000000005</c:v>
                </c:pt>
                <c:pt idx="713" formatCode="0.00%">
                  <c:v>0.82065200000000005</c:v>
                </c:pt>
                <c:pt idx="716">
                  <c:v>317</c:v>
                </c:pt>
                <c:pt idx="717">
                  <c:v>345</c:v>
                </c:pt>
                <c:pt idx="718">
                  <c:v>13</c:v>
                </c:pt>
                <c:pt idx="719">
                  <c:v>9</c:v>
                </c:pt>
                <c:pt idx="720">
                  <c:v>11</c:v>
                </c:pt>
                <c:pt idx="721">
                  <c:v>0</c:v>
                </c:pt>
                <c:pt idx="722">
                  <c:v>9</c:v>
                </c:pt>
                <c:pt idx="723">
                  <c:v>1</c:v>
                </c:pt>
                <c:pt idx="724">
                  <c:v>1</c:v>
                </c:pt>
                <c:pt idx="725" formatCode="0.00%">
                  <c:v>0.65042999999999995</c:v>
                </c:pt>
                <c:pt idx="726" formatCode="0.00%">
                  <c:v>0.714777</c:v>
                </c:pt>
                <c:pt idx="729">
                  <c:v>387</c:v>
                </c:pt>
                <c:pt idx="730">
                  <c:v>409</c:v>
                </c:pt>
                <c:pt idx="731">
                  <c:v>6</c:v>
                </c:pt>
                <c:pt idx="732">
                  <c:v>7</c:v>
                </c:pt>
                <c:pt idx="733">
                  <c:v>8</c:v>
                </c:pt>
                <c:pt idx="734">
                  <c:v>0</c:v>
                </c:pt>
                <c:pt idx="735">
                  <c:v>48</c:v>
                </c:pt>
                <c:pt idx="736">
                  <c:v>2</c:v>
                </c:pt>
                <c:pt idx="737">
                  <c:v>4</c:v>
                </c:pt>
                <c:pt idx="738" formatCode="0.00%">
                  <c:v>0.60801799999999995</c:v>
                </c:pt>
                <c:pt idx="739" formatCode="0.00%">
                  <c:v>0.70491800000000004</c:v>
                </c:pt>
                <c:pt idx="742">
                  <c:v>576</c:v>
                </c:pt>
                <c:pt idx="743">
                  <c:v>631</c:v>
                </c:pt>
                <c:pt idx="744">
                  <c:v>9</c:v>
                </c:pt>
                <c:pt idx="745">
                  <c:v>21</c:v>
                </c:pt>
                <c:pt idx="746">
                  <c:v>30</c:v>
                </c:pt>
                <c:pt idx="747">
                  <c:v>0</c:v>
                </c:pt>
                <c:pt idx="748">
                  <c:v>15</c:v>
                </c:pt>
                <c:pt idx="749">
                  <c:v>2</c:v>
                </c:pt>
                <c:pt idx="750">
                  <c:v>6</c:v>
                </c:pt>
                <c:pt idx="751" formatCode="0.00%">
                  <c:v>0.70447300000000002</c:v>
                </c:pt>
                <c:pt idx="752" formatCode="0.00%">
                  <c:v>0.72588799999999998</c:v>
                </c:pt>
                <c:pt idx="755">
                  <c:v>114</c:v>
                </c:pt>
                <c:pt idx="756">
                  <c:v>80</c:v>
                </c:pt>
                <c:pt idx="757">
                  <c:v>2</c:v>
                </c:pt>
                <c:pt idx="758">
                  <c:v>1</c:v>
                </c:pt>
                <c:pt idx="759">
                  <c:v>5</c:v>
                </c:pt>
                <c:pt idx="760">
                  <c:v>0</c:v>
                </c:pt>
                <c:pt idx="761">
                  <c:v>3</c:v>
                </c:pt>
                <c:pt idx="762">
                  <c:v>0</c:v>
                </c:pt>
                <c:pt idx="763">
                  <c:v>1</c:v>
                </c:pt>
                <c:pt idx="764" formatCode="0.00%">
                  <c:v>0.78313299999999997</c:v>
                </c:pt>
                <c:pt idx="765" formatCode="0.00%">
                  <c:v>0.77777799999999997</c:v>
                </c:pt>
                <c:pt idx="768">
                  <c:v>255</c:v>
                </c:pt>
                <c:pt idx="769">
                  <c:v>238</c:v>
                </c:pt>
                <c:pt idx="770">
                  <c:v>7</c:v>
                </c:pt>
                <c:pt idx="771">
                  <c:v>5</c:v>
                </c:pt>
                <c:pt idx="772">
                  <c:v>14</c:v>
                </c:pt>
                <c:pt idx="773">
                  <c:v>1</c:v>
                </c:pt>
                <c:pt idx="774">
                  <c:v>5</c:v>
                </c:pt>
                <c:pt idx="775">
                  <c:v>0</c:v>
                </c:pt>
                <c:pt idx="776">
                  <c:v>2</c:v>
                </c:pt>
                <c:pt idx="777" formatCode="0.00%">
                  <c:v>0.77083299999999999</c:v>
                </c:pt>
                <c:pt idx="778" formatCode="0.00%">
                  <c:v>0.81192699999999995</c:v>
                </c:pt>
                <c:pt idx="781">
                  <c:v>29</c:v>
                </c:pt>
                <c:pt idx="782">
                  <c:v>81</c:v>
                </c:pt>
                <c:pt idx="783">
                  <c:v>0</c:v>
                </c:pt>
                <c:pt idx="784">
                  <c:v>1</c:v>
                </c:pt>
                <c:pt idx="785">
                  <c:v>1</c:v>
                </c:pt>
                <c:pt idx="786">
                  <c:v>0</c:v>
                </c:pt>
                <c:pt idx="787">
                  <c:v>2</c:v>
                </c:pt>
                <c:pt idx="788">
                  <c:v>0</c:v>
                </c:pt>
                <c:pt idx="789">
                  <c:v>0</c:v>
                </c:pt>
                <c:pt idx="790" formatCode="0.00%">
                  <c:v>0.35</c:v>
                </c:pt>
                <c:pt idx="791" formatCode="0.00%">
                  <c:v>0.68292699999999995</c:v>
                </c:pt>
                <c:pt idx="794">
                  <c:v>286</c:v>
                </c:pt>
                <c:pt idx="795">
                  <c:v>304</c:v>
                </c:pt>
                <c:pt idx="796">
                  <c:v>8</c:v>
                </c:pt>
                <c:pt idx="797">
                  <c:v>4</c:v>
                </c:pt>
                <c:pt idx="798">
                  <c:v>16</c:v>
                </c:pt>
                <c:pt idx="799">
                  <c:v>0</c:v>
                </c:pt>
                <c:pt idx="800">
                  <c:v>7</c:v>
                </c:pt>
                <c:pt idx="801">
                  <c:v>1</c:v>
                </c:pt>
                <c:pt idx="802">
                  <c:v>0</c:v>
                </c:pt>
                <c:pt idx="803" formatCode="0.00%">
                  <c:v>0.700326</c:v>
                </c:pt>
                <c:pt idx="804" formatCode="0.00%">
                  <c:v>0.70890399999999998</c:v>
                </c:pt>
                <c:pt idx="807">
                  <c:v>344</c:v>
                </c:pt>
                <c:pt idx="808">
                  <c:v>309</c:v>
                </c:pt>
                <c:pt idx="809">
                  <c:v>6</c:v>
                </c:pt>
                <c:pt idx="810">
                  <c:v>13</c:v>
                </c:pt>
                <c:pt idx="811">
                  <c:v>17</c:v>
                </c:pt>
                <c:pt idx="812">
                  <c:v>1</c:v>
                </c:pt>
                <c:pt idx="813">
                  <c:v>8</c:v>
                </c:pt>
                <c:pt idx="814">
                  <c:v>0</c:v>
                </c:pt>
                <c:pt idx="815">
                  <c:v>3</c:v>
                </c:pt>
                <c:pt idx="816" formatCode="0.00%">
                  <c:v>0.76821200000000001</c:v>
                </c:pt>
                <c:pt idx="817" formatCode="0.00%">
                  <c:v>0.77930999999999995</c:v>
                </c:pt>
                <c:pt idx="820">
                  <c:v>298</c:v>
                </c:pt>
                <c:pt idx="821">
                  <c:v>326</c:v>
                </c:pt>
                <c:pt idx="822">
                  <c:v>6</c:v>
                </c:pt>
                <c:pt idx="823">
                  <c:v>6</c:v>
                </c:pt>
                <c:pt idx="824">
                  <c:v>17</c:v>
                </c:pt>
                <c:pt idx="825">
                  <c:v>0</c:v>
                </c:pt>
                <c:pt idx="826">
                  <c:v>7</c:v>
                </c:pt>
                <c:pt idx="827">
                  <c:v>0</c:v>
                </c:pt>
                <c:pt idx="828">
                  <c:v>0</c:v>
                </c:pt>
                <c:pt idx="829" formatCode="0.00%">
                  <c:v>0.72727299999999995</c:v>
                </c:pt>
                <c:pt idx="830" formatCode="0.00%">
                  <c:v>0.73065000000000002</c:v>
                </c:pt>
                <c:pt idx="833">
                  <c:v>594</c:v>
                </c:pt>
                <c:pt idx="834">
                  <c:v>592</c:v>
                </c:pt>
                <c:pt idx="835">
                  <c:v>20</c:v>
                </c:pt>
                <c:pt idx="836">
                  <c:v>21</c:v>
                </c:pt>
                <c:pt idx="837">
                  <c:v>25</c:v>
                </c:pt>
                <c:pt idx="838">
                  <c:v>1</c:v>
                </c:pt>
                <c:pt idx="839">
                  <c:v>12</c:v>
                </c:pt>
                <c:pt idx="840">
                  <c:v>1</c:v>
                </c:pt>
                <c:pt idx="841">
                  <c:v>3</c:v>
                </c:pt>
                <c:pt idx="842" formatCode="0.00%">
                  <c:v>0.688245</c:v>
                </c:pt>
                <c:pt idx="843" formatCode="0.00%">
                  <c:v>0.72053199999999995</c:v>
                </c:pt>
                <c:pt idx="846">
                  <c:v>20</c:v>
                </c:pt>
                <c:pt idx="847">
                  <c:v>24</c:v>
                </c:pt>
                <c:pt idx="848">
                  <c:v>1</c:v>
                </c:pt>
                <c:pt idx="849">
                  <c:v>0</c:v>
                </c:pt>
                <c:pt idx="850">
                  <c:v>1</c:v>
                </c:pt>
                <c:pt idx="851">
                  <c:v>0</c:v>
                </c:pt>
                <c:pt idx="852">
                  <c:v>1</c:v>
                </c:pt>
                <c:pt idx="853">
                  <c:v>0</c:v>
                </c:pt>
                <c:pt idx="854">
                  <c:v>0</c:v>
                </c:pt>
                <c:pt idx="855" formatCode="0.00%">
                  <c:v>0.48</c:v>
                </c:pt>
                <c:pt idx="856" formatCode="0.00%">
                  <c:v>0.48</c:v>
                </c:pt>
                <c:pt idx="859">
                  <c:v>279</c:v>
                </c:pt>
                <c:pt idx="860">
                  <c:v>172</c:v>
                </c:pt>
                <c:pt idx="861">
                  <c:v>0</c:v>
                </c:pt>
                <c:pt idx="862">
                  <c:v>3</c:v>
                </c:pt>
                <c:pt idx="863">
                  <c:v>2</c:v>
                </c:pt>
                <c:pt idx="864">
                  <c:v>0</c:v>
                </c:pt>
                <c:pt idx="865">
                  <c:v>3</c:v>
                </c:pt>
                <c:pt idx="866">
                  <c:v>1</c:v>
                </c:pt>
                <c:pt idx="867">
                  <c:v>0</c:v>
                </c:pt>
                <c:pt idx="868" formatCode="0.00%">
                  <c:v>0.46242800000000001</c:v>
                </c:pt>
                <c:pt idx="869" formatCode="0.00%">
                  <c:v>0.67326699999999995</c:v>
                </c:pt>
                <c:pt idx="872">
                  <c:v>2</c:v>
                </c:pt>
                <c:pt idx="873">
                  <c:v>2</c:v>
                </c:pt>
                <c:pt idx="874">
                  <c:v>0</c:v>
                </c:pt>
                <c:pt idx="875">
                  <c:v>0</c:v>
                </c:pt>
                <c:pt idx="876">
                  <c:v>0</c:v>
                </c:pt>
                <c:pt idx="877">
                  <c:v>0</c:v>
                </c:pt>
                <c:pt idx="878">
                  <c:v>0</c:v>
                </c:pt>
                <c:pt idx="879">
                  <c:v>0</c:v>
                </c:pt>
                <c:pt idx="880">
                  <c:v>0</c:v>
                </c:pt>
                <c:pt idx="881" formatCode="0.00%">
                  <c:v>0</c:v>
                </c:pt>
                <c:pt idx="882" formatCode="0.00%">
                  <c:v>0</c:v>
                </c:pt>
                <c:pt idx="885">
                  <c:v>163</c:v>
                </c:pt>
                <c:pt idx="886">
                  <c:v>172</c:v>
                </c:pt>
                <c:pt idx="887">
                  <c:v>2</c:v>
                </c:pt>
                <c:pt idx="888">
                  <c:v>5</c:v>
                </c:pt>
                <c:pt idx="889">
                  <c:v>9</c:v>
                </c:pt>
                <c:pt idx="890">
                  <c:v>2</c:v>
                </c:pt>
                <c:pt idx="891">
                  <c:v>5</c:v>
                </c:pt>
                <c:pt idx="892">
                  <c:v>0</c:v>
                </c:pt>
                <c:pt idx="893">
                  <c:v>0</c:v>
                </c:pt>
                <c:pt idx="894" formatCode="0.00%">
                  <c:v>0.73446299999999998</c:v>
                </c:pt>
                <c:pt idx="895" formatCode="0.00%">
                  <c:v>0.754386</c:v>
                </c:pt>
                <c:pt idx="898">
                  <c:v>273</c:v>
                </c:pt>
                <c:pt idx="899">
                  <c:v>276</c:v>
                </c:pt>
                <c:pt idx="900">
                  <c:v>9</c:v>
                </c:pt>
                <c:pt idx="901">
                  <c:v>3</c:v>
                </c:pt>
                <c:pt idx="902">
                  <c:v>8</c:v>
                </c:pt>
                <c:pt idx="903">
                  <c:v>1</c:v>
                </c:pt>
                <c:pt idx="904">
                  <c:v>10</c:v>
                </c:pt>
                <c:pt idx="905">
                  <c:v>0</c:v>
                </c:pt>
                <c:pt idx="906">
                  <c:v>3</c:v>
                </c:pt>
                <c:pt idx="907" formatCode="0.00%">
                  <c:v>0.70731699999999997</c:v>
                </c:pt>
                <c:pt idx="908" formatCode="0.00%">
                  <c:v>0.72893799999999997</c:v>
                </c:pt>
                <c:pt idx="911">
                  <c:v>137</c:v>
                </c:pt>
                <c:pt idx="912">
                  <c:v>128</c:v>
                </c:pt>
                <c:pt idx="913">
                  <c:v>2</c:v>
                </c:pt>
                <c:pt idx="914">
                  <c:v>4</c:v>
                </c:pt>
                <c:pt idx="915">
                  <c:v>8</c:v>
                </c:pt>
                <c:pt idx="916">
                  <c:v>0</c:v>
                </c:pt>
                <c:pt idx="917">
                  <c:v>3</c:v>
                </c:pt>
                <c:pt idx="918">
                  <c:v>1</c:v>
                </c:pt>
                <c:pt idx="919">
                  <c:v>1</c:v>
                </c:pt>
                <c:pt idx="920" formatCode="0.00%">
                  <c:v>0.80468799999999996</c:v>
                </c:pt>
                <c:pt idx="921" formatCode="0.00%">
                  <c:v>0.8</c:v>
                </c:pt>
                <c:pt idx="924">
                  <c:v>354</c:v>
                </c:pt>
                <c:pt idx="925">
                  <c:v>290</c:v>
                </c:pt>
                <c:pt idx="926">
                  <c:v>3</c:v>
                </c:pt>
                <c:pt idx="927">
                  <c:v>11</c:v>
                </c:pt>
                <c:pt idx="928">
                  <c:v>17</c:v>
                </c:pt>
                <c:pt idx="929">
                  <c:v>0</c:v>
                </c:pt>
                <c:pt idx="930">
                  <c:v>7</c:v>
                </c:pt>
                <c:pt idx="931">
                  <c:v>0</c:v>
                </c:pt>
                <c:pt idx="932">
                  <c:v>1</c:v>
                </c:pt>
                <c:pt idx="933" formatCode="0.00%">
                  <c:v>0.81099699999999997</c:v>
                </c:pt>
                <c:pt idx="934" formatCode="0.00%">
                  <c:v>0.824627</c:v>
                </c:pt>
              </c:numCache>
            </c:numRef>
          </c:val>
          <c:extLst>
            <c:ext xmlns:c16="http://schemas.microsoft.com/office/drawing/2014/chart" uri="{C3380CC4-5D6E-409C-BE32-E72D297353CC}">
              <c16:uniqueId val="{00000009-06E4-4E5E-A33A-F4BCD3122157}"/>
            </c:ext>
          </c:extLst>
        </c:ser>
        <c:ser>
          <c:idx val="10"/>
          <c:order val="10"/>
          <c:tx>
            <c:strRef>
              <c:f>'Chapter Statistics'!$L$1:$L$2</c:f>
              <c:strCache>
                <c:ptCount val="2"/>
                <c:pt idx="0">
                  <c:v>Chapter</c:v>
                </c:pt>
                <c:pt idx="1">
                  <c:v>MAY</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Statistics'!$L$3:$L$939</c:f>
              <c:numCache>
                <c:formatCode>General</c:formatCode>
                <c:ptCount val="937"/>
                <c:pt idx="1">
                  <c:v>74</c:v>
                </c:pt>
                <c:pt idx="2">
                  <c:v>89</c:v>
                </c:pt>
                <c:pt idx="3">
                  <c:v>0</c:v>
                </c:pt>
                <c:pt idx="4">
                  <c:v>0</c:v>
                </c:pt>
                <c:pt idx="5">
                  <c:v>4</c:v>
                </c:pt>
                <c:pt idx="6">
                  <c:v>0</c:v>
                </c:pt>
                <c:pt idx="7">
                  <c:v>8</c:v>
                </c:pt>
                <c:pt idx="8">
                  <c:v>0</c:v>
                </c:pt>
                <c:pt idx="9">
                  <c:v>1</c:v>
                </c:pt>
                <c:pt idx="10" formatCode="0.00%">
                  <c:v>0.62637399999999999</c:v>
                </c:pt>
                <c:pt idx="11" formatCode="0.00%">
                  <c:v>0.78947400000000001</c:v>
                </c:pt>
                <c:pt idx="14">
                  <c:v>318</c:v>
                </c:pt>
                <c:pt idx="15">
                  <c:v>324</c:v>
                </c:pt>
                <c:pt idx="16">
                  <c:v>8</c:v>
                </c:pt>
                <c:pt idx="17">
                  <c:v>10</c:v>
                </c:pt>
                <c:pt idx="18">
                  <c:v>16</c:v>
                </c:pt>
                <c:pt idx="19">
                  <c:v>1</c:v>
                </c:pt>
                <c:pt idx="20">
                  <c:v>8</c:v>
                </c:pt>
                <c:pt idx="21">
                  <c:v>3</c:v>
                </c:pt>
                <c:pt idx="22">
                  <c:v>1</c:v>
                </c:pt>
                <c:pt idx="23" formatCode="0.00%">
                  <c:v>0.80062299999999997</c:v>
                </c:pt>
                <c:pt idx="24" formatCode="0.00%">
                  <c:v>0.80312499999999998</c:v>
                </c:pt>
                <c:pt idx="27">
                  <c:v>93</c:v>
                </c:pt>
                <c:pt idx="28">
                  <c:v>78</c:v>
                </c:pt>
                <c:pt idx="29">
                  <c:v>4</c:v>
                </c:pt>
                <c:pt idx="30">
                  <c:v>2</c:v>
                </c:pt>
                <c:pt idx="31">
                  <c:v>4</c:v>
                </c:pt>
                <c:pt idx="32">
                  <c:v>0</c:v>
                </c:pt>
                <c:pt idx="33">
                  <c:v>6</c:v>
                </c:pt>
                <c:pt idx="34">
                  <c:v>0</c:v>
                </c:pt>
                <c:pt idx="35">
                  <c:v>0</c:v>
                </c:pt>
                <c:pt idx="36" formatCode="0.00%">
                  <c:v>0.83116900000000005</c:v>
                </c:pt>
                <c:pt idx="37" formatCode="0.00%">
                  <c:v>0.83333299999999999</c:v>
                </c:pt>
                <c:pt idx="40">
                  <c:v>50</c:v>
                </c:pt>
                <c:pt idx="41">
                  <c:v>51</c:v>
                </c:pt>
                <c:pt idx="42">
                  <c:v>2</c:v>
                </c:pt>
                <c:pt idx="43">
                  <c:v>2</c:v>
                </c:pt>
                <c:pt idx="44">
                  <c:v>0</c:v>
                </c:pt>
                <c:pt idx="45">
                  <c:v>0</c:v>
                </c:pt>
                <c:pt idx="46">
                  <c:v>1</c:v>
                </c:pt>
                <c:pt idx="47">
                  <c:v>4</c:v>
                </c:pt>
                <c:pt idx="48">
                  <c:v>1</c:v>
                </c:pt>
                <c:pt idx="49" formatCode="0.00%">
                  <c:v>0.64</c:v>
                </c:pt>
                <c:pt idx="50" formatCode="0.00%">
                  <c:v>0.64</c:v>
                </c:pt>
                <c:pt idx="53">
                  <c:v>25</c:v>
                </c:pt>
                <c:pt idx="54">
                  <c:v>28</c:v>
                </c:pt>
                <c:pt idx="55">
                  <c:v>0</c:v>
                </c:pt>
                <c:pt idx="56">
                  <c:v>2</c:v>
                </c:pt>
                <c:pt idx="57">
                  <c:v>2</c:v>
                </c:pt>
                <c:pt idx="58">
                  <c:v>0</c:v>
                </c:pt>
                <c:pt idx="59">
                  <c:v>2</c:v>
                </c:pt>
                <c:pt idx="60">
                  <c:v>0</c:v>
                </c:pt>
                <c:pt idx="61">
                  <c:v>0</c:v>
                </c:pt>
                <c:pt idx="62" formatCode="0.00%">
                  <c:v>0.57692299999999996</c:v>
                </c:pt>
                <c:pt idx="63" formatCode="0.00%">
                  <c:v>0.58333299999999999</c:v>
                </c:pt>
                <c:pt idx="66">
                  <c:v>192</c:v>
                </c:pt>
                <c:pt idx="67">
                  <c:v>207</c:v>
                </c:pt>
                <c:pt idx="68">
                  <c:v>1</c:v>
                </c:pt>
                <c:pt idx="69">
                  <c:v>4</c:v>
                </c:pt>
                <c:pt idx="70">
                  <c:v>12</c:v>
                </c:pt>
                <c:pt idx="71">
                  <c:v>0</c:v>
                </c:pt>
                <c:pt idx="72">
                  <c:v>2</c:v>
                </c:pt>
                <c:pt idx="73">
                  <c:v>1</c:v>
                </c:pt>
                <c:pt idx="74">
                  <c:v>0</c:v>
                </c:pt>
                <c:pt idx="75" formatCode="0.00%">
                  <c:v>0.50952399999999998</c:v>
                </c:pt>
                <c:pt idx="76" formatCode="0.00%">
                  <c:v>0.66455699999999995</c:v>
                </c:pt>
                <c:pt idx="79">
                  <c:v>421</c:v>
                </c:pt>
                <c:pt idx="80">
                  <c:v>403</c:v>
                </c:pt>
                <c:pt idx="81">
                  <c:v>4</c:v>
                </c:pt>
                <c:pt idx="82">
                  <c:v>5</c:v>
                </c:pt>
                <c:pt idx="83">
                  <c:v>22</c:v>
                </c:pt>
                <c:pt idx="84">
                  <c:v>1</c:v>
                </c:pt>
                <c:pt idx="85">
                  <c:v>12</c:v>
                </c:pt>
                <c:pt idx="86">
                  <c:v>1</c:v>
                </c:pt>
                <c:pt idx="87">
                  <c:v>4</c:v>
                </c:pt>
                <c:pt idx="88" formatCode="0.00%">
                  <c:v>0.76398999999999995</c:v>
                </c:pt>
                <c:pt idx="89" formatCode="0.00%">
                  <c:v>0.78811399999999998</c:v>
                </c:pt>
                <c:pt idx="92">
                  <c:v>784</c:v>
                </c:pt>
                <c:pt idx="93">
                  <c:v>837</c:v>
                </c:pt>
                <c:pt idx="94">
                  <c:v>6</c:v>
                </c:pt>
                <c:pt idx="95">
                  <c:v>22</c:v>
                </c:pt>
                <c:pt idx="96">
                  <c:v>48</c:v>
                </c:pt>
                <c:pt idx="97">
                  <c:v>1</c:v>
                </c:pt>
                <c:pt idx="98">
                  <c:v>31</c:v>
                </c:pt>
                <c:pt idx="99">
                  <c:v>0</c:v>
                </c:pt>
                <c:pt idx="100">
                  <c:v>2</c:v>
                </c:pt>
                <c:pt idx="101" formatCode="0.00%">
                  <c:v>0.74612599999999996</c:v>
                </c:pt>
                <c:pt idx="102" formatCode="0.00%">
                  <c:v>0.75432100000000002</c:v>
                </c:pt>
                <c:pt idx="105">
                  <c:v>83</c:v>
                </c:pt>
                <c:pt idx="106">
                  <c:v>99</c:v>
                </c:pt>
                <c:pt idx="107">
                  <c:v>4</c:v>
                </c:pt>
                <c:pt idx="108">
                  <c:v>2</c:v>
                </c:pt>
                <c:pt idx="109">
                  <c:v>5</c:v>
                </c:pt>
                <c:pt idx="110">
                  <c:v>0</c:v>
                </c:pt>
                <c:pt idx="111">
                  <c:v>2</c:v>
                </c:pt>
                <c:pt idx="112">
                  <c:v>1</c:v>
                </c:pt>
                <c:pt idx="113">
                  <c:v>2</c:v>
                </c:pt>
                <c:pt idx="114" formatCode="0.00%">
                  <c:v>0.64646499999999996</c:v>
                </c:pt>
                <c:pt idx="115" formatCode="0.00%">
                  <c:v>0.73494000000000004</c:v>
                </c:pt>
                <c:pt idx="118">
                  <c:v>606</c:v>
                </c:pt>
                <c:pt idx="119">
                  <c:v>631</c:v>
                </c:pt>
                <c:pt idx="120">
                  <c:v>11</c:v>
                </c:pt>
                <c:pt idx="121">
                  <c:v>10</c:v>
                </c:pt>
                <c:pt idx="122">
                  <c:v>37</c:v>
                </c:pt>
                <c:pt idx="123">
                  <c:v>4</c:v>
                </c:pt>
                <c:pt idx="124">
                  <c:v>27</c:v>
                </c:pt>
                <c:pt idx="125">
                  <c:v>3</c:v>
                </c:pt>
                <c:pt idx="126">
                  <c:v>4</c:v>
                </c:pt>
                <c:pt idx="127" formatCode="0.00%">
                  <c:v>0.74525300000000005</c:v>
                </c:pt>
                <c:pt idx="128" formatCode="0.00%">
                  <c:v>0.76559900000000003</c:v>
                </c:pt>
                <c:pt idx="131">
                  <c:v>144</c:v>
                </c:pt>
                <c:pt idx="132">
                  <c:v>184</c:v>
                </c:pt>
                <c:pt idx="133">
                  <c:v>4</c:v>
                </c:pt>
                <c:pt idx="134">
                  <c:v>0</c:v>
                </c:pt>
                <c:pt idx="135">
                  <c:v>7</c:v>
                </c:pt>
                <c:pt idx="136">
                  <c:v>0</c:v>
                </c:pt>
                <c:pt idx="137">
                  <c:v>9</c:v>
                </c:pt>
                <c:pt idx="138">
                  <c:v>0</c:v>
                </c:pt>
                <c:pt idx="139">
                  <c:v>0</c:v>
                </c:pt>
                <c:pt idx="140" formatCode="0.00%">
                  <c:v>0.69354800000000005</c:v>
                </c:pt>
                <c:pt idx="141" formatCode="0.00%">
                  <c:v>0.71910099999999999</c:v>
                </c:pt>
                <c:pt idx="144">
                  <c:v>50</c:v>
                </c:pt>
                <c:pt idx="145">
                  <c:v>53</c:v>
                </c:pt>
                <c:pt idx="146">
                  <c:v>0</c:v>
                </c:pt>
                <c:pt idx="147">
                  <c:v>1</c:v>
                </c:pt>
                <c:pt idx="148">
                  <c:v>1</c:v>
                </c:pt>
                <c:pt idx="149">
                  <c:v>0</c:v>
                </c:pt>
                <c:pt idx="150">
                  <c:v>1</c:v>
                </c:pt>
                <c:pt idx="151">
                  <c:v>0</c:v>
                </c:pt>
                <c:pt idx="152">
                  <c:v>0</c:v>
                </c:pt>
                <c:pt idx="153" formatCode="0.00%">
                  <c:v>0.75471699999999997</c:v>
                </c:pt>
                <c:pt idx="154" formatCode="0.00%">
                  <c:v>0.765957</c:v>
                </c:pt>
                <c:pt idx="157">
                  <c:v>87</c:v>
                </c:pt>
                <c:pt idx="158">
                  <c:v>100</c:v>
                </c:pt>
                <c:pt idx="159">
                  <c:v>2</c:v>
                </c:pt>
                <c:pt idx="160">
                  <c:v>3</c:v>
                </c:pt>
                <c:pt idx="161">
                  <c:v>10</c:v>
                </c:pt>
                <c:pt idx="162">
                  <c:v>0</c:v>
                </c:pt>
                <c:pt idx="163">
                  <c:v>2</c:v>
                </c:pt>
                <c:pt idx="164">
                  <c:v>0</c:v>
                </c:pt>
                <c:pt idx="165">
                  <c:v>2</c:v>
                </c:pt>
                <c:pt idx="166" formatCode="0.00%">
                  <c:v>0.71133999999999997</c:v>
                </c:pt>
                <c:pt idx="167" formatCode="0.00%">
                  <c:v>0.73417699999999997</c:v>
                </c:pt>
                <c:pt idx="170">
                  <c:v>89</c:v>
                </c:pt>
                <c:pt idx="171">
                  <c:v>109</c:v>
                </c:pt>
                <c:pt idx="172">
                  <c:v>2</c:v>
                </c:pt>
                <c:pt idx="173">
                  <c:v>1</c:v>
                </c:pt>
                <c:pt idx="174">
                  <c:v>3</c:v>
                </c:pt>
                <c:pt idx="175">
                  <c:v>0</c:v>
                </c:pt>
                <c:pt idx="176">
                  <c:v>3</c:v>
                </c:pt>
                <c:pt idx="177">
                  <c:v>1</c:v>
                </c:pt>
                <c:pt idx="178">
                  <c:v>3</c:v>
                </c:pt>
                <c:pt idx="179" formatCode="0.00%">
                  <c:v>0.45945900000000001</c:v>
                </c:pt>
                <c:pt idx="180" formatCode="0.00%">
                  <c:v>0.67105300000000001</c:v>
                </c:pt>
                <c:pt idx="183">
                  <c:v>568</c:v>
                </c:pt>
                <c:pt idx="184">
                  <c:v>605</c:v>
                </c:pt>
                <c:pt idx="185">
                  <c:v>10</c:v>
                </c:pt>
                <c:pt idx="186">
                  <c:v>17</c:v>
                </c:pt>
                <c:pt idx="187">
                  <c:v>31</c:v>
                </c:pt>
                <c:pt idx="188">
                  <c:v>2</c:v>
                </c:pt>
                <c:pt idx="189">
                  <c:v>23</c:v>
                </c:pt>
                <c:pt idx="190">
                  <c:v>2</c:v>
                </c:pt>
                <c:pt idx="191">
                  <c:v>0</c:v>
                </c:pt>
                <c:pt idx="192" formatCode="0.00%">
                  <c:v>0.71214599999999995</c:v>
                </c:pt>
                <c:pt idx="193" formatCode="0.00%">
                  <c:v>0.72710600000000003</c:v>
                </c:pt>
                <c:pt idx="196">
                  <c:v>65</c:v>
                </c:pt>
                <c:pt idx="197">
                  <c:v>82</c:v>
                </c:pt>
                <c:pt idx="198">
                  <c:v>2</c:v>
                </c:pt>
                <c:pt idx="199">
                  <c:v>2</c:v>
                </c:pt>
                <c:pt idx="200">
                  <c:v>5</c:v>
                </c:pt>
                <c:pt idx="201">
                  <c:v>0</c:v>
                </c:pt>
                <c:pt idx="202">
                  <c:v>3</c:v>
                </c:pt>
                <c:pt idx="203">
                  <c:v>1</c:v>
                </c:pt>
                <c:pt idx="204">
                  <c:v>0</c:v>
                </c:pt>
                <c:pt idx="205" formatCode="0.00%">
                  <c:v>0.71250000000000002</c:v>
                </c:pt>
                <c:pt idx="206" formatCode="0.00%">
                  <c:v>0.71428599999999998</c:v>
                </c:pt>
                <c:pt idx="209">
                  <c:v>84</c:v>
                </c:pt>
                <c:pt idx="210">
                  <c:v>98</c:v>
                </c:pt>
                <c:pt idx="211">
                  <c:v>2</c:v>
                </c:pt>
                <c:pt idx="212">
                  <c:v>0</c:v>
                </c:pt>
                <c:pt idx="213">
                  <c:v>5</c:v>
                </c:pt>
                <c:pt idx="214">
                  <c:v>0</c:v>
                </c:pt>
                <c:pt idx="215">
                  <c:v>3</c:v>
                </c:pt>
                <c:pt idx="216">
                  <c:v>0</c:v>
                </c:pt>
                <c:pt idx="217">
                  <c:v>0</c:v>
                </c:pt>
                <c:pt idx="218" formatCode="0.00%">
                  <c:v>0.61764699999999995</c:v>
                </c:pt>
                <c:pt idx="219" formatCode="0.00%">
                  <c:v>0.65217400000000003</c:v>
                </c:pt>
                <c:pt idx="222">
                  <c:v>71</c:v>
                </c:pt>
                <c:pt idx="223">
                  <c:v>72</c:v>
                </c:pt>
                <c:pt idx="224">
                  <c:v>2</c:v>
                </c:pt>
                <c:pt idx="225">
                  <c:v>4</c:v>
                </c:pt>
                <c:pt idx="226">
                  <c:v>4</c:v>
                </c:pt>
                <c:pt idx="227">
                  <c:v>0</c:v>
                </c:pt>
                <c:pt idx="228">
                  <c:v>1</c:v>
                </c:pt>
                <c:pt idx="229">
                  <c:v>0</c:v>
                </c:pt>
                <c:pt idx="230">
                  <c:v>0</c:v>
                </c:pt>
                <c:pt idx="231" formatCode="0.00%">
                  <c:v>0.67142900000000005</c:v>
                </c:pt>
                <c:pt idx="232" formatCode="0.00%">
                  <c:v>0.67647100000000004</c:v>
                </c:pt>
                <c:pt idx="235">
                  <c:v>544</c:v>
                </c:pt>
                <c:pt idx="236">
                  <c:v>554</c:v>
                </c:pt>
                <c:pt idx="237">
                  <c:v>14</c:v>
                </c:pt>
                <c:pt idx="238">
                  <c:v>11</c:v>
                </c:pt>
                <c:pt idx="239">
                  <c:v>31</c:v>
                </c:pt>
                <c:pt idx="240">
                  <c:v>1</c:v>
                </c:pt>
                <c:pt idx="241">
                  <c:v>14</c:v>
                </c:pt>
                <c:pt idx="242">
                  <c:v>5</c:v>
                </c:pt>
                <c:pt idx="243">
                  <c:v>5</c:v>
                </c:pt>
                <c:pt idx="244" formatCode="0.00%">
                  <c:v>0.73873900000000003</c:v>
                </c:pt>
                <c:pt idx="245" formatCode="0.00%">
                  <c:v>0.74349399999999999</c:v>
                </c:pt>
                <c:pt idx="248">
                  <c:v>341</c:v>
                </c:pt>
                <c:pt idx="249">
                  <c:v>341</c:v>
                </c:pt>
                <c:pt idx="250">
                  <c:v>7</c:v>
                </c:pt>
                <c:pt idx="251">
                  <c:v>7</c:v>
                </c:pt>
                <c:pt idx="252">
                  <c:v>27</c:v>
                </c:pt>
                <c:pt idx="253">
                  <c:v>2</c:v>
                </c:pt>
                <c:pt idx="254">
                  <c:v>12</c:v>
                </c:pt>
                <c:pt idx="255">
                  <c:v>0</c:v>
                </c:pt>
                <c:pt idx="256">
                  <c:v>3</c:v>
                </c:pt>
                <c:pt idx="257" formatCode="0.00%">
                  <c:v>0.69252899999999995</c:v>
                </c:pt>
                <c:pt idx="258" formatCode="0.00%">
                  <c:v>0.71895399999999998</c:v>
                </c:pt>
                <c:pt idx="261">
                  <c:v>184</c:v>
                </c:pt>
                <c:pt idx="262">
                  <c:v>175</c:v>
                </c:pt>
                <c:pt idx="263">
                  <c:v>1</c:v>
                </c:pt>
                <c:pt idx="264">
                  <c:v>4</c:v>
                </c:pt>
                <c:pt idx="265">
                  <c:v>11</c:v>
                </c:pt>
                <c:pt idx="266">
                  <c:v>0</c:v>
                </c:pt>
                <c:pt idx="267">
                  <c:v>12</c:v>
                </c:pt>
                <c:pt idx="268">
                  <c:v>2</c:v>
                </c:pt>
                <c:pt idx="269">
                  <c:v>1</c:v>
                </c:pt>
                <c:pt idx="270" formatCode="0.00%">
                  <c:v>0.774725</c:v>
                </c:pt>
                <c:pt idx="271" formatCode="0.00%">
                  <c:v>0.805369</c:v>
                </c:pt>
                <c:pt idx="274">
                  <c:v>99</c:v>
                </c:pt>
                <c:pt idx="275">
                  <c:v>89</c:v>
                </c:pt>
                <c:pt idx="276">
                  <c:v>4</c:v>
                </c:pt>
                <c:pt idx="277">
                  <c:v>5</c:v>
                </c:pt>
                <c:pt idx="278">
                  <c:v>7</c:v>
                </c:pt>
                <c:pt idx="279">
                  <c:v>1</c:v>
                </c:pt>
                <c:pt idx="280">
                  <c:v>2</c:v>
                </c:pt>
                <c:pt idx="281">
                  <c:v>0</c:v>
                </c:pt>
                <c:pt idx="282">
                  <c:v>1</c:v>
                </c:pt>
                <c:pt idx="283" formatCode="0.00%">
                  <c:v>0.81927700000000003</c:v>
                </c:pt>
                <c:pt idx="284" formatCode="0.00%">
                  <c:v>0.83950599999999997</c:v>
                </c:pt>
                <c:pt idx="287">
                  <c:v>284</c:v>
                </c:pt>
                <c:pt idx="288">
                  <c:v>265</c:v>
                </c:pt>
                <c:pt idx="289">
                  <c:v>7</c:v>
                </c:pt>
                <c:pt idx="290">
                  <c:v>6</c:v>
                </c:pt>
                <c:pt idx="291">
                  <c:v>16</c:v>
                </c:pt>
                <c:pt idx="292">
                  <c:v>1</c:v>
                </c:pt>
                <c:pt idx="293">
                  <c:v>6</c:v>
                </c:pt>
                <c:pt idx="294">
                  <c:v>1</c:v>
                </c:pt>
                <c:pt idx="295">
                  <c:v>1</c:v>
                </c:pt>
                <c:pt idx="296" formatCode="0.00%">
                  <c:v>0.67777799999999999</c:v>
                </c:pt>
                <c:pt idx="297" formatCode="0.00%">
                  <c:v>0.70038900000000004</c:v>
                </c:pt>
                <c:pt idx="300">
                  <c:v>227</c:v>
                </c:pt>
                <c:pt idx="301">
                  <c:v>221</c:v>
                </c:pt>
                <c:pt idx="302">
                  <c:v>4</c:v>
                </c:pt>
                <c:pt idx="303">
                  <c:v>5</c:v>
                </c:pt>
                <c:pt idx="304">
                  <c:v>8</c:v>
                </c:pt>
                <c:pt idx="305">
                  <c:v>0</c:v>
                </c:pt>
                <c:pt idx="306">
                  <c:v>6</c:v>
                </c:pt>
                <c:pt idx="307">
                  <c:v>1</c:v>
                </c:pt>
                <c:pt idx="308">
                  <c:v>0</c:v>
                </c:pt>
                <c:pt idx="309" formatCode="0.00%">
                  <c:v>0.75446400000000002</c:v>
                </c:pt>
                <c:pt idx="310" formatCode="0.00%">
                  <c:v>0.80198000000000003</c:v>
                </c:pt>
                <c:pt idx="313">
                  <c:v>143</c:v>
                </c:pt>
                <c:pt idx="314">
                  <c:v>103</c:v>
                </c:pt>
                <c:pt idx="315">
                  <c:v>25</c:v>
                </c:pt>
                <c:pt idx="316">
                  <c:v>2</c:v>
                </c:pt>
                <c:pt idx="317">
                  <c:v>8</c:v>
                </c:pt>
                <c:pt idx="318">
                  <c:v>0</c:v>
                </c:pt>
                <c:pt idx="319">
                  <c:v>3</c:v>
                </c:pt>
                <c:pt idx="320">
                  <c:v>0</c:v>
                </c:pt>
                <c:pt idx="321">
                  <c:v>0</c:v>
                </c:pt>
                <c:pt idx="322" formatCode="0.00%">
                  <c:v>0.735294</c:v>
                </c:pt>
                <c:pt idx="323" formatCode="0.00%">
                  <c:v>0.75268800000000002</c:v>
                </c:pt>
                <c:pt idx="326">
                  <c:v>83</c:v>
                </c:pt>
                <c:pt idx="327">
                  <c:v>69</c:v>
                </c:pt>
                <c:pt idx="328">
                  <c:v>0</c:v>
                </c:pt>
                <c:pt idx="329">
                  <c:v>1</c:v>
                </c:pt>
                <c:pt idx="330">
                  <c:v>12</c:v>
                </c:pt>
                <c:pt idx="331">
                  <c:v>1</c:v>
                </c:pt>
                <c:pt idx="332">
                  <c:v>1</c:v>
                </c:pt>
                <c:pt idx="333">
                  <c:v>0</c:v>
                </c:pt>
                <c:pt idx="334">
                  <c:v>0</c:v>
                </c:pt>
                <c:pt idx="335" formatCode="0.00%">
                  <c:v>0.81428599999999995</c:v>
                </c:pt>
                <c:pt idx="336" formatCode="0.00%">
                  <c:v>0.82608700000000002</c:v>
                </c:pt>
                <c:pt idx="339">
                  <c:v>164</c:v>
                </c:pt>
                <c:pt idx="340">
                  <c:v>176</c:v>
                </c:pt>
                <c:pt idx="341">
                  <c:v>5</c:v>
                </c:pt>
                <c:pt idx="342">
                  <c:v>3</c:v>
                </c:pt>
                <c:pt idx="343">
                  <c:v>12</c:v>
                </c:pt>
                <c:pt idx="344">
                  <c:v>0</c:v>
                </c:pt>
                <c:pt idx="345">
                  <c:v>8</c:v>
                </c:pt>
                <c:pt idx="346">
                  <c:v>0</c:v>
                </c:pt>
                <c:pt idx="347">
                  <c:v>0</c:v>
                </c:pt>
                <c:pt idx="348" formatCode="0.00%">
                  <c:v>0.73446299999999998</c:v>
                </c:pt>
                <c:pt idx="349" formatCode="0.00%">
                  <c:v>0.77300599999999997</c:v>
                </c:pt>
                <c:pt idx="352">
                  <c:v>123</c:v>
                </c:pt>
                <c:pt idx="353">
                  <c:v>121</c:v>
                </c:pt>
                <c:pt idx="354">
                  <c:v>4</c:v>
                </c:pt>
                <c:pt idx="355">
                  <c:v>1</c:v>
                </c:pt>
                <c:pt idx="356">
                  <c:v>8</c:v>
                </c:pt>
                <c:pt idx="357">
                  <c:v>0</c:v>
                </c:pt>
                <c:pt idx="358">
                  <c:v>0</c:v>
                </c:pt>
                <c:pt idx="359">
                  <c:v>0</c:v>
                </c:pt>
                <c:pt idx="360">
                  <c:v>1</c:v>
                </c:pt>
                <c:pt idx="361" formatCode="0.00%">
                  <c:v>0.74193500000000001</c:v>
                </c:pt>
                <c:pt idx="362" formatCode="0.00%">
                  <c:v>0.76991200000000004</c:v>
                </c:pt>
                <c:pt idx="365">
                  <c:v>4</c:v>
                </c:pt>
                <c:pt idx="366">
                  <c:v>5</c:v>
                </c:pt>
                <c:pt idx="367">
                  <c:v>0</c:v>
                </c:pt>
                <c:pt idx="368">
                  <c:v>0</c:v>
                </c:pt>
                <c:pt idx="369">
                  <c:v>0</c:v>
                </c:pt>
                <c:pt idx="370">
                  <c:v>0</c:v>
                </c:pt>
                <c:pt idx="371">
                  <c:v>0</c:v>
                </c:pt>
                <c:pt idx="372">
                  <c:v>0</c:v>
                </c:pt>
                <c:pt idx="373">
                  <c:v>0</c:v>
                </c:pt>
                <c:pt idx="374" formatCode="0.00%">
                  <c:v>0.8</c:v>
                </c:pt>
                <c:pt idx="375" formatCode="0.00%">
                  <c:v>0.8</c:v>
                </c:pt>
                <c:pt idx="378">
                  <c:v>27</c:v>
                </c:pt>
                <c:pt idx="379">
                  <c:v>13</c:v>
                </c:pt>
                <c:pt idx="380">
                  <c:v>1</c:v>
                </c:pt>
                <c:pt idx="381">
                  <c:v>0</c:v>
                </c:pt>
                <c:pt idx="382">
                  <c:v>0</c:v>
                </c:pt>
                <c:pt idx="383">
                  <c:v>0</c:v>
                </c:pt>
                <c:pt idx="384">
                  <c:v>1</c:v>
                </c:pt>
                <c:pt idx="385">
                  <c:v>0</c:v>
                </c:pt>
                <c:pt idx="386">
                  <c:v>0</c:v>
                </c:pt>
                <c:pt idx="387" formatCode="0.00%">
                  <c:v>0.5</c:v>
                </c:pt>
                <c:pt idx="388" formatCode="0.00%">
                  <c:v>0.5</c:v>
                </c:pt>
                <c:pt idx="391">
                  <c:v>118</c:v>
                </c:pt>
                <c:pt idx="392">
                  <c:v>125</c:v>
                </c:pt>
                <c:pt idx="393">
                  <c:v>0</c:v>
                </c:pt>
                <c:pt idx="394">
                  <c:v>2</c:v>
                </c:pt>
                <c:pt idx="395">
                  <c:v>3</c:v>
                </c:pt>
                <c:pt idx="396">
                  <c:v>2</c:v>
                </c:pt>
                <c:pt idx="397">
                  <c:v>8</c:v>
                </c:pt>
                <c:pt idx="398">
                  <c:v>1</c:v>
                </c:pt>
                <c:pt idx="399">
                  <c:v>0</c:v>
                </c:pt>
                <c:pt idx="400" formatCode="0.00%">
                  <c:v>0.66929099999999997</c:v>
                </c:pt>
                <c:pt idx="401" formatCode="0.00%">
                  <c:v>0.66666700000000001</c:v>
                </c:pt>
                <c:pt idx="404">
                  <c:v>192</c:v>
                </c:pt>
                <c:pt idx="405">
                  <c:v>191</c:v>
                </c:pt>
                <c:pt idx="406">
                  <c:v>6</c:v>
                </c:pt>
                <c:pt idx="407">
                  <c:v>4</c:v>
                </c:pt>
                <c:pt idx="408">
                  <c:v>15</c:v>
                </c:pt>
                <c:pt idx="409">
                  <c:v>1</c:v>
                </c:pt>
                <c:pt idx="410">
                  <c:v>4</c:v>
                </c:pt>
                <c:pt idx="411">
                  <c:v>0</c:v>
                </c:pt>
                <c:pt idx="412">
                  <c:v>0</c:v>
                </c:pt>
                <c:pt idx="413" formatCode="0.00%">
                  <c:v>0.77500000000000002</c:v>
                </c:pt>
                <c:pt idx="414" formatCode="0.00%">
                  <c:v>0.84444399999999997</c:v>
                </c:pt>
                <c:pt idx="417">
                  <c:v>149</c:v>
                </c:pt>
                <c:pt idx="418">
                  <c:v>141</c:v>
                </c:pt>
                <c:pt idx="419">
                  <c:v>3</c:v>
                </c:pt>
                <c:pt idx="420">
                  <c:v>2</c:v>
                </c:pt>
                <c:pt idx="421">
                  <c:v>5</c:v>
                </c:pt>
                <c:pt idx="422">
                  <c:v>0</c:v>
                </c:pt>
                <c:pt idx="423">
                  <c:v>3</c:v>
                </c:pt>
                <c:pt idx="424">
                  <c:v>0</c:v>
                </c:pt>
                <c:pt idx="425">
                  <c:v>0</c:v>
                </c:pt>
                <c:pt idx="426" formatCode="0.00%">
                  <c:v>0.79856099999999997</c:v>
                </c:pt>
                <c:pt idx="427" formatCode="0.00%">
                  <c:v>0.80303000000000002</c:v>
                </c:pt>
                <c:pt idx="430">
                  <c:v>425</c:v>
                </c:pt>
                <c:pt idx="431">
                  <c:v>432</c:v>
                </c:pt>
                <c:pt idx="432">
                  <c:v>7</c:v>
                </c:pt>
                <c:pt idx="433">
                  <c:v>5</c:v>
                </c:pt>
                <c:pt idx="434">
                  <c:v>22</c:v>
                </c:pt>
                <c:pt idx="435">
                  <c:v>3</c:v>
                </c:pt>
                <c:pt idx="436">
                  <c:v>15</c:v>
                </c:pt>
                <c:pt idx="437">
                  <c:v>1</c:v>
                </c:pt>
                <c:pt idx="438">
                  <c:v>0</c:v>
                </c:pt>
                <c:pt idx="439" formatCode="0.00%">
                  <c:v>0.726437</c:v>
                </c:pt>
                <c:pt idx="440" formatCode="0.00%">
                  <c:v>0.74038499999999996</c:v>
                </c:pt>
                <c:pt idx="443">
                  <c:v>114</c:v>
                </c:pt>
                <c:pt idx="444">
                  <c:v>117</c:v>
                </c:pt>
                <c:pt idx="445">
                  <c:v>2</c:v>
                </c:pt>
                <c:pt idx="446">
                  <c:v>0</c:v>
                </c:pt>
                <c:pt idx="447">
                  <c:v>3</c:v>
                </c:pt>
                <c:pt idx="448">
                  <c:v>0</c:v>
                </c:pt>
                <c:pt idx="449">
                  <c:v>0</c:v>
                </c:pt>
                <c:pt idx="450">
                  <c:v>0</c:v>
                </c:pt>
                <c:pt idx="451">
                  <c:v>0</c:v>
                </c:pt>
                <c:pt idx="452" formatCode="0.00%">
                  <c:v>0.51587300000000003</c:v>
                </c:pt>
                <c:pt idx="453" formatCode="0.00%">
                  <c:v>0.66666700000000001</c:v>
                </c:pt>
                <c:pt idx="456">
                  <c:v>140</c:v>
                </c:pt>
                <c:pt idx="457">
                  <c:v>179</c:v>
                </c:pt>
                <c:pt idx="458">
                  <c:v>0</c:v>
                </c:pt>
                <c:pt idx="459">
                  <c:v>0</c:v>
                </c:pt>
                <c:pt idx="460">
                  <c:v>12</c:v>
                </c:pt>
                <c:pt idx="461">
                  <c:v>0</c:v>
                </c:pt>
                <c:pt idx="462">
                  <c:v>4</c:v>
                </c:pt>
                <c:pt idx="463">
                  <c:v>0</c:v>
                </c:pt>
                <c:pt idx="464">
                  <c:v>0</c:v>
                </c:pt>
                <c:pt idx="465" formatCode="0.00%">
                  <c:v>0.58762899999999996</c:v>
                </c:pt>
                <c:pt idx="466" formatCode="0.00%">
                  <c:v>0.63636400000000004</c:v>
                </c:pt>
                <c:pt idx="469">
                  <c:v>464</c:v>
                </c:pt>
                <c:pt idx="470">
                  <c:v>468</c:v>
                </c:pt>
                <c:pt idx="471">
                  <c:v>11</c:v>
                </c:pt>
                <c:pt idx="472">
                  <c:v>8</c:v>
                </c:pt>
                <c:pt idx="473">
                  <c:v>17</c:v>
                </c:pt>
                <c:pt idx="474">
                  <c:v>1</c:v>
                </c:pt>
                <c:pt idx="475">
                  <c:v>9</c:v>
                </c:pt>
                <c:pt idx="476">
                  <c:v>2</c:v>
                </c:pt>
                <c:pt idx="477">
                  <c:v>2</c:v>
                </c:pt>
                <c:pt idx="478" formatCode="0.00%">
                  <c:v>0.71881600000000001</c:v>
                </c:pt>
                <c:pt idx="479" formatCode="0.00%">
                  <c:v>0.73732699999999995</c:v>
                </c:pt>
                <c:pt idx="482">
                  <c:v>286</c:v>
                </c:pt>
                <c:pt idx="483">
                  <c:v>289</c:v>
                </c:pt>
                <c:pt idx="484">
                  <c:v>3</c:v>
                </c:pt>
                <c:pt idx="485">
                  <c:v>8</c:v>
                </c:pt>
                <c:pt idx="486">
                  <c:v>15</c:v>
                </c:pt>
                <c:pt idx="487">
                  <c:v>3</c:v>
                </c:pt>
                <c:pt idx="488">
                  <c:v>8</c:v>
                </c:pt>
                <c:pt idx="489">
                  <c:v>2</c:v>
                </c:pt>
                <c:pt idx="490">
                  <c:v>1</c:v>
                </c:pt>
                <c:pt idx="491" formatCode="0.00%">
                  <c:v>0.78745600000000004</c:v>
                </c:pt>
                <c:pt idx="492" formatCode="0.00%">
                  <c:v>0.79569900000000005</c:v>
                </c:pt>
                <c:pt idx="495">
                  <c:v>56</c:v>
                </c:pt>
                <c:pt idx="496">
                  <c:v>59</c:v>
                </c:pt>
                <c:pt idx="497">
                  <c:v>0</c:v>
                </c:pt>
                <c:pt idx="498">
                  <c:v>1</c:v>
                </c:pt>
                <c:pt idx="499">
                  <c:v>3</c:v>
                </c:pt>
                <c:pt idx="500">
                  <c:v>0</c:v>
                </c:pt>
                <c:pt idx="501">
                  <c:v>1</c:v>
                </c:pt>
                <c:pt idx="502">
                  <c:v>1</c:v>
                </c:pt>
                <c:pt idx="503">
                  <c:v>0</c:v>
                </c:pt>
                <c:pt idx="504" formatCode="0.00%">
                  <c:v>0.58333299999999999</c:v>
                </c:pt>
                <c:pt idx="505" formatCode="0.00%">
                  <c:v>0.57627099999999998</c:v>
                </c:pt>
                <c:pt idx="508">
                  <c:v>136</c:v>
                </c:pt>
                <c:pt idx="509">
                  <c:v>145</c:v>
                </c:pt>
                <c:pt idx="510">
                  <c:v>3</c:v>
                </c:pt>
                <c:pt idx="511">
                  <c:v>4</c:v>
                </c:pt>
                <c:pt idx="512">
                  <c:v>9</c:v>
                </c:pt>
                <c:pt idx="513">
                  <c:v>1</c:v>
                </c:pt>
                <c:pt idx="514">
                  <c:v>4</c:v>
                </c:pt>
                <c:pt idx="515">
                  <c:v>0</c:v>
                </c:pt>
                <c:pt idx="516">
                  <c:v>1</c:v>
                </c:pt>
                <c:pt idx="517" formatCode="0.00%">
                  <c:v>0.73972599999999999</c:v>
                </c:pt>
                <c:pt idx="518" formatCode="0.00%">
                  <c:v>0.75</c:v>
                </c:pt>
                <c:pt idx="521">
                  <c:v>168</c:v>
                </c:pt>
                <c:pt idx="522">
                  <c:v>162</c:v>
                </c:pt>
                <c:pt idx="523">
                  <c:v>8</c:v>
                </c:pt>
                <c:pt idx="524">
                  <c:v>5</c:v>
                </c:pt>
                <c:pt idx="525">
                  <c:v>8</c:v>
                </c:pt>
                <c:pt idx="526">
                  <c:v>1</c:v>
                </c:pt>
                <c:pt idx="527">
                  <c:v>7</c:v>
                </c:pt>
                <c:pt idx="528">
                  <c:v>0</c:v>
                </c:pt>
                <c:pt idx="529">
                  <c:v>1</c:v>
                </c:pt>
                <c:pt idx="530" formatCode="0.00%">
                  <c:v>0.72435899999999998</c:v>
                </c:pt>
                <c:pt idx="531" formatCode="0.00%">
                  <c:v>0.79259299999999999</c:v>
                </c:pt>
                <c:pt idx="534">
                  <c:v>800</c:v>
                </c:pt>
                <c:pt idx="535">
                  <c:v>872</c:v>
                </c:pt>
                <c:pt idx="536">
                  <c:v>24</c:v>
                </c:pt>
                <c:pt idx="537">
                  <c:v>14</c:v>
                </c:pt>
                <c:pt idx="538">
                  <c:v>43</c:v>
                </c:pt>
                <c:pt idx="539">
                  <c:v>4</c:v>
                </c:pt>
                <c:pt idx="540">
                  <c:v>61</c:v>
                </c:pt>
                <c:pt idx="541">
                  <c:v>1</c:v>
                </c:pt>
                <c:pt idx="542">
                  <c:v>12</c:v>
                </c:pt>
                <c:pt idx="543" formatCode="0.00%">
                  <c:v>0.72304199999999996</c:v>
                </c:pt>
                <c:pt idx="544" formatCode="0.00%">
                  <c:v>0.72841100000000003</c:v>
                </c:pt>
                <c:pt idx="547">
                  <c:v>8</c:v>
                </c:pt>
                <c:pt idx="548">
                  <c:v>9</c:v>
                </c:pt>
                <c:pt idx="549">
                  <c:v>0</c:v>
                </c:pt>
                <c:pt idx="550">
                  <c:v>0</c:v>
                </c:pt>
                <c:pt idx="551">
                  <c:v>0</c:v>
                </c:pt>
                <c:pt idx="552">
                  <c:v>0</c:v>
                </c:pt>
                <c:pt idx="553">
                  <c:v>0</c:v>
                </c:pt>
                <c:pt idx="554">
                  <c:v>0</c:v>
                </c:pt>
                <c:pt idx="555">
                  <c:v>0</c:v>
                </c:pt>
                <c:pt idx="556" formatCode="0.00%">
                  <c:v>0.63636400000000004</c:v>
                </c:pt>
                <c:pt idx="557" formatCode="0.00%">
                  <c:v>0.63636400000000004</c:v>
                </c:pt>
                <c:pt idx="560">
                  <c:v>264</c:v>
                </c:pt>
                <c:pt idx="561">
                  <c:v>251</c:v>
                </c:pt>
                <c:pt idx="562">
                  <c:v>8</c:v>
                </c:pt>
                <c:pt idx="563">
                  <c:v>6</c:v>
                </c:pt>
                <c:pt idx="564">
                  <c:v>16</c:v>
                </c:pt>
                <c:pt idx="565">
                  <c:v>2</c:v>
                </c:pt>
                <c:pt idx="566">
                  <c:v>10</c:v>
                </c:pt>
                <c:pt idx="567">
                  <c:v>0</c:v>
                </c:pt>
                <c:pt idx="568">
                  <c:v>2</c:v>
                </c:pt>
                <c:pt idx="569" formatCode="0.00%">
                  <c:v>0.748</c:v>
                </c:pt>
                <c:pt idx="570" formatCode="0.00%">
                  <c:v>0.76763499999999996</c:v>
                </c:pt>
                <c:pt idx="573">
                  <c:v>84</c:v>
                </c:pt>
                <c:pt idx="574">
                  <c:v>77</c:v>
                </c:pt>
                <c:pt idx="575">
                  <c:v>1</c:v>
                </c:pt>
                <c:pt idx="576">
                  <c:v>3</c:v>
                </c:pt>
                <c:pt idx="577">
                  <c:v>5</c:v>
                </c:pt>
                <c:pt idx="578">
                  <c:v>0</c:v>
                </c:pt>
                <c:pt idx="579">
                  <c:v>2</c:v>
                </c:pt>
                <c:pt idx="580">
                  <c:v>1</c:v>
                </c:pt>
                <c:pt idx="581">
                  <c:v>0</c:v>
                </c:pt>
                <c:pt idx="582" formatCode="0.00%">
                  <c:v>0.71621599999999996</c:v>
                </c:pt>
                <c:pt idx="583" formatCode="0.00%">
                  <c:v>0.75384600000000002</c:v>
                </c:pt>
                <c:pt idx="586">
                  <c:v>231</c:v>
                </c:pt>
                <c:pt idx="587">
                  <c:v>238</c:v>
                </c:pt>
                <c:pt idx="588">
                  <c:v>6</c:v>
                </c:pt>
                <c:pt idx="589">
                  <c:v>8</c:v>
                </c:pt>
                <c:pt idx="590">
                  <c:v>16</c:v>
                </c:pt>
                <c:pt idx="591">
                  <c:v>0</c:v>
                </c:pt>
                <c:pt idx="592">
                  <c:v>5</c:v>
                </c:pt>
                <c:pt idx="593">
                  <c:v>2</c:v>
                </c:pt>
                <c:pt idx="594">
                  <c:v>4</c:v>
                </c:pt>
                <c:pt idx="595" formatCode="0.00%">
                  <c:v>0.724576</c:v>
                </c:pt>
                <c:pt idx="596" formatCode="0.00%">
                  <c:v>0.75</c:v>
                </c:pt>
                <c:pt idx="599">
                  <c:v>181</c:v>
                </c:pt>
                <c:pt idx="600">
                  <c:v>186</c:v>
                </c:pt>
                <c:pt idx="601">
                  <c:v>3</c:v>
                </c:pt>
                <c:pt idx="602">
                  <c:v>3</c:v>
                </c:pt>
                <c:pt idx="603">
                  <c:v>14</c:v>
                </c:pt>
                <c:pt idx="604">
                  <c:v>1</c:v>
                </c:pt>
                <c:pt idx="605">
                  <c:v>5</c:v>
                </c:pt>
                <c:pt idx="606">
                  <c:v>0</c:v>
                </c:pt>
                <c:pt idx="607">
                  <c:v>1</c:v>
                </c:pt>
                <c:pt idx="608" formatCode="0.00%">
                  <c:v>0.76190500000000005</c:v>
                </c:pt>
                <c:pt idx="609" formatCode="0.00%">
                  <c:v>0.76756800000000003</c:v>
                </c:pt>
                <c:pt idx="612">
                  <c:v>310</c:v>
                </c:pt>
                <c:pt idx="613">
                  <c:v>301</c:v>
                </c:pt>
                <c:pt idx="614">
                  <c:v>5</c:v>
                </c:pt>
                <c:pt idx="615">
                  <c:v>4</c:v>
                </c:pt>
                <c:pt idx="616">
                  <c:v>16</c:v>
                </c:pt>
                <c:pt idx="617">
                  <c:v>0</c:v>
                </c:pt>
                <c:pt idx="618">
                  <c:v>5</c:v>
                </c:pt>
                <c:pt idx="619">
                  <c:v>0</c:v>
                </c:pt>
                <c:pt idx="620">
                  <c:v>2</c:v>
                </c:pt>
                <c:pt idx="621" formatCode="0.00%">
                  <c:v>0.71568600000000004</c:v>
                </c:pt>
                <c:pt idx="622" formatCode="0.00%">
                  <c:v>0.76245200000000002</c:v>
                </c:pt>
                <c:pt idx="625">
                  <c:v>425</c:v>
                </c:pt>
                <c:pt idx="626">
                  <c:v>434</c:v>
                </c:pt>
                <c:pt idx="627">
                  <c:v>9</c:v>
                </c:pt>
                <c:pt idx="628">
                  <c:v>14</c:v>
                </c:pt>
                <c:pt idx="629">
                  <c:v>24</c:v>
                </c:pt>
                <c:pt idx="630">
                  <c:v>1</c:v>
                </c:pt>
                <c:pt idx="631">
                  <c:v>9</c:v>
                </c:pt>
                <c:pt idx="632">
                  <c:v>1</c:v>
                </c:pt>
                <c:pt idx="633">
                  <c:v>1</c:v>
                </c:pt>
                <c:pt idx="634" formatCode="0.00%">
                  <c:v>0.73148100000000005</c:v>
                </c:pt>
                <c:pt idx="635" formatCode="0.00%">
                  <c:v>0.76844800000000002</c:v>
                </c:pt>
                <c:pt idx="638">
                  <c:v>97</c:v>
                </c:pt>
                <c:pt idx="639">
                  <c:v>91</c:v>
                </c:pt>
                <c:pt idx="640">
                  <c:v>3</c:v>
                </c:pt>
                <c:pt idx="641">
                  <c:v>0</c:v>
                </c:pt>
                <c:pt idx="642">
                  <c:v>8</c:v>
                </c:pt>
                <c:pt idx="643">
                  <c:v>0</c:v>
                </c:pt>
                <c:pt idx="644">
                  <c:v>4</c:v>
                </c:pt>
                <c:pt idx="645">
                  <c:v>0</c:v>
                </c:pt>
                <c:pt idx="646">
                  <c:v>1</c:v>
                </c:pt>
                <c:pt idx="647" formatCode="0.00%">
                  <c:v>0.63829800000000003</c:v>
                </c:pt>
                <c:pt idx="648" formatCode="0.00%">
                  <c:v>0.68918900000000005</c:v>
                </c:pt>
                <c:pt idx="651">
                  <c:v>51</c:v>
                </c:pt>
                <c:pt idx="652">
                  <c:v>54</c:v>
                </c:pt>
                <c:pt idx="653">
                  <c:v>0</c:v>
                </c:pt>
                <c:pt idx="654">
                  <c:v>0</c:v>
                </c:pt>
                <c:pt idx="655">
                  <c:v>3</c:v>
                </c:pt>
                <c:pt idx="656">
                  <c:v>0</c:v>
                </c:pt>
                <c:pt idx="657">
                  <c:v>5</c:v>
                </c:pt>
                <c:pt idx="658">
                  <c:v>0</c:v>
                </c:pt>
                <c:pt idx="659">
                  <c:v>1</c:v>
                </c:pt>
                <c:pt idx="660" formatCode="0.00%">
                  <c:v>0.8</c:v>
                </c:pt>
                <c:pt idx="661" formatCode="0.00%">
                  <c:v>0.80952400000000002</c:v>
                </c:pt>
                <c:pt idx="664">
                  <c:v>750</c:v>
                </c:pt>
                <c:pt idx="665">
                  <c:v>745</c:v>
                </c:pt>
                <c:pt idx="666">
                  <c:v>14</c:v>
                </c:pt>
                <c:pt idx="667">
                  <c:v>10</c:v>
                </c:pt>
                <c:pt idx="668">
                  <c:v>50</c:v>
                </c:pt>
                <c:pt idx="669">
                  <c:v>2</c:v>
                </c:pt>
                <c:pt idx="670">
                  <c:v>21</c:v>
                </c:pt>
                <c:pt idx="671">
                  <c:v>2</c:v>
                </c:pt>
                <c:pt idx="672">
                  <c:v>3</c:v>
                </c:pt>
                <c:pt idx="673" formatCode="0.00%">
                  <c:v>0.77044900000000005</c:v>
                </c:pt>
                <c:pt idx="674" formatCode="0.00%">
                  <c:v>0.78112199999999998</c:v>
                </c:pt>
                <c:pt idx="677">
                  <c:v>0</c:v>
                </c:pt>
                <c:pt idx="678">
                  <c:v>0</c:v>
                </c:pt>
                <c:pt idx="679">
                  <c:v>0</c:v>
                </c:pt>
                <c:pt idx="680">
                  <c:v>0</c:v>
                </c:pt>
                <c:pt idx="681">
                  <c:v>0</c:v>
                </c:pt>
                <c:pt idx="682">
                  <c:v>0</c:v>
                </c:pt>
                <c:pt idx="683">
                  <c:v>0</c:v>
                </c:pt>
                <c:pt idx="684">
                  <c:v>0</c:v>
                </c:pt>
                <c:pt idx="685">
                  <c:v>0</c:v>
                </c:pt>
                <c:pt idx="686" formatCode="0.00%">
                  <c:v>0</c:v>
                </c:pt>
                <c:pt idx="687" formatCode="0.00%">
                  <c:v>0</c:v>
                </c:pt>
                <c:pt idx="690">
                  <c:v>418</c:v>
                </c:pt>
                <c:pt idx="691">
                  <c:v>463</c:v>
                </c:pt>
                <c:pt idx="692">
                  <c:v>7</c:v>
                </c:pt>
                <c:pt idx="693">
                  <c:v>7</c:v>
                </c:pt>
                <c:pt idx="694">
                  <c:v>33</c:v>
                </c:pt>
                <c:pt idx="695">
                  <c:v>1</c:v>
                </c:pt>
                <c:pt idx="696">
                  <c:v>11</c:v>
                </c:pt>
                <c:pt idx="697">
                  <c:v>3</c:v>
                </c:pt>
                <c:pt idx="698">
                  <c:v>2</c:v>
                </c:pt>
                <c:pt idx="699" formatCode="0.00%">
                  <c:v>0.68534499999999998</c:v>
                </c:pt>
                <c:pt idx="700" formatCode="0.00%">
                  <c:v>0.70726</c:v>
                </c:pt>
                <c:pt idx="703">
                  <c:v>219</c:v>
                </c:pt>
                <c:pt idx="704">
                  <c:v>195</c:v>
                </c:pt>
                <c:pt idx="705">
                  <c:v>5</c:v>
                </c:pt>
                <c:pt idx="706">
                  <c:v>6</c:v>
                </c:pt>
                <c:pt idx="707">
                  <c:v>9</c:v>
                </c:pt>
                <c:pt idx="708">
                  <c:v>2</c:v>
                </c:pt>
                <c:pt idx="709">
                  <c:v>4</c:v>
                </c:pt>
                <c:pt idx="710">
                  <c:v>1</c:v>
                </c:pt>
                <c:pt idx="711">
                  <c:v>0</c:v>
                </c:pt>
                <c:pt idx="712" formatCode="0.00%">
                  <c:v>0.81914900000000002</c:v>
                </c:pt>
                <c:pt idx="713" formatCode="0.00%">
                  <c:v>0.82513700000000001</c:v>
                </c:pt>
                <c:pt idx="716">
                  <c:v>316</c:v>
                </c:pt>
                <c:pt idx="717">
                  <c:v>343</c:v>
                </c:pt>
                <c:pt idx="718">
                  <c:v>9</c:v>
                </c:pt>
                <c:pt idx="719">
                  <c:v>10</c:v>
                </c:pt>
                <c:pt idx="720">
                  <c:v>17</c:v>
                </c:pt>
                <c:pt idx="721">
                  <c:v>0</c:v>
                </c:pt>
                <c:pt idx="722">
                  <c:v>12</c:v>
                </c:pt>
                <c:pt idx="723">
                  <c:v>2</c:v>
                </c:pt>
                <c:pt idx="724">
                  <c:v>3</c:v>
                </c:pt>
                <c:pt idx="725" formatCode="0.00%">
                  <c:v>0.66086999999999996</c:v>
                </c:pt>
                <c:pt idx="726" formatCode="0.00%">
                  <c:v>0.72727299999999995</c:v>
                </c:pt>
                <c:pt idx="729">
                  <c:v>378</c:v>
                </c:pt>
                <c:pt idx="730">
                  <c:v>413</c:v>
                </c:pt>
                <c:pt idx="731">
                  <c:v>7</c:v>
                </c:pt>
                <c:pt idx="732">
                  <c:v>10</c:v>
                </c:pt>
                <c:pt idx="733">
                  <c:v>20</c:v>
                </c:pt>
                <c:pt idx="734">
                  <c:v>0</c:v>
                </c:pt>
                <c:pt idx="735">
                  <c:v>16</c:v>
                </c:pt>
                <c:pt idx="736">
                  <c:v>0</c:v>
                </c:pt>
                <c:pt idx="737">
                  <c:v>3</c:v>
                </c:pt>
                <c:pt idx="738" formatCode="0.00%">
                  <c:v>0.57352899999999996</c:v>
                </c:pt>
                <c:pt idx="739" formatCode="0.00%">
                  <c:v>0.7</c:v>
                </c:pt>
                <c:pt idx="742">
                  <c:v>577</c:v>
                </c:pt>
                <c:pt idx="743">
                  <c:v>626</c:v>
                </c:pt>
                <c:pt idx="744">
                  <c:v>14</c:v>
                </c:pt>
                <c:pt idx="745">
                  <c:v>10</c:v>
                </c:pt>
                <c:pt idx="746">
                  <c:v>46</c:v>
                </c:pt>
                <c:pt idx="747">
                  <c:v>3</c:v>
                </c:pt>
                <c:pt idx="748">
                  <c:v>13</c:v>
                </c:pt>
                <c:pt idx="749">
                  <c:v>7</c:v>
                </c:pt>
                <c:pt idx="750">
                  <c:v>5</c:v>
                </c:pt>
                <c:pt idx="751" formatCode="0.00%">
                  <c:v>0.71269800000000005</c:v>
                </c:pt>
                <c:pt idx="752" formatCode="0.00%">
                  <c:v>0.73277300000000001</c:v>
                </c:pt>
                <c:pt idx="755">
                  <c:v>117</c:v>
                </c:pt>
                <c:pt idx="756">
                  <c:v>84</c:v>
                </c:pt>
                <c:pt idx="757">
                  <c:v>4</c:v>
                </c:pt>
                <c:pt idx="758">
                  <c:v>6</c:v>
                </c:pt>
                <c:pt idx="759">
                  <c:v>8</c:v>
                </c:pt>
                <c:pt idx="760">
                  <c:v>0</c:v>
                </c:pt>
                <c:pt idx="761">
                  <c:v>1</c:v>
                </c:pt>
                <c:pt idx="762">
                  <c:v>0</c:v>
                </c:pt>
                <c:pt idx="763">
                  <c:v>0</c:v>
                </c:pt>
                <c:pt idx="764" formatCode="0.00%">
                  <c:v>0.78749999999999998</c:v>
                </c:pt>
                <c:pt idx="765" formatCode="0.00%">
                  <c:v>0.78205100000000005</c:v>
                </c:pt>
                <c:pt idx="768">
                  <c:v>253</c:v>
                </c:pt>
                <c:pt idx="769">
                  <c:v>239</c:v>
                </c:pt>
                <c:pt idx="770">
                  <c:v>3</c:v>
                </c:pt>
                <c:pt idx="771">
                  <c:v>3</c:v>
                </c:pt>
                <c:pt idx="772">
                  <c:v>14</c:v>
                </c:pt>
                <c:pt idx="773">
                  <c:v>0</c:v>
                </c:pt>
                <c:pt idx="774">
                  <c:v>6</c:v>
                </c:pt>
                <c:pt idx="775">
                  <c:v>2</c:v>
                </c:pt>
                <c:pt idx="776">
                  <c:v>0</c:v>
                </c:pt>
                <c:pt idx="777" formatCode="0.00%">
                  <c:v>0.78151300000000001</c:v>
                </c:pt>
                <c:pt idx="778" formatCode="0.00%">
                  <c:v>0.82325599999999999</c:v>
                </c:pt>
                <c:pt idx="781">
                  <c:v>26</c:v>
                </c:pt>
                <c:pt idx="782">
                  <c:v>77</c:v>
                </c:pt>
                <c:pt idx="783">
                  <c:v>0</c:v>
                </c:pt>
                <c:pt idx="784">
                  <c:v>1</c:v>
                </c:pt>
                <c:pt idx="785">
                  <c:v>2</c:v>
                </c:pt>
                <c:pt idx="786">
                  <c:v>0</c:v>
                </c:pt>
                <c:pt idx="787">
                  <c:v>3</c:v>
                </c:pt>
                <c:pt idx="788">
                  <c:v>0</c:v>
                </c:pt>
                <c:pt idx="789">
                  <c:v>1</c:v>
                </c:pt>
                <c:pt idx="790" formatCode="0.00%">
                  <c:v>0.33333299999999999</c:v>
                </c:pt>
                <c:pt idx="791" formatCode="0.00%">
                  <c:v>0.64285700000000001</c:v>
                </c:pt>
                <c:pt idx="794">
                  <c:v>279</c:v>
                </c:pt>
                <c:pt idx="795">
                  <c:v>294</c:v>
                </c:pt>
                <c:pt idx="796">
                  <c:v>1</c:v>
                </c:pt>
                <c:pt idx="797">
                  <c:v>4</c:v>
                </c:pt>
                <c:pt idx="798">
                  <c:v>16</c:v>
                </c:pt>
                <c:pt idx="799">
                  <c:v>0</c:v>
                </c:pt>
                <c:pt idx="800">
                  <c:v>7</c:v>
                </c:pt>
                <c:pt idx="801">
                  <c:v>1</c:v>
                </c:pt>
                <c:pt idx="802">
                  <c:v>1</c:v>
                </c:pt>
                <c:pt idx="803" formatCode="0.00%">
                  <c:v>0.70296999999999998</c:v>
                </c:pt>
                <c:pt idx="804" formatCode="0.00%">
                  <c:v>0.71527799999999997</c:v>
                </c:pt>
                <c:pt idx="807">
                  <c:v>334</c:v>
                </c:pt>
                <c:pt idx="808">
                  <c:v>315</c:v>
                </c:pt>
                <c:pt idx="809">
                  <c:v>3</c:v>
                </c:pt>
                <c:pt idx="810">
                  <c:v>11</c:v>
                </c:pt>
                <c:pt idx="811">
                  <c:v>19</c:v>
                </c:pt>
                <c:pt idx="812">
                  <c:v>0</c:v>
                </c:pt>
                <c:pt idx="813">
                  <c:v>12</c:v>
                </c:pt>
                <c:pt idx="814">
                  <c:v>2</c:v>
                </c:pt>
                <c:pt idx="815">
                  <c:v>0</c:v>
                </c:pt>
                <c:pt idx="816" formatCode="0.00%">
                  <c:v>0.77272700000000005</c:v>
                </c:pt>
                <c:pt idx="817" formatCode="0.00%">
                  <c:v>0.79109600000000002</c:v>
                </c:pt>
                <c:pt idx="820">
                  <c:v>299</c:v>
                </c:pt>
                <c:pt idx="821">
                  <c:v>323</c:v>
                </c:pt>
                <c:pt idx="822">
                  <c:v>11</c:v>
                </c:pt>
                <c:pt idx="823">
                  <c:v>8</c:v>
                </c:pt>
                <c:pt idx="824">
                  <c:v>11</c:v>
                </c:pt>
                <c:pt idx="825">
                  <c:v>2</c:v>
                </c:pt>
                <c:pt idx="826">
                  <c:v>12</c:v>
                </c:pt>
                <c:pt idx="827">
                  <c:v>1</c:v>
                </c:pt>
                <c:pt idx="828">
                  <c:v>1</c:v>
                </c:pt>
                <c:pt idx="829" formatCode="0.00%">
                  <c:v>0.736842</c:v>
                </c:pt>
                <c:pt idx="830" formatCode="0.00%">
                  <c:v>0.73816999999999999</c:v>
                </c:pt>
                <c:pt idx="833">
                  <c:v>597</c:v>
                </c:pt>
                <c:pt idx="834">
                  <c:v>591</c:v>
                </c:pt>
                <c:pt idx="835">
                  <c:v>12</c:v>
                </c:pt>
                <c:pt idx="836">
                  <c:v>17</c:v>
                </c:pt>
                <c:pt idx="837">
                  <c:v>26</c:v>
                </c:pt>
                <c:pt idx="838">
                  <c:v>0</c:v>
                </c:pt>
                <c:pt idx="839">
                  <c:v>6</c:v>
                </c:pt>
                <c:pt idx="840">
                  <c:v>2</c:v>
                </c:pt>
                <c:pt idx="841">
                  <c:v>1</c:v>
                </c:pt>
                <c:pt idx="842" formatCode="0.00%">
                  <c:v>0.69425700000000001</c:v>
                </c:pt>
                <c:pt idx="843" formatCode="0.00%">
                  <c:v>0.71969700000000003</c:v>
                </c:pt>
                <c:pt idx="846">
                  <c:v>17</c:v>
                </c:pt>
                <c:pt idx="847">
                  <c:v>24</c:v>
                </c:pt>
                <c:pt idx="848">
                  <c:v>0</c:v>
                </c:pt>
                <c:pt idx="849">
                  <c:v>0</c:v>
                </c:pt>
                <c:pt idx="850">
                  <c:v>0</c:v>
                </c:pt>
                <c:pt idx="851">
                  <c:v>0</c:v>
                </c:pt>
                <c:pt idx="852">
                  <c:v>3</c:v>
                </c:pt>
                <c:pt idx="853">
                  <c:v>0</c:v>
                </c:pt>
                <c:pt idx="854">
                  <c:v>0</c:v>
                </c:pt>
                <c:pt idx="855" formatCode="0.00%">
                  <c:v>0.45833299999999999</c:v>
                </c:pt>
                <c:pt idx="856" formatCode="0.00%">
                  <c:v>0.45833299999999999</c:v>
                </c:pt>
                <c:pt idx="859">
                  <c:v>264</c:v>
                </c:pt>
                <c:pt idx="860">
                  <c:v>172</c:v>
                </c:pt>
                <c:pt idx="861">
                  <c:v>1</c:v>
                </c:pt>
                <c:pt idx="862">
                  <c:v>4</c:v>
                </c:pt>
                <c:pt idx="863">
                  <c:v>6</c:v>
                </c:pt>
                <c:pt idx="864">
                  <c:v>0</c:v>
                </c:pt>
                <c:pt idx="865">
                  <c:v>16</c:v>
                </c:pt>
                <c:pt idx="866">
                  <c:v>1</c:v>
                </c:pt>
                <c:pt idx="867">
                  <c:v>1</c:v>
                </c:pt>
                <c:pt idx="868" formatCode="0.00%">
                  <c:v>0.47093000000000002</c:v>
                </c:pt>
                <c:pt idx="869" formatCode="0.00%">
                  <c:v>0.67676800000000004</c:v>
                </c:pt>
                <c:pt idx="872">
                  <c:v>2</c:v>
                </c:pt>
                <c:pt idx="873">
                  <c:v>3</c:v>
                </c:pt>
                <c:pt idx="874">
                  <c:v>0</c:v>
                </c:pt>
                <c:pt idx="875">
                  <c:v>1</c:v>
                </c:pt>
                <c:pt idx="876">
                  <c:v>0</c:v>
                </c:pt>
                <c:pt idx="877">
                  <c:v>0</c:v>
                </c:pt>
                <c:pt idx="878">
                  <c:v>0</c:v>
                </c:pt>
                <c:pt idx="879">
                  <c:v>0</c:v>
                </c:pt>
                <c:pt idx="880">
                  <c:v>0</c:v>
                </c:pt>
                <c:pt idx="881" formatCode="0.00%">
                  <c:v>0</c:v>
                </c:pt>
                <c:pt idx="882" formatCode="0.00%">
                  <c:v>0</c:v>
                </c:pt>
                <c:pt idx="885">
                  <c:v>162</c:v>
                </c:pt>
                <c:pt idx="886">
                  <c:v>170</c:v>
                </c:pt>
                <c:pt idx="887">
                  <c:v>7</c:v>
                </c:pt>
                <c:pt idx="888">
                  <c:v>2</c:v>
                </c:pt>
                <c:pt idx="889">
                  <c:v>11</c:v>
                </c:pt>
                <c:pt idx="890">
                  <c:v>0</c:v>
                </c:pt>
                <c:pt idx="891">
                  <c:v>7</c:v>
                </c:pt>
                <c:pt idx="892">
                  <c:v>3</c:v>
                </c:pt>
                <c:pt idx="893">
                  <c:v>0</c:v>
                </c:pt>
                <c:pt idx="894" formatCode="0.00%">
                  <c:v>0.73837200000000003</c:v>
                </c:pt>
                <c:pt idx="895" formatCode="0.00%">
                  <c:v>0.75</c:v>
                </c:pt>
                <c:pt idx="898">
                  <c:v>268</c:v>
                </c:pt>
                <c:pt idx="899">
                  <c:v>275</c:v>
                </c:pt>
                <c:pt idx="900">
                  <c:v>3</c:v>
                </c:pt>
                <c:pt idx="901">
                  <c:v>6</c:v>
                </c:pt>
                <c:pt idx="902">
                  <c:v>6</c:v>
                </c:pt>
                <c:pt idx="903">
                  <c:v>0</c:v>
                </c:pt>
                <c:pt idx="904">
                  <c:v>8</c:v>
                </c:pt>
                <c:pt idx="905">
                  <c:v>0</c:v>
                </c:pt>
                <c:pt idx="906">
                  <c:v>2</c:v>
                </c:pt>
                <c:pt idx="907" formatCode="0.00%">
                  <c:v>0.72727299999999995</c:v>
                </c:pt>
                <c:pt idx="908" formatCode="0.00%">
                  <c:v>0.74339599999999995</c:v>
                </c:pt>
                <c:pt idx="911">
                  <c:v>138</c:v>
                </c:pt>
                <c:pt idx="912">
                  <c:v>129</c:v>
                </c:pt>
                <c:pt idx="913">
                  <c:v>2</c:v>
                </c:pt>
                <c:pt idx="914">
                  <c:v>4</c:v>
                </c:pt>
                <c:pt idx="915">
                  <c:v>8</c:v>
                </c:pt>
                <c:pt idx="916">
                  <c:v>0</c:v>
                </c:pt>
                <c:pt idx="917">
                  <c:v>2</c:v>
                </c:pt>
                <c:pt idx="918">
                  <c:v>0</c:v>
                </c:pt>
                <c:pt idx="919">
                  <c:v>1</c:v>
                </c:pt>
                <c:pt idx="920" formatCode="0.00%">
                  <c:v>0.796875</c:v>
                </c:pt>
                <c:pt idx="921" formatCode="0.00%">
                  <c:v>0.79200000000000004</c:v>
                </c:pt>
                <c:pt idx="924">
                  <c:v>351</c:v>
                </c:pt>
                <c:pt idx="925">
                  <c:v>288</c:v>
                </c:pt>
                <c:pt idx="926">
                  <c:v>7</c:v>
                </c:pt>
                <c:pt idx="927">
                  <c:v>4</c:v>
                </c:pt>
                <c:pt idx="928">
                  <c:v>17</c:v>
                </c:pt>
                <c:pt idx="929">
                  <c:v>0</c:v>
                </c:pt>
                <c:pt idx="930">
                  <c:v>9</c:v>
                </c:pt>
                <c:pt idx="931">
                  <c:v>0</c:v>
                </c:pt>
                <c:pt idx="932">
                  <c:v>1</c:v>
                </c:pt>
                <c:pt idx="933" formatCode="0.00%">
                  <c:v>0.81569999999999998</c:v>
                </c:pt>
                <c:pt idx="934" formatCode="0.00%">
                  <c:v>0.83082699999999998</c:v>
                </c:pt>
              </c:numCache>
            </c:numRef>
          </c:val>
          <c:extLst>
            <c:ext xmlns:c16="http://schemas.microsoft.com/office/drawing/2014/chart" uri="{C3380CC4-5D6E-409C-BE32-E72D297353CC}">
              <c16:uniqueId val="{0000000A-06E4-4E5E-A33A-F4BCD3122157}"/>
            </c:ext>
          </c:extLst>
        </c:ser>
        <c:ser>
          <c:idx val="11"/>
          <c:order val="11"/>
          <c:tx>
            <c:strRef>
              <c:f>'Chapter Statistics'!$M$1:$M$2</c:f>
              <c:strCache>
                <c:ptCount val="2"/>
                <c:pt idx="0">
                  <c:v>Chapter</c:v>
                </c:pt>
                <c:pt idx="1">
                  <c:v>JUN</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Statistics'!$M$3:$M$939</c:f>
              <c:numCache>
                <c:formatCode>General</c:formatCode>
                <c:ptCount val="937"/>
                <c:pt idx="1">
                  <c:v>0</c:v>
                </c:pt>
                <c:pt idx="2">
                  <c:v>88</c:v>
                </c:pt>
                <c:pt idx="3">
                  <c:v>0</c:v>
                </c:pt>
                <c:pt idx="4">
                  <c:v>1</c:v>
                </c:pt>
                <c:pt idx="5">
                  <c:v>0</c:v>
                </c:pt>
                <c:pt idx="6">
                  <c:v>0</c:v>
                </c:pt>
                <c:pt idx="7">
                  <c:v>0</c:v>
                </c:pt>
                <c:pt idx="8">
                  <c:v>0</c:v>
                </c:pt>
                <c:pt idx="9">
                  <c:v>0</c:v>
                </c:pt>
                <c:pt idx="10" formatCode="0.00%">
                  <c:v>0</c:v>
                </c:pt>
                <c:pt idx="11" formatCode="0.00%">
                  <c:v>0</c:v>
                </c:pt>
                <c:pt idx="14">
                  <c:v>0</c:v>
                </c:pt>
                <c:pt idx="15">
                  <c:v>320</c:v>
                </c:pt>
                <c:pt idx="16">
                  <c:v>0</c:v>
                </c:pt>
                <c:pt idx="17">
                  <c:v>5</c:v>
                </c:pt>
                <c:pt idx="18">
                  <c:v>0</c:v>
                </c:pt>
                <c:pt idx="19">
                  <c:v>0</c:v>
                </c:pt>
                <c:pt idx="20">
                  <c:v>0</c:v>
                </c:pt>
                <c:pt idx="21">
                  <c:v>0</c:v>
                </c:pt>
                <c:pt idx="22">
                  <c:v>0</c:v>
                </c:pt>
                <c:pt idx="23" formatCode="0.00%">
                  <c:v>0</c:v>
                </c:pt>
                <c:pt idx="24" formatCode="0.00%">
                  <c:v>0</c:v>
                </c:pt>
                <c:pt idx="27">
                  <c:v>0</c:v>
                </c:pt>
                <c:pt idx="28">
                  <c:v>77</c:v>
                </c:pt>
                <c:pt idx="29">
                  <c:v>0</c:v>
                </c:pt>
                <c:pt idx="30">
                  <c:v>3</c:v>
                </c:pt>
                <c:pt idx="31">
                  <c:v>0</c:v>
                </c:pt>
                <c:pt idx="32">
                  <c:v>0</c:v>
                </c:pt>
                <c:pt idx="33">
                  <c:v>0</c:v>
                </c:pt>
                <c:pt idx="34">
                  <c:v>0</c:v>
                </c:pt>
                <c:pt idx="35">
                  <c:v>0</c:v>
                </c:pt>
                <c:pt idx="36" formatCode="0.00%">
                  <c:v>0</c:v>
                </c:pt>
                <c:pt idx="37" formatCode="0.00%">
                  <c:v>0</c:v>
                </c:pt>
                <c:pt idx="40">
                  <c:v>0</c:v>
                </c:pt>
                <c:pt idx="41">
                  <c:v>52</c:v>
                </c:pt>
                <c:pt idx="42">
                  <c:v>0</c:v>
                </c:pt>
                <c:pt idx="43">
                  <c:v>3</c:v>
                </c:pt>
                <c:pt idx="44">
                  <c:v>0</c:v>
                </c:pt>
                <c:pt idx="45">
                  <c:v>0</c:v>
                </c:pt>
                <c:pt idx="46">
                  <c:v>0</c:v>
                </c:pt>
                <c:pt idx="47">
                  <c:v>0</c:v>
                </c:pt>
                <c:pt idx="48">
                  <c:v>0</c:v>
                </c:pt>
                <c:pt idx="49" formatCode="0.00%">
                  <c:v>0</c:v>
                </c:pt>
                <c:pt idx="50" formatCode="0.00%">
                  <c:v>0</c:v>
                </c:pt>
                <c:pt idx="53">
                  <c:v>0</c:v>
                </c:pt>
                <c:pt idx="54">
                  <c:v>29</c:v>
                </c:pt>
                <c:pt idx="55">
                  <c:v>0</c:v>
                </c:pt>
                <c:pt idx="56">
                  <c:v>2</c:v>
                </c:pt>
                <c:pt idx="57">
                  <c:v>0</c:v>
                </c:pt>
                <c:pt idx="58">
                  <c:v>0</c:v>
                </c:pt>
                <c:pt idx="59">
                  <c:v>0</c:v>
                </c:pt>
                <c:pt idx="60">
                  <c:v>0</c:v>
                </c:pt>
                <c:pt idx="61">
                  <c:v>0</c:v>
                </c:pt>
                <c:pt idx="62" formatCode="0.00%">
                  <c:v>0</c:v>
                </c:pt>
                <c:pt idx="63" formatCode="0.00%">
                  <c:v>0</c:v>
                </c:pt>
                <c:pt idx="66">
                  <c:v>0</c:v>
                </c:pt>
                <c:pt idx="67">
                  <c:v>204</c:v>
                </c:pt>
                <c:pt idx="68">
                  <c:v>0</c:v>
                </c:pt>
                <c:pt idx="69">
                  <c:v>4</c:v>
                </c:pt>
                <c:pt idx="70">
                  <c:v>0</c:v>
                </c:pt>
                <c:pt idx="71">
                  <c:v>0</c:v>
                </c:pt>
                <c:pt idx="72">
                  <c:v>0</c:v>
                </c:pt>
                <c:pt idx="73">
                  <c:v>0</c:v>
                </c:pt>
                <c:pt idx="74">
                  <c:v>0</c:v>
                </c:pt>
                <c:pt idx="75" formatCode="0.00%">
                  <c:v>0</c:v>
                </c:pt>
                <c:pt idx="76" formatCode="0.00%">
                  <c:v>0</c:v>
                </c:pt>
                <c:pt idx="79">
                  <c:v>0</c:v>
                </c:pt>
                <c:pt idx="80">
                  <c:v>404</c:v>
                </c:pt>
                <c:pt idx="81">
                  <c:v>0</c:v>
                </c:pt>
                <c:pt idx="82">
                  <c:v>10</c:v>
                </c:pt>
                <c:pt idx="83">
                  <c:v>0</c:v>
                </c:pt>
                <c:pt idx="84">
                  <c:v>0</c:v>
                </c:pt>
                <c:pt idx="85">
                  <c:v>0</c:v>
                </c:pt>
                <c:pt idx="86">
                  <c:v>0</c:v>
                </c:pt>
                <c:pt idx="87">
                  <c:v>0</c:v>
                </c:pt>
                <c:pt idx="88" formatCode="0.00%">
                  <c:v>0</c:v>
                </c:pt>
                <c:pt idx="89" formatCode="0.00%">
                  <c:v>0</c:v>
                </c:pt>
                <c:pt idx="92">
                  <c:v>0</c:v>
                </c:pt>
                <c:pt idx="93">
                  <c:v>845</c:v>
                </c:pt>
                <c:pt idx="94">
                  <c:v>0</c:v>
                </c:pt>
                <c:pt idx="95">
                  <c:v>19</c:v>
                </c:pt>
                <c:pt idx="96">
                  <c:v>0</c:v>
                </c:pt>
                <c:pt idx="97">
                  <c:v>0</c:v>
                </c:pt>
                <c:pt idx="98">
                  <c:v>0</c:v>
                </c:pt>
                <c:pt idx="99">
                  <c:v>0</c:v>
                </c:pt>
                <c:pt idx="100">
                  <c:v>0</c:v>
                </c:pt>
                <c:pt idx="101" formatCode="0.00%">
                  <c:v>0</c:v>
                </c:pt>
                <c:pt idx="102" formatCode="0.00%">
                  <c:v>0</c:v>
                </c:pt>
                <c:pt idx="105">
                  <c:v>0</c:v>
                </c:pt>
                <c:pt idx="106">
                  <c:v>97</c:v>
                </c:pt>
                <c:pt idx="107">
                  <c:v>0</c:v>
                </c:pt>
                <c:pt idx="108">
                  <c:v>1</c:v>
                </c:pt>
                <c:pt idx="109">
                  <c:v>0</c:v>
                </c:pt>
                <c:pt idx="110">
                  <c:v>0</c:v>
                </c:pt>
                <c:pt idx="111">
                  <c:v>0</c:v>
                </c:pt>
                <c:pt idx="112">
                  <c:v>0</c:v>
                </c:pt>
                <c:pt idx="113">
                  <c:v>0</c:v>
                </c:pt>
                <c:pt idx="114" formatCode="0.00%">
                  <c:v>0</c:v>
                </c:pt>
                <c:pt idx="115" formatCode="0.00%">
                  <c:v>0</c:v>
                </c:pt>
                <c:pt idx="118">
                  <c:v>0</c:v>
                </c:pt>
                <c:pt idx="119">
                  <c:v>631</c:v>
                </c:pt>
                <c:pt idx="120">
                  <c:v>0</c:v>
                </c:pt>
                <c:pt idx="121">
                  <c:v>13</c:v>
                </c:pt>
                <c:pt idx="122">
                  <c:v>0</c:v>
                </c:pt>
                <c:pt idx="123">
                  <c:v>0</c:v>
                </c:pt>
                <c:pt idx="124">
                  <c:v>0</c:v>
                </c:pt>
                <c:pt idx="125">
                  <c:v>0</c:v>
                </c:pt>
                <c:pt idx="126">
                  <c:v>0</c:v>
                </c:pt>
                <c:pt idx="127" formatCode="0.00%">
                  <c:v>0</c:v>
                </c:pt>
                <c:pt idx="128" formatCode="0.00%">
                  <c:v>0</c:v>
                </c:pt>
                <c:pt idx="131">
                  <c:v>0</c:v>
                </c:pt>
                <c:pt idx="132">
                  <c:v>180</c:v>
                </c:pt>
                <c:pt idx="133">
                  <c:v>0</c:v>
                </c:pt>
                <c:pt idx="134">
                  <c:v>0</c:v>
                </c:pt>
                <c:pt idx="135">
                  <c:v>0</c:v>
                </c:pt>
                <c:pt idx="136">
                  <c:v>0</c:v>
                </c:pt>
                <c:pt idx="137">
                  <c:v>0</c:v>
                </c:pt>
                <c:pt idx="138">
                  <c:v>0</c:v>
                </c:pt>
                <c:pt idx="139">
                  <c:v>0</c:v>
                </c:pt>
                <c:pt idx="140" formatCode="0.00%">
                  <c:v>0</c:v>
                </c:pt>
                <c:pt idx="141" formatCode="0.00%">
                  <c:v>0</c:v>
                </c:pt>
                <c:pt idx="144">
                  <c:v>0</c:v>
                </c:pt>
                <c:pt idx="145">
                  <c:v>53</c:v>
                </c:pt>
                <c:pt idx="146">
                  <c:v>0</c:v>
                </c:pt>
                <c:pt idx="147">
                  <c:v>0</c:v>
                </c:pt>
                <c:pt idx="148">
                  <c:v>0</c:v>
                </c:pt>
                <c:pt idx="149">
                  <c:v>0</c:v>
                </c:pt>
                <c:pt idx="150">
                  <c:v>0</c:v>
                </c:pt>
                <c:pt idx="151">
                  <c:v>0</c:v>
                </c:pt>
                <c:pt idx="152">
                  <c:v>0</c:v>
                </c:pt>
                <c:pt idx="153" formatCode="0.00%">
                  <c:v>0</c:v>
                </c:pt>
                <c:pt idx="154" formatCode="0.00%">
                  <c:v>0</c:v>
                </c:pt>
                <c:pt idx="157">
                  <c:v>0</c:v>
                </c:pt>
                <c:pt idx="158">
                  <c:v>98</c:v>
                </c:pt>
                <c:pt idx="159">
                  <c:v>0</c:v>
                </c:pt>
                <c:pt idx="160">
                  <c:v>0</c:v>
                </c:pt>
                <c:pt idx="161">
                  <c:v>0</c:v>
                </c:pt>
                <c:pt idx="162">
                  <c:v>0</c:v>
                </c:pt>
                <c:pt idx="163">
                  <c:v>0</c:v>
                </c:pt>
                <c:pt idx="164">
                  <c:v>0</c:v>
                </c:pt>
                <c:pt idx="165">
                  <c:v>0</c:v>
                </c:pt>
                <c:pt idx="166" formatCode="0.00%">
                  <c:v>0</c:v>
                </c:pt>
                <c:pt idx="167" formatCode="0.00%">
                  <c:v>0</c:v>
                </c:pt>
                <c:pt idx="170">
                  <c:v>0</c:v>
                </c:pt>
                <c:pt idx="171">
                  <c:v>108</c:v>
                </c:pt>
                <c:pt idx="172">
                  <c:v>0</c:v>
                </c:pt>
                <c:pt idx="173">
                  <c:v>5</c:v>
                </c:pt>
                <c:pt idx="174">
                  <c:v>0</c:v>
                </c:pt>
                <c:pt idx="175">
                  <c:v>0</c:v>
                </c:pt>
                <c:pt idx="176">
                  <c:v>0</c:v>
                </c:pt>
                <c:pt idx="177">
                  <c:v>0</c:v>
                </c:pt>
                <c:pt idx="178">
                  <c:v>0</c:v>
                </c:pt>
                <c:pt idx="179" formatCode="0.00%">
                  <c:v>0</c:v>
                </c:pt>
                <c:pt idx="180" formatCode="0.00%">
                  <c:v>0</c:v>
                </c:pt>
                <c:pt idx="183">
                  <c:v>0</c:v>
                </c:pt>
                <c:pt idx="184">
                  <c:v>599</c:v>
                </c:pt>
                <c:pt idx="185">
                  <c:v>0</c:v>
                </c:pt>
                <c:pt idx="186">
                  <c:v>14</c:v>
                </c:pt>
                <c:pt idx="187">
                  <c:v>0</c:v>
                </c:pt>
                <c:pt idx="188">
                  <c:v>0</c:v>
                </c:pt>
                <c:pt idx="189">
                  <c:v>0</c:v>
                </c:pt>
                <c:pt idx="190">
                  <c:v>0</c:v>
                </c:pt>
                <c:pt idx="191">
                  <c:v>0</c:v>
                </c:pt>
                <c:pt idx="192" formatCode="0.00%">
                  <c:v>0</c:v>
                </c:pt>
                <c:pt idx="193" formatCode="0.00%">
                  <c:v>0</c:v>
                </c:pt>
                <c:pt idx="196">
                  <c:v>0</c:v>
                </c:pt>
                <c:pt idx="197">
                  <c:v>79</c:v>
                </c:pt>
                <c:pt idx="198">
                  <c:v>0</c:v>
                </c:pt>
                <c:pt idx="199">
                  <c:v>0</c:v>
                </c:pt>
                <c:pt idx="200">
                  <c:v>0</c:v>
                </c:pt>
                <c:pt idx="201">
                  <c:v>0</c:v>
                </c:pt>
                <c:pt idx="202">
                  <c:v>0</c:v>
                </c:pt>
                <c:pt idx="203">
                  <c:v>0</c:v>
                </c:pt>
                <c:pt idx="204">
                  <c:v>0</c:v>
                </c:pt>
                <c:pt idx="205" formatCode="0.00%">
                  <c:v>0</c:v>
                </c:pt>
                <c:pt idx="206" formatCode="0.00%">
                  <c:v>0</c:v>
                </c:pt>
                <c:pt idx="209">
                  <c:v>0</c:v>
                </c:pt>
                <c:pt idx="210">
                  <c:v>99</c:v>
                </c:pt>
                <c:pt idx="211">
                  <c:v>0</c:v>
                </c:pt>
                <c:pt idx="212">
                  <c:v>3</c:v>
                </c:pt>
                <c:pt idx="213">
                  <c:v>0</c:v>
                </c:pt>
                <c:pt idx="214">
                  <c:v>0</c:v>
                </c:pt>
                <c:pt idx="215">
                  <c:v>0</c:v>
                </c:pt>
                <c:pt idx="216">
                  <c:v>0</c:v>
                </c:pt>
                <c:pt idx="217">
                  <c:v>0</c:v>
                </c:pt>
                <c:pt idx="218" formatCode="0.00%">
                  <c:v>0</c:v>
                </c:pt>
                <c:pt idx="219" formatCode="0.00%">
                  <c:v>0</c:v>
                </c:pt>
                <c:pt idx="222">
                  <c:v>0</c:v>
                </c:pt>
                <c:pt idx="223">
                  <c:v>74</c:v>
                </c:pt>
                <c:pt idx="224">
                  <c:v>0</c:v>
                </c:pt>
                <c:pt idx="225">
                  <c:v>2</c:v>
                </c:pt>
                <c:pt idx="226">
                  <c:v>0</c:v>
                </c:pt>
                <c:pt idx="227">
                  <c:v>0</c:v>
                </c:pt>
                <c:pt idx="228">
                  <c:v>0</c:v>
                </c:pt>
                <c:pt idx="229">
                  <c:v>0</c:v>
                </c:pt>
                <c:pt idx="230">
                  <c:v>0</c:v>
                </c:pt>
                <c:pt idx="231" formatCode="0.00%">
                  <c:v>0</c:v>
                </c:pt>
                <c:pt idx="232" formatCode="0.00%">
                  <c:v>0</c:v>
                </c:pt>
                <c:pt idx="235">
                  <c:v>0</c:v>
                </c:pt>
                <c:pt idx="236">
                  <c:v>555</c:v>
                </c:pt>
                <c:pt idx="237">
                  <c:v>0</c:v>
                </c:pt>
                <c:pt idx="238">
                  <c:v>15</c:v>
                </c:pt>
                <c:pt idx="239">
                  <c:v>0</c:v>
                </c:pt>
                <c:pt idx="240">
                  <c:v>0</c:v>
                </c:pt>
                <c:pt idx="241">
                  <c:v>0</c:v>
                </c:pt>
                <c:pt idx="242">
                  <c:v>0</c:v>
                </c:pt>
                <c:pt idx="243">
                  <c:v>0</c:v>
                </c:pt>
                <c:pt idx="244" formatCode="0.00%">
                  <c:v>0</c:v>
                </c:pt>
                <c:pt idx="245" formatCode="0.00%">
                  <c:v>0</c:v>
                </c:pt>
                <c:pt idx="248">
                  <c:v>0</c:v>
                </c:pt>
                <c:pt idx="249">
                  <c:v>340</c:v>
                </c:pt>
                <c:pt idx="250">
                  <c:v>0</c:v>
                </c:pt>
                <c:pt idx="251">
                  <c:v>16</c:v>
                </c:pt>
                <c:pt idx="252">
                  <c:v>0</c:v>
                </c:pt>
                <c:pt idx="253">
                  <c:v>0</c:v>
                </c:pt>
                <c:pt idx="254">
                  <c:v>0</c:v>
                </c:pt>
                <c:pt idx="255">
                  <c:v>0</c:v>
                </c:pt>
                <c:pt idx="256">
                  <c:v>0</c:v>
                </c:pt>
                <c:pt idx="257" formatCode="0.00%">
                  <c:v>0</c:v>
                </c:pt>
                <c:pt idx="258" formatCode="0.00%">
                  <c:v>0</c:v>
                </c:pt>
                <c:pt idx="261">
                  <c:v>0</c:v>
                </c:pt>
                <c:pt idx="262">
                  <c:v>170</c:v>
                </c:pt>
                <c:pt idx="263">
                  <c:v>0</c:v>
                </c:pt>
                <c:pt idx="264">
                  <c:v>4</c:v>
                </c:pt>
                <c:pt idx="265">
                  <c:v>0</c:v>
                </c:pt>
                <c:pt idx="266">
                  <c:v>0</c:v>
                </c:pt>
                <c:pt idx="267">
                  <c:v>0</c:v>
                </c:pt>
                <c:pt idx="268">
                  <c:v>0</c:v>
                </c:pt>
                <c:pt idx="269">
                  <c:v>0</c:v>
                </c:pt>
                <c:pt idx="270" formatCode="0.00%">
                  <c:v>0</c:v>
                </c:pt>
                <c:pt idx="271" formatCode="0.00%">
                  <c:v>0</c:v>
                </c:pt>
                <c:pt idx="274">
                  <c:v>0</c:v>
                </c:pt>
                <c:pt idx="275">
                  <c:v>92</c:v>
                </c:pt>
                <c:pt idx="276">
                  <c:v>0</c:v>
                </c:pt>
                <c:pt idx="277">
                  <c:v>4</c:v>
                </c:pt>
                <c:pt idx="278">
                  <c:v>0</c:v>
                </c:pt>
                <c:pt idx="279">
                  <c:v>0</c:v>
                </c:pt>
                <c:pt idx="280">
                  <c:v>0</c:v>
                </c:pt>
                <c:pt idx="281">
                  <c:v>0</c:v>
                </c:pt>
                <c:pt idx="282">
                  <c:v>0</c:v>
                </c:pt>
                <c:pt idx="283" formatCode="0.00%">
                  <c:v>0</c:v>
                </c:pt>
                <c:pt idx="284" formatCode="0.00%">
                  <c:v>0</c:v>
                </c:pt>
                <c:pt idx="287">
                  <c:v>0</c:v>
                </c:pt>
                <c:pt idx="288">
                  <c:v>251</c:v>
                </c:pt>
                <c:pt idx="289">
                  <c:v>0</c:v>
                </c:pt>
                <c:pt idx="290">
                  <c:v>5</c:v>
                </c:pt>
                <c:pt idx="291">
                  <c:v>0</c:v>
                </c:pt>
                <c:pt idx="292">
                  <c:v>0</c:v>
                </c:pt>
                <c:pt idx="293">
                  <c:v>0</c:v>
                </c:pt>
                <c:pt idx="294">
                  <c:v>0</c:v>
                </c:pt>
                <c:pt idx="295">
                  <c:v>0</c:v>
                </c:pt>
                <c:pt idx="296" formatCode="0.00%">
                  <c:v>0</c:v>
                </c:pt>
                <c:pt idx="297" formatCode="0.00%">
                  <c:v>0</c:v>
                </c:pt>
                <c:pt idx="300">
                  <c:v>0</c:v>
                </c:pt>
                <c:pt idx="301">
                  <c:v>219</c:v>
                </c:pt>
                <c:pt idx="302">
                  <c:v>0</c:v>
                </c:pt>
                <c:pt idx="303">
                  <c:v>1</c:v>
                </c:pt>
                <c:pt idx="304">
                  <c:v>0</c:v>
                </c:pt>
                <c:pt idx="305">
                  <c:v>0</c:v>
                </c:pt>
                <c:pt idx="306">
                  <c:v>0</c:v>
                </c:pt>
                <c:pt idx="307">
                  <c:v>0</c:v>
                </c:pt>
                <c:pt idx="308">
                  <c:v>0</c:v>
                </c:pt>
                <c:pt idx="309" formatCode="0.00%">
                  <c:v>0</c:v>
                </c:pt>
                <c:pt idx="310" formatCode="0.00%">
                  <c:v>0</c:v>
                </c:pt>
                <c:pt idx="313">
                  <c:v>0</c:v>
                </c:pt>
                <c:pt idx="314">
                  <c:v>116</c:v>
                </c:pt>
                <c:pt idx="315">
                  <c:v>0</c:v>
                </c:pt>
                <c:pt idx="316">
                  <c:v>15</c:v>
                </c:pt>
                <c:pt idx="317">
                  <c:v>0</c:v>
                </c:pt>
                <c:pt idx="318">
                  <c:v>0</c:v>
                </c:pt>
                <c:pt idx="319">
                  <c:v>0</c:v>
                </c:pt>
                <c:pt idx="320">
                  <c:v>0</c:v>
                </c:pt>
                <c:pt idx="321">
                  <c:v>0</c:v>
                </c:pt>
                <c:pt idx="322" formatCode="0.00%">
                  <c:v>0</c:v>
                </c:pt>
                <c:pt idx="323" formatCode="0.00%">
                  <c:v>0</c:v>
                </c:pt>
                <c:pt idx="326">
                  <c:v>0</c:v>
                </c:pt>
                <c:pt idx="327">
                  <c:v>75</c:v>
                </c:pt>
                <c:pt idx="328">
                  <c:v>0</c:v>
                </c:pt>
                <c:pt idx="329">
                  <c:v>8</c:v>
                </c:pt>
                <c:pt idx="330">
                  <c:v>0</c:v>
                </c:pt>
                <c:pt idx="331">
                  <c:v>0</c:v>
                </c:pt>
                <c:pt idx="332">
                  <c:v>0</c:v>
                </c:pt>
                <c:pt idx="333">
                  <c:v>0</c:v>
                </c:pt>
                <c:pt idx="334">
                  <c:v>0</c:v>
                </c:pt>
                <c:pt idx="335" formatCode="0.00%">
                  <c:v>0</c:v>
                </c:pt>
                <c:pt idx="336" formatCode="0.00%">
                  <c:v>0</c:v>
                </c:pt>
                <c:pt idx="339">
                  <c:v>0</c:v>
                </c:pt>
                <c:pt idx="340">
                  <c:v>177</c:v>
                </c:pt>
                <c:pt idx="341">
                  <c:v>0</c:v>
                </c:pt>
                <c:pt idx="342">
                  <c:v>4</c:v>
                </c:pt>
                <c:pt idx="343">
                  <c:v>0</c:v>
                </c:pt>
                <c:pt idx="344">
                  <c:v>0</c:v>
                </c:pt>
                <c:pt idx="345">
                  <c:v>0</c:v>
                </c:pt>
                <c:pt idx="346">
                  <c:v>0</c:v>
                </c:pt>
                <c:pt idx="347">
                  <c:v>0</c:v>
                </c:pt>
                <c:pt idx="348" formatCode="0.00%">
                  <c:v>0</c:v>
                </c:pt>
                <c:pt idx="349" formatCode="0.00%">
                  <c:v>0</c:v>
                </c:pt>
                <c:pt idx="352">
                  <c:v>0</c:v>
                </c:pt>
                <c:pt idx="353">
                  <c:v>119</c:v>
                </c:pt>
                <c:pt idx="354">
                  <c:v>0</c:v>
                </c:pt>
                <c:pt idx="355">
                  <c:v>3</c:v>
                </c:pt>
                <c:pt idx="356">
                  <c:v>0</c:v>
                </c:pt>
                <c:pt idx="357">
                  <c:v>0</c:v>
                </c:pt>
                <c:pt idx="358">
                  <c:v>0</c:v>
                </c:pt>
                <c:pt idx="359">
                  <c:v>0</c:v>
                </c:pt>
                <c:pt idx="360">
                  <c:v>0</c:v>
                </c:pt>
                <c:pt idx="361" formatCode="0.00%">
                  <c:v>0</c:v>
                </c:pt>
                <c:pt idx="362" formatCode="0.00%">
                  <c:v>0</c:v>
                </c:pt>
                <c:pt idx="365">
                  <c:v>0</c:v>
                </c:pt>
                <c:pt idx="366">
                  <c:v>5</c:v>
                </c:pt>
                <c:pt idx="367">
                  <c:v>0</c:v>
                </c:pt>
                <c:pt idx="368">
                  <c:v>0</c:v>
                </c:pt>
                <c:pt idx="369">
                  <c:v>0</c:v>
                </c:pt>
                <c:pt idx="370">
                  <c:v>0</c:v>
                </c:pt>
                <c:pt idx="371">
                  <c:v>0</c:v>
                </c:pt>
                <c:pt idx="372">
                  <c:v>0</c:v>
                </c:pt>
                <c:pt idx="373">
                  <c:v>0</c:v>
                </c:pt>
                <c:pt idx="374" formatCode="0.00%">
                  <c:v>0</c:v>
                </c:pt>
                <c:pt idx="375" formatCode="0.00%">
                  <c:v>0</c:v>
                </c:pt>
                <c:pt idx="378">
                  <c:v>0</c:v>
                </c:pt>
                <c:pt idx="379">
                  <c:v>10</c:v>
                </c:pt>
                <c:pt idx="380">
                  <c:v>0</c:v>
                </c:pt>
                <c:pt idx="381">
                  <c:v>0</c:v>
                </c:pt>
                <c:pt idx="382">
                  <c:v>0</c:v>
                </c:pt>
                <c:pt idx="383">
                  <c:v>0</c:v>
                </c:pt>
                <c:pt idx="384">
                  <c:v>0</c:v>
                </c:pt>
                <c:pt idx="385">
                  <c:v>0</c:v>
                </c:pt>
                <c:pt idx="386">
                  <c:v>0</c:v>
                </c:pt>
                <c:pt idx="387" formatCode="0.00%">
                  <c:v>0</c:v>
                </c:pt>
                <c:pt idx="388" formatCode="0.00%">
                  <c:v>0</c:v>
                </c:pt>
                <c:pt idx="391">
                  <c:v>0</c:v>
                </c:pt>
                <c:pt idx="392">
                  <c:v>126</c:v>
                </c:pt>
                <c:pt idx="393">
                  <c:v>0</c:v>
                </c:pt>
                <c:pt idx="394">
                  <c:v>4</c:v>
                </c:pt>
                <c:pt idx="395">
                  <c:v>0</c:v>
                </c:pt>
                <c:pt idx="396">
                  <c:v>0</c:v>
                </c:pt>
                <c:pt idx="397">
                  <c:v>0</c:v>
                </c:pt>
                <c:pt idx="398">
                  <c:v>0</c:v>
                </c:pt>
                <c:pt idx="399">
                  <c:v>0</c:v>
                </c:pt>
                <c:pt idx="400" formatCode="0.00%">
                  <c:v>0</c:v>
                </c:pt>
                <c:pt idx="401" formatCode="0.00%">
                  <c:v>0</c:v>
                </c:pt>
                <c:pt idx="404">
                  <c:v>0</c:v>
                </c:pt>
                <c:pt idx="405">
                  <c:v>188</c:v>
                </c:pt>
                <c:pt idx="406">
                  <c:v>0</c:v>
                </c:pt>
                <c:pt idx="407">
                  <c:v>0</c:v>
                </c:pt>
                <c:pt idx="408">
                  <c:v>0</c:v>
                </c:pt>
                <c:pt idx="409">
                  <c:v>0</c:v>
                </c:pt>
                <c:pt idx="410">
                  <c:v>0</c:v>
                </c:pt>
                <c:pt idx="411">
                  <c:v>0</c:v>
                </c:pt>
                <c:pt idx="412">
                  <c:v>0</c:v>
                </c:pt>
                <c:pt idx="413" formatCode="0.00%">
                  <c:v>0</c:v>
                </c:pt>
                <c:pt idx="414" formatCode="0.00%">
                  <c:v>0</c:v>
                </c:pt>
                <c:pt idx="417">
                  <c:v>0</c:v>
                </c:pt>
                <c:pt idx="418">
                  <c:v>140</c:v>
                </c:pt>
                <c:pt idx="419">
                  <c:v>0</c:v>
                </c:pt>
                <c:pt idx="420">
                  <c:v>1</c:v>
                </c:pt>
                <c:pt idx="421">
                  <c:v>0</c:v>
                </c:pt>
                <c:pt idx="422">
                  <c:v>0</c:v>
                </c:pt>
                <c:pt idx="423">
                  <c:v>0</c:v>
                </c:pt>
                <c:pt idx="424">
                  <c:v>0</c:v>
                </c:pt>
                <c:pt idx="425">
                  <c:v>0</c:v>
                </c:pt>
                <c:pt idx="426" formatCode="0.00%">
                  <c:v>0</c:v>
                </c:pt>
                <c:pt idx="427" formatCode="0.00%">
                  <c:v>0</c:v>
                </c:pt>
                <c:pt idx="430">
                  <c:v>0</c:v>
                </c:pt>
                <c:pt idx="431">
                  <c:v>430</c:v>
                </c:pt>
                <c:pt idx="432">
                  <c:v>0</c:v>
                </c:pt>
                <c:pt idx="433">
                  <c:v>7</c:v>
                </c:pt>
                <c:pt idx="434">
                  <c:v>0</c:v>
                </c:pt>
                <c:pt idx="435">
                  <c:v>0</c:v>
                </c:pt>
                <c:pt idx="436">
                  <c:v>0</c:v>
                </c:pt>
                <c:pt idx="437">
                  <c:v>0</c:v>
                </c:pt>
                <c:pt idx="438">
                  <c:v>0</c:v>
                </c:pt>
                <c:pt idx="439" formatCode="0.00%">
                  <c:v>0</c:v>
                </c:pt>
                <c:pt idx="440" formatCode="0.00%">
                  <c:v>0</c:v>
                </c:pt>
                <c:pt idx="443">
                  <c:v>0</c:v>
                </c:pt>
                <c:pt idx="444">
                  <c:v>115</c:v>
                </c:pt>
                <c:pt idx="445">
                  <c:v>0</c:v>
                </c:pt>
                <c:pt idx="446">
                  <c:v>1</c:v>
                </c:pt>
                <c:pt idx="447">
                  <c:v>0</c:v>
                </c:pt>
                <c:pt idx="448">
                  <c:v>0</c:v>
                </c:pt>
                <c:pt idx="449">
                  <c:v>0</c:v>
                </c:pt>
                <c:pt idx="450">
                  <c:v>0</c:v>
                </c:pt>
                <c:pt idx="451">
                  <c:v>0</c:v>
                </c:pt>
                <c:pt idx="452" formatCode="0.00%">
                  <c:v>0</c:v>
                </c:pt>
                <c:pt idx="453" formatCode="0.00%">
                  <c:v>0</c:v>
                </c:pt>
                <c:pt idx="456">
                  <c:v>0</c:v>
                </c:pt>
                <c:pt idx="457">
                  <c:v>174</c:v>
                </c:pt>
                <c:pt idx="458">
                  <c:v>0</c:v>
                </c:pt>
                <c:pt idx="459">
                  <c:v>2</c:v>
                </c:pt>
                <c:pt idx="460">
                  <c:v>0</c:v>
                </c:pt>
                <c:pt idx="461">
                  <c:v>0</c:v>
                </c:pt>
                <c:pt idx="462">
                  <c:v>0</c:v>
                </c:pt>
                <c:pt idx="463">
                  <c:v>0</c:v>
                </c:pt>
                <c:pt idx="464">
                  <c:v>0</c:v>
                </c:pt>
                <c:pt idx="465" formatCode="0.00%">
                  <c:v>0</c:v>
                </c:pt>
                <c:pt idx="466" formatCode="0.00%">
                  <c:v>0</c:v>
                </c:pt>
                <c:pt idx="469">
                  <c:v>0</c:v>
                </c:pt>
                <c:pt idx="470">
                  <c:v>462</c:v>
                </c:pt>
                <c:pt idx="471">
                  <c:v>0</c:v>
                </c:pt>
                <c:pt idx="472">
                  <c:v>8</c:v>
                </c:pt>
                <c:pt idx="473">
                  <c:v>0</c:v>
                </c:pt>
                <c:pt idx="474">
                  <c:v>0</c:v>
                </c:pt>
                <c:pt idx="475">
                  <c:v>0</c:v>
                </c:pt>
                <c:pt idx="476">
                  <c:v>0</c:v>
                </c:pt>
                <c:pt idx="477">
                  <c:v>0</c:v>
                </c:pt>
                <c:pt idx="478" formatCode="0.00%">
                  <c:v>0</c:v>
                </c:pt>
                <c:pt idx="479" formatCode="0.00%">
                  <c:v>0</c:v>
                </c:pt>
                <c:pt idx="482">
                  <c:v>0</c:v>
                </c:pt>
                <c:pt idx="483">
                  <c:v>288</c:v>
                </c:pt>
                <c:pt idx="484">
                  <c:v>0</c:v>
                </c:pt>
                <c:pt idx="485">
                  <c:v>6</c:v>
                </c:pt>
                <c:pt idx="486">
                  <c:v>0</c:v>
                </c:pt>
                <c:pt idx="487">
                  <c:v>0</c:v>
                </c:pt>
                <c:pt idx="488">
                  <c:v>0</c:v>
                </c:pt>
                <c:pt idx="489">
                  <c:v>0</c:v>
                </c:pt>
                <c:pt idx="490">
                  <c:v>0</c:v>
                </c:pt>
                <c:pt idx="491" formatCode="0.00%">
                  <c:v>0</c:v>
                </c:pt>
                <c:pt idx="492" formatCode="0.00%">
                  <c:v>0</c:v>
                </c:pt>
                <c:pt idx="495">
                  <c:v>0</c:v>
                </c:pt>
                <c:pt idx="496">
                  <c:v>58</c:v>
                </c:pt>
                <c:pt idx="497">
                  <c:v>0</c:v>
                </c:pt>
                <c:pt idx="498">
                  <c:v>2</c:v>
                </c:pt>
                <c:pt idx="499">
                  <c:v>0</c:v>
                </c:pt>
                <c:pt idx="500">
                  <c:v>0</c:v>
                </c:pt>
                <c:pt idx="501">
                  <c:v>0</c:v>
                </c:pt>
                <c:pt idx="502">
                  <c:v>0</c:v>
                </c:pt>
                <c:pt idx="503">
                  <c:v>0</c:v>
                </c:pt>
                <c:pt idx="504" formatCode="0.00%">
                  <c:v>0</c:v>
                </c:pt>
                <c:pt idx="505" formatCode="0.00%">
                  <c:v>0</c:v>
                </c:pt>
                <c:pt idx="508">
                  <c:v>0</c:v>
                </c:pt>
                <c:pt idx="509">
                  <c:v>150</c:v>
                </c:pt>
                <c:pt idx="510">
                  <c:v>0</c:v>
                </c:pt>
                <c:pt idx="511">
                  <c:v>2</c:v>
                </c:pt>
                <c:pt idx="512">
                  <c:v>0</c:v>
                </c:pt>
                <c:pt idx="513">
                  <c:v>0</c:v>
                </c:pt>
                <c:pt idx="514">
                  <c:v>0</c:v>
                </c:pt>
                <c:pt idx="515">
                  <c:v>0</c:v>
                </c:pt>
                <c:pt idx="516">
                  <c:v>0</c:v>
                </c:pt>
                <c:pt idx="517" formatCode="0.00%">
                  <c:v>0</c:v>
                </c:pt>
                <c:pt idx="518" formatCode="0.00%">
                  <c:v>0</c:v>
                </c:pt>
                <c:pt idx="521">
                  <c:v>0</c:v>
                </c:pt>
                <c:pt idx="522">
                  <c:v>157</c:v>
                </c:pt>
                <c:pt idx="523">
                  <c:v>0</c:v>
                </c:pt>
                <c:pt idx="524">
                  <c:v>0</c:v>
                </c:pt>
                <c:pt idx="525">
                  <c:v>0</c:v>
                </c:pt>
                <c:pt idx="526">
                  <c:v>0</c:v>
                </c:pt>
                <c:pt idx="527">
                  <c:v>0</c:v>
                </c:pt>
                <c:pt idx="528">
                  <c:v>0</c:v>
                </c:pt>
                <c:pt idx="529">
                  <c:v>0</c:v>
                </c:pt>
                <c:pt idx="530" formatCode="0.00%">
                  <c:v>0</c:v>
                </c:pt>
                <c:pt idx="531" formatCode="0.00%">
                  <c:v>0</c:v>
                </c:pt>
                <c:pt idx="534">
                  <c:v>0</c:v>
                </c:pt>
                <c:pt idx="535">
                  <c:v>860</c:v>
                </c:pt>
                <c:pt idx="536">
                  <c:v>0</c:v>
                </c:pt>
                <c:pt idx="537">
                  <c:v>13</c:v>
                </c:pt>
                <c:pt idx="538">
                  <c:v>0</c:v>
                </c:pt>
                <c:pt idx="539">
                  <c:v>0</c:v>
                </c:pt>
                <c:pt idx="540">
                  <c:v>0</c:v>
                </c:pt>
                <c:pt idx="541">
                  <c:v>0</c:v>
                </c:pt>
                <c:pt idx="542">
                  <c:v>0</c:v>
                </c:pt>
                <c:pt idx="543" formatCode="0.00%">
                  <c:v>0</c:v>
                </c:pt>
                <c:pt idx="544" formatCode="0.00%">
                  <c:v>0</c:v>
                </c:pt>
                <c:pt idx="547">
                  <c:v>0</c:v>
                </c:pt>
                <c:pt idx="548">
                  <c:v>9</c:v>
                </c:pt>
                <c:pt idx="549">
                  <c:v>0</c:v>
                </c:pt>
                <c:pt idx="550">
                  <c:v>0</c:v>
                </c:pt>
                <c:pt idx="551">
                  <c:v>0</c:v>
                </c:pt>
                <c:pt idx="552">
                  <c:v>0</c:v>
                </c:pt>
                <c:pt idx="553">
                  <c:v>0</c:v>
                </c:pt>
                <c:pt idx="554">
                  <c:v>0</c:v>
                </c:pt>
                <c:pt idx="555">
                  <c:v>0</c:v>
                </c:pt>
                <c:pt idx="556" formatCode="0.00%">
                  <c:v>0</c:v>
                </c:pt>
                <c:pt idx="557" formatCode="0.00%">
                  <c:v>0</c:v>
                </c:pt>
                <c:pt idx="560">
                  <c:v>0</c:v>
                </c:pt>
                <c:pt idx="561">
                  <c:v>255</c:v>
                </c:pt>
                <c:pt idx="562">
                  <c:v>0</c:v>
                </c:pt>
                <c:pt idx="563">
                  <c:v>6</c:v>
                </c:pt>
                <c:pt idx="564">
                  <c:v>0</c:v>
                </c:pt>
                <c:pt idx="565">
                  <c:v>0</c:v>
                </c:pt>
                <c:pt idx="566">
                  <c:v>0</c:v>
                </c:pt>
                <c:pt idx="567">
                  <c:v>0</c:v>
                </c:pt>
                <c:pt idx="568">
                  <c:v>0</c:v>
                </c:pt>
                <c:pt idx="569" formatCode="0.00%">
                  <c:v>0</c:v>
                </c:pt>
                <c:pt idx="570" formatCode="0.00%">
                  <c:v>0</c:v>
                </c:pt>
                <c:pt idx="573">
                  <c:v>0</c:v>
                </c:pt>
                <c:pt idx="574">
                  <c:v>74</c:v>
                </c:pt>
                <c:pt idx="575">
                  <c:v>0</c:v>
                </c:pt>
                <c:pt idx="576">
                  <c:v>3</c:v>
                </c:pt>
                <c:pt idx="577">
                  <c:v>0</c:v>
                </c:pt>
                <c:pt idx="578">
                  <c:v>0</c:v>
                </c:pt>
                <c:pt idx="579">
                  <c:v>0</c:v>
                </c:pt>
                <c:pt idx="580">
                  <c:v>0</c:v>
                </c:pt>
                <c:pt idx="581">
                  <c:v>0</c:v>
                </c:pt>
                <c:pt idx="582" formatCode="0.00%">
                  <c:v>0</c:v>
                </c:pt>
                <c:pt idx="583" formatCode="0.00%">
                  <c:v>0</c:v>
                </c:pt>
                <c:pt idx="586">
                  <c:v>0</c:v>
                </c:pt>
                <c:pt idx="587">
                  <c:v>237</c:v>
                </c:pt>
                <c:pt idx="588">
                  <c:v>0</c:v>
                </c:pt>
                <c:pt idx="589">
                  <c:v>7</c:v>
                </c:pt>
                <c:pt idx="590">
                  <c:v>0</c:v>
                </c:pt>
                <c:pt idx="591">
                  <c:v>0</c:v>
                </c:pt>
                <c:pt idx="592">
                  <c:v>0</c:v>
                </c:pt>
                <c:pt idx="593">
                  <c:v>0</c:v>
                </c:pt>
                <c:pt idx="594">
                  <c:v>0</c:v>
                </c:pt>
                <c:pt idx="595" formatCode="0.00%">
                  <c:v>0</c:v>
                </c:pt>
                <c:pt idx="596" formatCode="0.00%">
                  <c:v>0</c:v>
                </c:pt>
                <c:pt idx="599">
                  <c:v>0</c:v>
                </c:pt>
                <c:pt idx="600">
                  <c:v>186</c:v>
                </c:pt>
                <c:pt idx="601">
                  <c:v>0</c:v>
                </c:pt>
                <c:pt idx="602">
                  <c:v>2</c:v>
                </c:pt>
                <c:pt idx="603">
                  <c:v>0</c:v>
                </c:pt>
                <c:pt idx="604">
                  <c:v>0</c:v>
                </c:pt>
                <c:pt idx="605">
                  <c:v>0</c:v>
                </c:pt>
                <c:pt idx="606">
                  <c:v>0</c:v>
                </c:pt>
                <c:pt idx="607">
                  <c:v>0</c:v>
                </c:pt>
                <c:pt idx="608" formatCode="0.00%">
                  <c:v>0</c:v>
                </c:pt>
                <c:pt idx="609" formatCode="0.00%">
                  <c:v>0</c:v>
                </c:pt>
                <c:pt idx="612">
                  <c:v>0</c:v>
                </c:pt>
                <c:pt idx="613">
                  <c:v>302</c:v>
                </c:pt>
                <c:pt idx="614">
                  <c:v>0</c:v>
                </c:pt>
                <c:pt idx="615">
                  <c:v>6</c:v>
                </c:pt>
                <c:pt idx="616">
                  <c:v>0</c:v>
                </c:pt>
                <c:pt idx="617">
                  <c:v>0</c:v>
                </c:pt>
                <c:pt idx="618">
                  <c:v>0</c:v>
                </c:pt>
                <c:pt idx="619">
                  <c:v>0</c:v>
                </c:pt>
                <c:pt idx="620">
                  <c:v>0</c:v>
                </c:pt>
                <c:pt idx="621" formatCode="0.00%">
                  <c:v>0</c:v>
                </c:pt>
                <c:pt idx="622" formatCode="0.00%">
                  <c:v>0</c:v>
                </c:pt>
                <c:pt idx="625">
                  <c:v>0</c:v>
                </c:pt>
                <c:pt idx="626">
                  <c:v>429</c:v>
                </c:pt>
                <c:pt idx="627">
                  <c:v>0</c:v>
                </c:pt>
                <c:pt idx="628">
                  <c:v>9</c:v>
                </c:pt>
                <c:pt idx="629">
                  <c:v>0</c:v>
                </c:pt>
                <c:pt idx="630">
                  <c:v>0</c:v>
                </c:pt>
                <c:pt idx="631">
                  <c:v>0</c:v>
                </c:pt>
                <c:pt idx="632">
                  <c:v>0</c:v>
                </c:pt>
                <c:pt idx="633">
                  <c:v>0</c:v>
                </c:pt>
                <c:pt idx="634" formatCode="0.00%">
                  <c:v>0</c:v>
                </c:pt>
                <c:pt idx="635" formatCode="0.00%">
                  <c:v>0</c:v>
                </c:pt>
                <c:pt idx="638">
                  <c:v>0</c:v>
                </c:pt>
                <c:pt idx="639">
                  <c:v>89</c:v>
                </c:pt>
                <c:pt idx="640">
                  <c:v>0</c:v>
                </c:pt>
                <c:pt idx="641">
                  <c:v>2</c:v>
                </c:pt>
                <c:pt idx="642">
                  <c:v>0</c:v>
                </c:pt>
                <c:pt idx="643">
                  <c:v>0</c:v>
                </c:pt>
                <c:pt idx="644">
                  <c:v>0</c:v>
                </c:pt>
                <c:pt idx="645">
                  <c:v>0</c:v>
                </c:pt>
                <c:pt idx="646">
                  <c:v>0</c:v>
                </c:pt>
                <c:pt idx="647" formatCode="0.00%">
                  <c:v>0</c:v>
                </c:pt>
                <c:pt idx="648" formatCode="0.00%">
                  <c:v>0</c:v>
                </c:pt>
                <c:pt idx="651">
                  <c:v>0</c:v>
                </c:pt>
                <c:pt idx="652">
                  <c:v>51</c:v>
                </c:pt>
                <c:pt idx="653">
                  <c:v>0</c:v>
                </c:pt>
                <c:pt idx="654">
                  <c:v>1</c:v>
                </c:pt>
                <c:pt idx="655">
                  <c:v>0</c:v>
                </c:pt>
                <c:pt idx="656">
                  <c:v>0</c:v>
                </c:pt>
                <c:pt idx="657">
                  <c:v>0</c:v>
                </c:pt>
                <c:pt idx="658">
                  <c:v>0</c:v>
                </c:pt>
                <c:pt idx="659">
                  <c:v>0</c:v>
                </c:pt>
                <c:pt idx="660" formatCode="0.00%">
                  <c:v>0</c:v>
                </c:pt>
                <c:pt idx="661" formatCode="0.00%">
                  <c:v>0</c:v>
                </c:pt>
                <c:pt idx="664">
                  <c:v>0</c:v>
                </c:pt>
                <c:pt idx="665">
                  <c:v>737</c:v>
                </c:pt>
                <c:pt idx="666">
                  <c:v>0</c:v>
                </c:pt>
                <c:pt idx="667">
                  <c:v>13</c:v>
                </c:pt>
                <c:pt idx="668">
                  <c:v>0</c:v>
                </c:pt>
                <c:pt idx="669">
                  <c:v>0</c:v>
                </c:pt>
                <c:pt idx="670">
                  <c:v>0</c:v>
                </c:pt>
                <c:pt idx="671">
                  <c:v>0</c:v>
                </c:pt>
                <c:pt idx="672">
                  <c:v>0</c:v>
                </c:pt>
                <c:pt idx="673" formatCode="0.00%">
                  <c:v>0</c:v>
                </c:pt>
                <c:pt idx="674" formatCode="0.00%">
                  <c:v>0</c:v>
                </c:pt>
                <c:pt idx="677">
                  <c:v>0</c:v>
                </c:pt>
                <c:pt idx="678">
                  <c:v>0</c:v>
                </c:pt>
                <c:pt idx="679">
                  <c:v>0</c:v>
                </c:pt>
                <c:pt idx="680">
                  <c:v>0</c:v>
                </c:pt>
                <c:pt idx="681">
                  <c:v>0</c:v>
                </c:pt>
                <c:pt idx="682">
                  <c:v>0</c:v>
                </c:pt>
                <c:pt idx="683">
                  <c:v>0</c:v>
                </c:pt>
                <c:pt idx="684">
                  <c:v>0</c:v>
                </c:pt>
                <c:pt idx="685">
                  <c:v>0</c:v>
                </c:pt>
                <c:pt idx="686" formatCode="0.00%">
                  <c:v>0</c:v>
                </c:pt>
                <c:pt idx="687" formatCode="0.00%">
                  <c:v>0</c:v>
                </c:pt>
                <c:pt idx="690">
                  <c:v>0</c:v>
                </c:pt>
                <c:pt idx="691">
                  <c:v>457</c:v>
                </c:pt>
                <c:pt idx="692">
                  <c:v>0</c:v>
                </c:pt>
                <c:pt idx="693">
                  <c:v>11</c:v>
                </c:pt>
                <c:pt idx="694">
                  <c:v>0</c:v>
                </c:pt>
                <c:pt idx="695">
                  <c:v>0</c:v>
                </c:pt>
                <c:pt idx="696">
                  <c:v>0</c:v>
                </c:pt>
                <c:pt idx="697">
                  <c:v>0</c:v>
                </c:pt>
                <c:pt idx="698">
                  <c:v>0</c:v>
                </c:pt>
                <c:pt idx="699" formatCode="0.00%">
                  <c:v>0</c:v>
                </c:pt>
                <c:pt idx="700" formatCode="0.00%">
                  <c:v>0</c:v>
                </c:pt>
                <c:pt idx="703">
                  <c:v>0</c:v>
                </c:pt>
                <c:pt idx="704">
                  <c:v>195</c:v>
                </c:pt>
                <c:pt idx="705">
                  <c:v>0</c:v>
                </c:pt>
                <c:pt idx="706">
                  <c:v>4</c:v>
                </c:pt>
                <c:pt idx="707">
                  <c:v>0</c:v>
                </c:pt>
                <c:pt idx="708">
                  <c:v>0</c:v>
                </c:pt>
                <c:pt idx="709">
                  <c:v>0</c:v>
                </c:pt>
                <c:pt idx="710">
                  <c:v>0</c:v>
                </c:pt>
                <c:pt idx="711">
                  <c:v>0</c:v>
                </c:pt>
                <c:pt idx="712" formatCode="0.00%">
                  <c:v>0</c:v>
                </c:pt>
                <c:pt idx="713" formatCode="0.00%">
                  <c:v>0</c:v>
                </c:pt>
                <c:pt idx="716">
                  <c:v>0</c:v>
                </c:pt>
                <c:pt idx="717">
                  <c:v>333</c:v>
                </c:pt>
                <c:pt idx="718">
                  <c:v>0</c:v>
                </c:pt>
                <c:pt idx="719">
                  <c:v>5</c:v>
                </c:pt>
                <c:pt idx="720">
                  <c:v>0</c:v>
                </c:pt>
                <c:pt idx="721">
                  <c:v>0</c:v>
                </c:pt>
                <c:pt idx="722">
                  <c:v>0</c:v>
                </c:pt>
                <c:pt idx="723">
                  <c:v>0</c:v>
                </c:pt>
                <c:pt idx="724">
                  <c:v>0</c:v>
                </c:pt>
                <c:pt idx="725" formatCode="0.00%">
                  <c:v>0</c:v>
                </c:pt>
                <c:pt idx="726" formatCode="0.00%">
                  <c:v>0</c:v>
                </c:pt>
                <c:pt idx="729">
                  <c:v>0</c:v>
                </c:pt>
                <c:pt idx="730">
                  <c:v>417</c:v>
                </c:pt>
                <c:pt idx="731">
                  <c:v>0</c:v>
                </c:pt>
                <c:pt idx="732">
                  <c:v>14</c:v>
                </c:pt>
                <c:pt idx="733">
                  <c:v>0</c:v>
                </c:pt>
                <c:pt idx="734">
                  <c:v>0</c:v>
                </c:pt>
                <c:pt idx="735">
                  <c:v>0</c:v>
                </c:pt>
                <c:pt idx="736">
                  <c:v>0</c:v>
                </c:pt>
                <c:pt idx="737">
                  <c:v>0</c:v>
                </c:pt>
                <c:pt idx="738" formatCode="0.00%">
                  <c:v>0</c:v>
                </c:pt>
                <c:pt idx="739" formatCode="0.00%">
                  <c:v>0</c:v>
                </c:pt>
                <c:pt idx="742">
                  <c:v>0</c:v>
                </c:pt>
                <c:pt idx="743">
                  <c:v>621</c:v>
                </c:pt>
                <c:pt idx="744">
                  <c:v>0</c:v>
                </c:pt>
                <c:pt idx="745">
                  <c:v>13</c:v>
                </c:pt>
                <c:pt idx="746">
                  <c:v>0</c:v>
                </c:pt>
                <c:pt idx="747">
                  <c:v>0</c:v>
                </c:pt>
                <c:pt idx="748">
                  <c:v>0</c:v>
                </c:pt>
                <c:pt idx="749">
                  <c:v>0</c:v>
                </c:pt>
                <c:pt idx="750">
                  <c:v>0</c:v>
                </c:pt>
                <c:pt idx="751" formatCode="0.00%">
                  <c:v>0</c:v>
                </c:pt>
                <c:pt idx="752" formatCode="0.00%">
                  <c:v>0</c:v>
                </c:pt>
                <c:pt idx="755">
                  <c:v>0</c:v>
                </c:pt>
                <c:pt idx="756">
                  <c:v>84</c:v>
                </c:pt>
                <c:pt idx="757">
                  <c:v>0</c:v>
                </c:pt>
                <c:pt idx="758">
                  <c:v>2</c:v>
                </c:pt>
                <c:pt idx="759">
                  <c:v>0</c:v>
                </c:pt>
                <c:pt idx="760">
                  <c:v>0</c:v>
                </c:pt>
                <c:pt idx="761">
                  <c:v>0</c:v>
                </c:pt>
                <c:pt idx="762">
                  <c:v>0</c:v>
                </c:pt>
                <c:pt idx="763">
                  <c:v>0</c:v>
                </c:pt>
                <c:pt idx="764" formatCode="0.00%">
                  <c:v>0</c:v>
                </c:pt>
                <c:pt idx="765" formatCode="0.00%">
                  <c:v>0</c:v>
                </c:pt>
                <c:pt idx="768">
                  <c:v>0</c:v>
                </c:pt>
                <c:pt idx="769">
                  <c:v>243</c:v>
                </c:pt>
                <c:pt idx="770">
                  <c:v>0</c:v>
                </c:pt>
                <c:pt idx="771">
                  <c:v>9</c:v>
                </c:pt>
                <c:pt idx="772">
                  <c:v>0</c:v>
                </c:pt>
                <c:pt idx="773">
                  <c:v>0</c:v>
                </c:pt>
                <c:pt idx="774">
                  <c:v>0</c:v>
                </c:pt>
                <c:pt idx="775">
                  <c:v>0</c:v>
                </c:pt>
                <c:pt idx="776">
                  <c:v>0</c:v>
                </c:pt>
                <c:pt idx="777" formatCode="0.00%">
                  <c:v>0</c:v>
                </c:pt>
                <c:pt idx="778" formatCode="0.00%">
                  <c:v>0</c:v>
                </c:pt>
                <c:pt idx="781">
                  <c:v>0</c:v>
                </c:pt>
                <c:pt idx="782">
                  <c:v>77</c:v>
                </c:pt>
                <c:pt idx="783">
                  <c:v>0</c:v>
                </c:pt>
                <c:pt idx="784">
                  <c:v>0</c:v>
                </c:pt>
                <c:pt idx="785">
                  <c:v>0</c:v>
                </c:pt>
                <c:pt idx="786">
                  <c:v>0</c:v>
                </c:pt>
                <c:pt idx="787">
                  <c:v>0</c:v>
                </c:pt>
                <c:pt idx="788">
                  <c:v>0</c:v>
                </c:pt>
                <c:pt idx="789">
                  <c:v>0</c:v>
                </c:pt>
                <c:pt idx="790" formatCode="0.00%">
                  <c:v>0</c:v>
                </c:pt>
                <c:pt idx="791" formatCode="0.00%">
                  <c:v>0</c:v>
                </c:pt>
                <c:pt idx="794">
                  <c:v>0</c:v>
                </c:pt>
                <c:pt idx="795">
                  <c:v>297</c:v>
                </c:pt>
                <c:pt idx="796">
                  <c:v>0</c:v>
                </c:pt>
                <c:pt idx="797">
                  <c:v>7</c:v>
                </c:pt>
                <c:pt idx="798">
                  <c:v>0</c:v>
                </c:pt>
                <c:pt idx="799">
                  <c:v>0</c:v>
                </c:pt>
                <c:pt idx="800">
                  <c:v>0</c:v>
                </c:pt>
                <c:pt idx="801">
                  <c:v>0</c:v>
                </c:pt>
                <c:pt idx="802">
                  <c:v>0</c:v>
                </c:pt>
                <c:pt idx="803" formatCode="0.00%">
                  <c:v>0</c:v>
                </c:pt>
                <c:pt idx="804" formatCode="0.00%">
                  <c:v>0</c:v>
                </c:pt>
                <c:pt idx="807">
                  <c:v>0</c:v>
                </c:pt>
                <c:pt idx="808">
                  <c:v>323</c:v>
                </c:pt>
                <c:pt idx="809">
                  <c:v>0</c:v>
                </c:pt>
                <c:pt idx="810">
                  <c:v>12</c:v>
                </c:pt>
                <c:pt idx="811">
                  <c:v>0</c:v>
                </c:pt>
                <c:pt idx="812">
                  <c:v>0</c:v>
                </c:pt>
                <c:pt idx="813">
                  <c:v>0</c:v>
                </c:pt>
                <c:pt idx="814">
                  <c:v>0</c:v>
                </c:pt>
                <c:pt idx="815">
                  <c:v>0</c:v>
                </c:pt>
                <c:pt idx="816" formatCode="0.00%">
                  <c:v>0</c:v>
                </c:pt>
                <c:pt idx="817" formatCode="0.00%">
                  <c:v>0</c:v>
                </c:pt>
                <c:pt idx="820">
                  <c:v>0</c:v>
                </c:pt>
                <c:pt idx="821">
                  <c:v>318</c:v>
                </c:pt>
                <c:pt idx="822">
                  <c:v>0</c:v>
                </c:pt>
                <c:pt idx="823">
                  <c:v>6</c:v>
                </c:pt>
                <c:pt idx="824">
                  <c:v>0</c:v>
                </c:pt>
                <c:pt idx="825">
                  <c:v>0</c:v>
                </c:pt>
                <c:pt idx="826">
                  <c:v>0</c:v>
                </c:pt>
                <c:pt idx="827">
                  <c:v>0</c:v>
                </c:pt>
                <c:pt idx="828">
                  <c:v>0</c:v>
                </c:pt>
                <c:pt idx="829" formatCode="0.00%">
                  <c:v>0</c:v>
                </c:pt>
                <c:pt idx="830" formatCode="0.00%">
                  <c:v>0</c:v>
                </c:pt>
                <c:pt idx="833">
                  <c:v>0</c:v>
                </c:pt>
                <c:pt idx="834">
                  <c:v>588</c:v>
                </c:pt>
                <c:pt idx="835">
                  <c:v>0</c:v>
                </c:pt>
                <c:pt idx="836">
                  <c:v>15</c:v>
                </c:pt>
                <c:pt idx="837">
                  <c:v>0</c:v>
                </c:pt>
                <c:pt idx="838">
                  <c:v>0</c:v>
                </c:pt>
                <c:pt idx="839">
                  <c:v>0</c:v>
                </c:pt>
                <c:pt idx="840">
                  <c:v>0</c:v>
                </c:pt>
                <c:pt idx="841">
                  <c:v>0</c:v>
                </c:pt>
                <c:pt idx="842" formatCode="0.00%">
                  <c:v>0</c:v>
                </c:pt>
                <c:pt idx="843" formatCode="0.00%">
                  <c:v>0</c:v>
                </c:pt>
                <c:pt idx="846">
                  <c:v>0</c:v>
                </c:pt>
                <c:pt idx="847">
                  <c:v>21</c:v>
                </c:pt>
                <c:pt idx="848">
                  <c:v>0</c:v>
                </c:pt>
                <c:pt idx="849">
                  <c:v>0</c:v>
                </c:pt>
                <c:pt idx="850">
                  <c:v>0</c:v>
                </c:pt>
                <c:pt idx="851">
                  <c:v>0</c:v>
                </c:pt>
                <c:pt idx="852">
                  <c:v>0</c:v>
                </c:pt>
                <c:pt idx="853">
                  <c:v>0</c:v>
                </c:pt>
                <c:pt idx="854">
                  <c:v>0</c:v>
                </c:pt>
                <c:pt idx="855" formatCode="0.00%">
                  <c:v>0</c:v>
                </c:pt>
                <c:pt idx="856" formatCode="0.00%">
                  <c:v>0</c:v>
                </c:pt>
                <c:pt idx="859">
                  <c:v>0</c:v>
                </c:pt>
                <c:pt idx="860">
                  <c:v>170</c:v>
                </c:pt>
                <c:pt idx="861">
                  <c:v>0</c:v>
                </c:pt>
                <c:pt idx="862">
                  <c:v>1</c:v>
                </c:pt>
                <c:pt idx="863">
                  <c:v>0</c:v>
                </c:pt>
                <c:pt idx="864">
                  <c:v>0</c:v>
                </c:pt>
                <c:pt idx="865">
                  <c:v>0</c:v>
                </c:pt>
                <c:pt idx="866">
                  <c:v>0</c:v>
                </c:pt>
                <c:pt idx="867">
                  <c:v>0</c:v>
                </c:pt>
                <c:pt idx="868" formatCode="0.00%">
                  <c:v>0</c:v>
                </c:pt>
                <c:pt idx="869" formatCode="0.00%">
                  <c:v>0</c:v>
                </c:pt>
                <c:pt idx="872">
                  <c:v>0</c:v>
                </c:pt>
                <c:pt idx="873">
                  <c:v>3</c:v>
                </c:pt>
                <c:pt idx="874">
                  <c:v>0</c:v>
                </c:pt>
                <c:pt idx="875">
                  <c:v>0</c:v>
                </c:pt>
                <c:pt idx="876">
                  <c:v>0</c:v>
                </c:pt>
                <c:pt idx="877">
                  <c:v>0</c:v>
                </c:pt>
                <c:pt idx="878">
                  <c:v>0</c:v>
                </c:pt>
                <c:pt idx="879">
                  <c:v>0</c:v>
                </c:pt>
                <c:pt idx="880">
                  <c:v>0</c:v>
                </c:pt>
                <c:pt idx="881" formatCode="0.00%">
                  <c:v>0</c:v>
                </c:pt>
                <c:pt idx="882" formatCode="0.00%">
                  <c:v>0</c:v>
                </c:pt>
                <c:pt idx="885">
                  <c:v>0</c:v>
                </c:pt>
                <c:pt idx="886">
                  <c:v>165</c:v>
                </c:pt>
                <c:pt idx="887">
                  <c:v>0</c:v>
                </c:pt>
                <c:pt idx="888">
                  <c:v>2</c:v>
                </c:pt>
                <c:pt idx="889">
                  <c:v>0</c:v>
                </c:pt>
                <c:pt idx="890">
                  <c:v>0</c:v>
                </c:pt>
                <c:pt idx="891">
                  <c:v>0</c:v>
                </c:pt>
                <c:pt idx="892">
                  <c:v>0</c:v>
                </c:pt>
                <c:pt idx="893">
                  <c:v>0</c:v>
                </c:pt>
                <c:pt idx="894" formatCode="0.00%">
                  <c:v>0</c:v>
                </c:pt>
                <c:pt idx="895" formatCode="0.00%">
                  <c:v>0</c:v>
                </c:pt>
                <c:pt idx="898">
                  <c:v>0</c:v>
                </c:pt>
                <c:pt idx="899">
                  <c:v>276</c:v>
                </c:pt>
                <c:pt idx="900">
                  <c:v>0</c:v>
                </c:pt>
                <c:pt idx="901">
                  <c:v>14</c:v>
                </c:pt>
                <c:pt idx="902">
                  <c:v>0</c:v>
                </c:pt>
                <c:pt idx="903">
                  <c:v>0</c:v>
                </c:pt>
                <c:pt idx="904">
                  <c:v>0</c:v>
                </c:pt>
                <c:pt idx="905">
                  <c:v>0</c:v>
                </c:pt>
                <c:pt idx="906">
                  <c:v>0</c:v>
                </c:pt>
                <c:pt idx="907" formatCode="0.00%">
                  <c:v>0</c:v>
                </c:pt>
                <c:pt idx="908" formatCode="0.00%">
                  <c:v>0</c:v>
                </c:pt>
                <c:pt idx="911">
                  <c:v>0</c:v>
                </c:pt>
                <c:pt idx="912">
                  <c:v>127</c:v>
                </c:pt>
                <c:pt idx="913">
                  <c:v>0</c:v>
                </c:pt>
                <c:pt idx="914">
                  <c:v>1</c:v>
                </c:pt>
                <c:pt idx="915">
                  <c:v>0</c:v>
                </c:pt>
                <c:pt idx="916">
                  <c:v>0</c:v>
                </c:pt>
                <c:pt idx="917">
                  <c:v>0</c:v>
                </c:pt>
                <c:pt idx="918">
                  <c:v>0</c:v>
                </c:pt>
                <c:pt idx="919">
                  <c:v>0</c:v>
                </c:pt>
                <c:pt idx="920" formatCode="0.00%">
                  <c:v>0</c:v>
                </c:pt>
                <c:pt idx="921" formatCode="0.00%">
                  <c:v>0</c:v>
                </c:pt>
                <c:pt idx="924">
                  <c:v>0</c:v>
                </c:pt>
                <c:pt idx="925">
                  <c:v>286</c:v>
                </c:pt>
                <c:pt idx="926">
                  <c:v>0</c:v>
                </c:pt>
                <c:pt idx="927">
                  <c:v>2</c:v>
                </c:pt>
                <c:pt idx="928">
                  <c:v>0</c:v>
                </c:pt>
                <c:pt idx="929">
                  <c:v>0</c:v>
                </c:pt>
                <c:pt idx="930">
                  <c:v>0</c:v>
                </c:pt>
                <c:pt idx="931">
                  <c:v>0</c:v>
                </c:pt>
                <c:pt idx="932">
                  <c:v>0</c:v>
                </c:pt>
                <c:pt idx="933" formatCode="0.00%">
                  <c:v>0</c:v>
                </c:pt>
                <c:pt idx="934" formatCode="0.00%">
                  <c:v>0</c:v>
                </c:pt>
              </c:numCache>
            </c:numRef>
          </c:val>
          <c:extLst>
            <c:ext xmlns:c16="http://schemas.microsoft.com/office/drawing/2014/chart" uri="{C3380CC4-5D6E-409C-BE32-E72D297353CC}">
              <c16:uniqueId val="{0000000B-06E4-4E5E-A33A-F4BCD3122157}"/>
            </c:ext>
          </c:extLst>
        </c:ser>
        <c:ser>
          <c:idx val="12"/>
          <c:order val="12"/>
          <c:tx>
            <c:strRef>
              <c:f>'Chapter Statistics'!$N$1:$N$2</c:f>
              <c:strCache>
                <c:ptCount val="2"/>
                <c:pt idx="0">
                  <c:v>Chapter</c:v>
                </c:pt>
                <c:pt idx="1">
                  <c:v>YTD</c:v>
                </c:pt>
              </c:strCache>
            </c:strRef>
          </c:tx>
          <c:invertIfNegative val="0"/>
          <c:cat>
            <c:strRef>
              <c:f>'Chapter Statistics'!$A$3:$A$939</c:f>
              <c:strCache>
                <c:ptCount val="937"/>
                <c:pt idx="0">
                  <c:v>ALOHA</c:v>
                </c:pt>
                <c:pt idx="1">
                  <c:v>Total</c:v>
                </c:pt>
                <c:pt idx="2">
                  <c:v>        FY 15-16</c:v>
                </c:pt>
                <c:pt idx="3">
                  <c:v>New</c:v>
                </c:pt>
                <c:pt idx="4">
                  <c:v>        FY 15-16</c:v>
                </c:pt>
                <c:pt idx="5">
                  <c:v>Renew</c:v>
                </c:pt>
                <c:pt idx="6">
                  <c:v>Reinstate</c:v>
                </c:pt>
                <c:pt idx="7">
                  <c:v>Cancels</c:v>
                </c:pt>
                <c:pt idx="8">
                  <c:v>Chapter Transfer Out</c:v>
                </c:pt>
                <c:pt idx="9">
                  <c:v>Chapter Transfer In</c:v>
                </c:pt>
                <c:pt idx="10">
                  <c:v>Retention</c:v>
                </c:pt>
                <c:pt idx="11">
                  <c:v>Retention_NonStudent</c:v>
                </c:pt>
                <c:pt idx="12">
                  <c:v> </c:v>
                </c:pt>
                <c:pt idx="13">
                  <c:v>ARIZONA</c:v>
                </c:pt>
                <c:pt idx="14">
                  <c:v>Total</c:v>
                </c:pt>
                <c:pt idx="15">
                  <c:v>        FY 15-16</c:v>
                </c:pt>
                <c:pt idx="16">
                  <c:v>New</c:v>
                </c:pt>
                <c:pt idx="17">
                  <c:v>        FY 15-16</c:v>
                </c:pt>
                <c:pt idx="18">
                  <c:v>Renew</c:v>
                </c:pt>
                <c:pt idx="19">
                  <c:v>Reinstate</c:v>
                </c:pt>
                <c:pt idx="20">
                  <c:v>Cancels</c:v>
                </c:pt>
                <c:pt idx="21">
                  <c:v>Chapter Transfer Out</c:v>
                </c:pt>
                <c:pt idx="22">
                  <c:v>Chapter Transfer In</c:v>
                </c:pt>
                <c:pt idx="23">
                  <c:v>Retention</c:v>
                </c:pt>
                <c:pt idx="24">
                  <c:v>Retention_NonStudent</c:v>
                </c:pt>
                <c:pt idx="26">
                  <c:v>ATLANTIC CANADA
</c:v>
                </c:pt>
                <c:pt idx="27">
                  <c:v>Total</c:v>
                </c:pt>
                <c:pt idx="28">
                  <c:v>        FY 15-16</c:v>
                </c:pt>
                <c:pt idx="29">
                  <c:v>New</c:v>
                </c:pt>
                <c:pt idx="30">
                  <c:v>        FY 15-16</c:v>
                </c:pt>
                <c:pt idx="31">
                  <c:v>Renew</c:v>
                </c:pt>
                <c:pt idx="32">
                  <c:v>Reinstate</c:v>
                </c:pt>
                <c:pt idx="33">
                  <c:v>Cancels</c:v>
                </c:pt>
                <c:pt idx="34">
                  <c:v>Chapter Transfer Out</c:v>
                </c:pt>
                <c:pt idx="35">
                  <c:v>Chapter Transfer In</c:v>
                </c:pt>
                <c:pt idx="36">
                  <c:v>Retention</c:v>
                </c:pt>
                <c:pt idx="37">
                  <c:v>Retention_NonStudent</c:v>
                </c:pt>
                <c:pt idx="39">
                  <c:v>BELGIUM</c:v>
                </c:pt>
                <c:pt idx="40">
                  <c:v>Total</c:v>
                </c:pt>
                <c:pt idx="41">
                  <c:v>        FY 15-16</c:v>
                </c:pt>
                <c:pt idx="42">
                  <c:v>New</c:v>
                </c:pt>
                <c:pt idx="43">
                  <c:v>        FY 15-16</c:v>
                </c:pt>
                <c:pt idx="44">
                  <c:v>Renew</c:v>
                </c:pt>
                <c:pt idx="45">
                  <c:v>Reinstate</c:v>
                </c:pt>
                <c:pt idx="46">
                  <c:v>Cancels</c:v>
                </c:pt>
                <c:pt idx="47">
                  <c:v>Chapter Transfer Out</c:v>
                </c:pt>
                <c:pt idx="48">
                  <c:v>Chapter Transfer In</c:v>
                </c:pt>
                <c:pt idx="49">
                  <c:v>Retention</c:v>
                </c:pt>
                <c:pt idx="50">
                  <c:v>Retention_NonStudent</c:v>
                </c:pt>
                <c:pt idx="52">
                  <c:v>BRAZIL</c:v>
                </c:pt>
                <c:pt idx="53">
                  <c:v>Total</c:v>
                </c:pt>
                <c:pt idx="54">
                  <c:v>        FY 15-16</c:v>
                </c:pt>
                <c:pt idx="55">
                  <c:v>New</c:v>
                </c:pt>
                <c:pt idx="56">
                  <c:v>        FY 15-16</c:v>
                </c:pt>
                <c:pt idx="57">
                  <c:v>Renew</c:v>
                </c:pt>
                <c:pt idx="58">
                  <c:v>Reinstate</c:v>
                </c:pt>
                <c:pt idx="59">
                  <c:v>Cancels</c:v>
                </c:pt>
                <c:pt idx="60">
                  <c:v>Chapter Transfer Out</c:v>
                </c:pt>
                <c:pt idx="61">
                  <c:v>Chapter Transfer In</c:v>
                </c:pt>
                <c:pt idx="62">
                  <c:v>Retention</c:v>
                </c:pt>
                <c:pt idx="63">
                  <c:v>Retention_NonStudent</c:v>
                </c:pt>
                <c:pt idx="65">
                  <c:v>BRITISH COLUMBIA</c:v>
                </c:pt>
                <c:pt idx="66">
                  <c:v>Total</c:v>
                </c:pt>
                <c:pt idx="67">
                  <c:v>        FY 15-16</c:v>
                </c:pt>
                <c:pt idx="68">
                  <c:v>New</c:v>
                </c:pt>
                <c:pt idx="69">
                  <c:v>        FY 15-16</c:v>
                </c:pt>
                <c:pt idx="70">
                  <c:v>Renew</c:v>
                </c:pt>
                <c:pt idx="71">
                  <c:v>Reinstate</c:v>
                </c:pt>
                <c:pt idx="72">
                  <c:v>Cancels</c:v>
                </c:pt>
                <c:pt idx="73">
                  <c:v>Chapter Transfer Out</c:v>
                </c:pt>
                <c:pt idx="74">
                  <c:v>Chapter Transfer In</c:v>
                </c:pt>
                <c:pt idx="75">
                  <c:v>Retention</c:v>
                </c:pt>
                <c:pt idx="76">
                  <c:v>Retention_NonStudent</c:v>
                </c:pt>
                <c:pt idx="78">
                  <c:v>CAROLINAS</c:v>
                </c:pt>
                <c:pt idx="79">
                  <c:v>Total</c:v>
                </c:pt>
                <c:pt idx="80">
                  <c:v>        FY 15-16</c:v>
                </c:pt>
                <c:pt idx="81">
                  <c:v>New</c:v>
                </c:pt>
                <c:pt idx="82">
                  <c:v>        FY 15-16</c:v>
                </c:pt>
                <c:pt idx="83">
                  <c:v>Renew</c:v>
                </c:pt>
                <c:pt idx="84">
                  <c:v>Reinstate</c:v>
                </c:pt>
                <c:pt idx="85">
                  <c:v>Cancels</c:v>
                </c:pt>
                <c:pt idx="86">
                  <c:v>Chapter Transfer Out</c:v>
                </c:pt>
                <c:pt idx="87">
                  <c:v>Chapter Transfer In</c:v>
                </c:pt>
                <c:pt idx="88">
                  <c:v>Retention</c:v>
                </c:pt>
                <c:pt idx="89">
                  <c:v>Retention_NonStudent</c:v>
                </c:pt>
                <c:pt idx="91">
                  <c:v>CHICAGO</c:v>
                </c:pt>
                <c:pt idx="92">
                  <c:v>Total</c:v>
                </c:pt>
                <c:pt idx="93">
                  <c:v>        FY 15-16</c:v>
                </c:pt>
                <c:pt idx="94">
                  <c:v>New</c:v>
                </c:pt>
                <c:pt idx="95">
                  <c:v>        FY 15-16</c:v>
                </c:pt>
                <c:pt idx="96">
                  <c:v>Renew</c:v>
                </c:pt>
                <c:pt idx="97">
                  <c:v>Reinstate</c:v>
                </c:pt>
                <c:pt idx="98">
                  <c:v>Cancels</c:v>
                </c:pt>
                <c:pt idx="99">
                  <c:v>Chapter Transfer Out</c:v>
                </c:pt>
                <c:pt idx="100">
                  <c:v>Chapter Transfer In</c:v>
                </c:pt>
                <c:pt idx="101">
                  <c:v>Retention</c:v>
                </c:pt>
                <c:pt idx="102">
                  <c:v>Retention_NonStudent</c:v>
                </c:pt>
                <c:pt idx="104">
                  <c:v>CONNECTICUT</c:v>
                </c:pt>
                <c:pt idx="105">
                  <c:v>Total</c:v>
                </c:pt>
                <c:pt idx="106">
                  <c:v>        FY 15-16</c:v>
                </c:pt>
                <c:pt idx="107">
                  <c:v>New</c:v>
                </c:pt>
                <c:pt idx="108">
                  <c:v>        FY 15-16</c:v>
                </c:pt>
                <c:pt idx="109">
                  <c:v>Renew</c:v>
                </c:pt>
                <c:pt idx="110">
                  <c:v>Reinstate</c:v>
                </c:pt>
                <c:pt idx="111">
                  <c:v>Cancels</c:v>
                </c:pt>
                <c:pt idx="112">
                  <c:v>Chapter Transfer Out</c:v>
                </c:pt>
                <c:pt idx="113">
                  <c:v>Chapter Transfer In</c:v>
                </c:pt>
                <c:pt idx="114">
                  <c:v>Retention</c:v>
                </c:pt>
                <c:pt idx="115">
                  <c:v>Retention_NonStudent</c:v>
                </c:pt>
                <c:pt idx="117">
                  <c:v>DALLAS/FT. WORTH</c:v>
                </c:pt>
                <c:pt idx="118">
                  <c:v>Total</c:v>
                </c:pt>
                <c:pt idx="119">
                  <c:v>        FY 15-16</c:v>
                </c:pt>
                <c:pt idx="120">
                  <c:v>New</c:v>
                </c:pt>
                <c:pt idx="121">
                  <c:v>        FY 15-16</c:v>
                </c:pt>
                <c:pt idx="122">
                  <c:v>Renew</c:v>
                </c:pt>
                <c:pt idx="123">
                  <c:v>Reinstate</c:v>
                </c:pt>
                <c:pt idx="124">
                  <c:v>Cancels</c:v>
                </c:pt>
                <c:pt idx="125">
                  <c:v>Chapter Transfer Out</c:v>
                </c:pt>
                <c:pt idx="126">
                  <c:v>Chapter Transfer In</c:v>
                </c:pt>
                <c:pt idx="127">
                  <c:v>Retention</c:v>
                </c:pt>
                <c:pt idx="128">
                  <c:v>Retention_NonStudent</c:v>
                </c:pt>
                <c:pt idx="130">
                  <c:v>DENMARK</c:v>
                </c:pt>
                <c:pt idx="131">
                  <c:v>Total</c:v>
                </c:pt>
                <c:pt idx="132">
                  <c:v>        FY 15-16</c:v>
                </c:pt>
                <c:pt idx="133">
                  <c:v>New</c:v>
                </c:pt>
                <c:pt idx="134">
                  <c:v>        FY 15-16</c:v>
                </c:pt>
                <c:pt idx="135">
                  <c:v>Renew</c:v>
                </c:pt>
                <c:pt idx="136">
                  <c:v>Reinstate</c:v>
                </c:pt>
                <c:pt idx="137">
                  <c:v>Cancels</c:v>
                </c:pt>
                <c:pt idx="138">
                  <c:v>Chapter Transfer Out</c:v>
                </c:pt>
                <c:pt idx="139">
                  <c:v>Chapter Transfer In</c:v>
                </c:pt>
                <c:pt idx="140">
                  <c:v>Retention</c:v>
                </c:pt>
                <c:pt idx="141">
                  <c:v>Retention_NonStudent</c:v>
                </c:pt>
                <c:pt idx="143">
                  <c:v>EASTERN GREAT LAKES </c:v>
                </c:pt>
                <c:pt idx="144">
                  <c:v>Total</c:v>
                </c:pt>
                <c:pt idx="145">
                  <c:v>        FY 15-16</c:v>
                </c:pt>
                <c:pt idx="146">
                  <c:v>New</c:v>
                </c:pt>
                <c:pt idx="147">
                  <c:v>        FY 15-16</c:v>
                </c:pt>
                <c:pt idx="148">
                  <c:v>Renew</c:v>
                </c:pt>
                <c:pt idx="149">
                  <c:v>Reinstate</c:v>
                </c:pt>
                <c:pt idx="150">
                  <c:v>Cancels</c:v>
                </c:pt>
                <c:pt idx="151">
                  <c:v>Chapter Transfer Out</c:v>
                </c:pt>
                <c:pt idx="152">
                  <c:v>Chapter Transfer In</c:v>
                </c:pt>
                <c:pt idx="153">
                  <c:v>Retention</c:v>
                </c:pt>
                <c:pt idx="154">
                  <c:v>Retention_NonStudent</c:v>
                </c:pt>
                <c:pt idx="156">
                  <c:v>FINLAND</c:v>
                </c:pt>
                <c:pt idx="157">
                  <c:v>Total</c:v>
                </c:pt>
                <c:pt idx="158">
                  <c:v>        FY 15-16</c:v>
                </c:pt>
                <c:pt idx="159">
                  <c:v>New</c:v>
                </c:pt>
                <c:pt idx="160">
                  <c:v>        FY 15-16</c:v>
                </c:pt>
                <c:pt idx="161">
                  <c:v>Renew</c:v>
                </c:pt>
                <c:pt idx="162">
                  <c:v>Reinstate</c:v>
                </c:pt>
                <c:pt idx="163">
                  <c:v>Cancels</c:v>
                </c:pt>
                <c:pt idx="164">
                  <c:v>Chapter Transfer Out</c:v>
                </c:pt>
                <c:pt idx="165">
                  <c:v>Chapter Transfer In</c:v>
                </c:pt>
                <c:pt idx="166">
                  <c:v>Retention</c:v>
                </c:pt>
                <c:pt idx="167">
                  <c:v>Retention_NonStudent</c:v>
                </c:pt>
                <c:pt idx="169">
                  <c:v>FRANCE-SWITZERLAND</c:v>
                </c:pt>
                <c:pt idx="170">
                  <c:v>Total</c:v>
                </c:pt>
                <c:pt idx="171">
                  <c:v>        FY 15-16</c:v>
                </c:pt>
                <c:pt idx="172">
                  <c:v>New</c:v>
                </c:pt>
                <c:pt idx="173">
                  <c:v>        FY 15-16</c:v>
                </c:pt>
                <c:pt idx="174">
                  <c:v>Renew</c:v>
                </c:pt>
                <c:pt idx="175">
                  <c:v>Reinstate</c:v>
                </c:pt>
                <c:pt idx="176">
                  <c:v>Cancels</c:v>
                </c:pt>
                <c:pt idx="177">
                  <c:v>Chapter Transfer Out</c:v>
                </c:pt>
                <c:pt idx="178">
                  <c:v>Chapter Transfer In</c:v>
                </c:pt>
                <c:pt idx="179">
                  <c:v>Retention</c:v>
                </c:pt>
                <c:pt idx="180">
                  <c:v>Retention_NonStudent</c:v>
                </c:pt>
                <c:pt idx="182">
                  <c:v>GEORGIA</c:v>
                </c:pt>
                <c:pt idx="183">
                  <c:v>Total</c:v>
                </c:pt>
                <c:pt idx="184">
                  <c:v>        FY 15-16</c:v>
                </c:pt>
                <c:pt idx="185">
                  <c:v>New</c:v>
                </c:pt>
                <c:pt idx="186">
                  <c:v>        FY 15-16</c:v>
                </c:pt>
                <c:pt idx="187">
                  <c:v>Renew</c:v>
                </c:pt>
                <c:pt idx="188">
                  <c:v>Reinstate</c:v>
                </c:pt>
                <c:pt idx="189">
                  <c:v>Cancels</c:v>
                </c:pt>
                <c:pt idx="190">
                  <c:v>Chapter Transfer Out</c:v>
                </c:pt>
                <c:pt idx="191">
                  <c:v>Chapter Transfer In</c:v>
                </c:pt>
                <c:pt idx="192">
                  <c:v>Retention</c:v>
                </c:pt>
                <c:pt idx="193">
                  <c:v>Retention_NonStudent</c:v>
                </c:pt>
                <c:pt idx="195">
                  <c:v>GERMANY</c:v>
                </c:pt>
                <c:pt idx="196">
                  <c:v>Total</c:v>
                </c:pt>
                <c:pt idx="197">
                  <c:v>        FY 15-16</c:v>
                </c:pt>
                <c:pt idx="198">
                  <c:v>New</c:v>
                </c:pt>
                <c:pt idx="199">
                  <c:v>        FY 15-16</c:v>
                </c:pt>
                <c:pt idx="200">
                  <c:v>Renew</c:v>
                </c:pt>
                <c:pt idx="201">
                  <c:v>Reinstate</c:v>
                </c:pt>
                <c:pt idx="202">
                  <c:v>Cancels</c:v>
                </c:pt>
                <c:pt idx="203">
                  <c:v>Chapter Transfer Out</c:v>
                </c:pt>
                <c:pt idx="204">
                  <c:v>Chapter Transfer In</c:v>
                </c:pt>
                <c:pt idx="205">
                  <c:v>Retention</c:v>
                </c:pt>
                <c:pt idx="206">
                  <c:v>Retention_NonStudent</c:v>
                </c:pt>
                <c:pt idx="208">
                  <c:v>GREATER CALGARY</c:v>
                </c:pt>
                <c:pt idx="209">
                  <c:v>Total</c:v>
                </c:pt>
                <c:pt idx="210">
                  <c:v>        FY 15-16</c:v>
                </c:pt>
                <c:pt idx="211">
                  <c:v>New</c:v>
                </c:pt>
                <c:pt idx="212">
                  <c:v>        FY 15-16</c:v>
                </c:pt>
                <c:pt idx="213">
                  <c:v>Renew</c:v>
                </c:pt>
                <c:pt idx="214">
                  <c:v>Reinstate</c:v>
                </c:pt>
                <c:pt idx="215">
                  <c:v>Cancels</c:v>
                </c:pt>
                <c:pt idx="216">
                  <c:v>Chapter Transfer Out</c:v>
                </c:pt>
                <c:pt idx="217">
                  <c:v>Chapter Transfer In</c:v>
                </c:pt>
                <c:pt idx="218">
                  <c:v>Retention</c:v>
                </c:pt>
                <c:pt idx="219">
                  <c:v>Retention_NonStudent</c:v>
                </c:pt>
                <c:pt idx="221">
                  <c:v>GREATER EDMONTON </c:v>
                </c:pt>
                <c:pt idx="222">
                  <c:v>Total</c:v>
                </c:pt>
                <c:pt idx="223">
                  <c:v>        FY 15-16</c:v>
                </c:pt>
                <c:pt idx="224">
                  <c:v>New</c:v>
                </c:pt>
                <c:pt idx="225">
                  <c:v>        FY 15-16</c:v>
                </c:pt>
                <c:pt idx="226">
                  <c:v>Renew</c:v>
                </c:pt>
                <c:pt idx="227">
                  <c:v>Reinstate</c:v>
                </c:pt>
                <c:pt idx="228">
                  <c:v>Cancels</c:v>
                </c:pt>
                <c:pt idx="229">
                  <c:v>Chapter Transfer Out</c:v>
                </c:pt>
                <c:pt idx="230">
                  <c:v>Chapter Transfer In</c:v>
                </c:pt>
                <c:pt idx="231">
                  <c:v>Retention</c:v>
                </c:pt>
                <c:pt idx="232">
                  <c:v>Retention_NonStudent</c:v>
                </c:pt>
                <c:pt idx="234">
                  <c:v>GREATER NEW YORK</c:v>
                </c:pt>
                <c:pt idx="235">
                  <c:v>Total</c:v>
                </c:pt>
                <c:pt idx="236">
                  <c:v>        FY 15-16</c:v>
                </c:pt>
                <c:pt idx="237">
                  <c:v>New</c:v>
                </c:pt>
                <c:pt idx="238">
                  <c:v>        FY 15-16</c:v>
                </c:pt>
                <c:pt idx="239">
                  <c:v>Renew</c:v>
                </c:pt>
                <c:pt idx="240">
                  <c:v>Reinstate</c:v>
                </c:pt>
                <c:pt idx="241">
                  <c:v>Cancels</c:v>
                </c:pt>
                <c:pt idx="242">
                  <c:v>Chapter Transfer Out</c:v>
                </c:pt>
                <c:pt idx="243">
                  <c:v>Chapter Transfer In</c:v>
                </c:pt>
                <c:pt idx="244">
                  <c:v>Retention</c:v>
                </c:pt>
                <c:pt idx="245">
                  <c:v>Retention_NonStudent</c:v>
                </c:pt>
                <c:pt idx="247">
                  <c:v>GREATER ORLANDO</c:v>
                </c:pt>
                <c:pt idx="248">
                  <c:v>Total</c:v>
                </c:pt>
                <c:pt idx="249">
                  <c:v>        FY 15-16</c:v>
                </c:pt>
                <c:pt idx="250">
                  <c:v>New</c:v>
                </c:pt>
                <c:pt idx="251">
                  <c:v>        FY 15-16</c:v>
                </c:pt>
                <c:pt idx="252">
                  <c:v>Renew</c:v>
                </c:pt>
                <c:pt idx="253">
                  <c:v>Reinstate</c:v>
                </c:pt>
                <c:pt idx="254">
                  <c:v>Cancels</c:v>
                </c:pt>
                <c:pt idx="255">
                  <c:v>Chapter Transfer Out</c:v>
                </c:pt>
                <c:pt idx="256">
                  <c:v>Chapter Transfer In</c:v>
                </c:pt>
                <c:pt idx="257">
                  <c:v>Retention</c:v>
                </c:pt>
                <c:pt idx="258">
                  <c:v>Retention_NonStudent</c:v>
                </c:pt>
                <c:pt idx="260">
                  <c:v>GULF STATES</c:v>
                </c:pt>
                <c:pt idx="261">
                  <c:v>Total</c:v>
                </c:pt>
                <c:pt idx="262">
                  <c:v>        FY 15-16</c:v>
                </c:pt>
                <c:pt idx="263">
                  <c:v>New</c:v>
                </c:pt>
                <c:pt idx="264">
                  <c:v>        FY 15-16</c:v>
                </c:pt>
                <c:pt idx="265">
                  <c:v>Renew</c:v>
                </c:pt>
                <c:pt idx="266">
                  <c:v>Reinstate</c:v>
                </c:pt>
                <c:pt idx="267">
                  <c:v>Cancels</c:v>
                </c:pt>
                <c:pt idx="268">
                  <c:v>Chapter Transfer Out</c:v>
                </c:pt>
                <c:pt idx="269">
                  <c:v>Chapter Transfer In</c:v>
                </c:pt>
                <c:pt idx="270">
                  <c:v>Retention</c:v>
                </c:pt>
                <c:pt idx="271">
                  <c:v>Retention_NonStudent</c:v>
                </c:pt>
                <c:pt idx="273">
                  <c:v>HEARTLAND</c:v>
                </c:pt>
                <c:pt idx="274">
                  <c:v>Total</c:v>
                </c:pt>
                <c:pt idx="275">
                  <c:v>        FY 15-16</c:v>
                </c:pt>
                <c:pt idx="276">
                  <c:v>New</c:v>
                </c:pt>
                <c:pt idx="277">
                  <c:v>        FY 15-16</c:v>
                </c:pt>
                <c:pt idx="278">
                  <c:v>Renew</c:v>
                </c:pt>
                <c:pt idx="279">
                  <c:v>Reinstate</c:v>
                </c:pt>
                <c:pt idx="280">
                  <c:v>Cancels</c:v>
                </c:pt>
                <c:pt idx="281">
                  <c:v>Chapter Transfer Out</c:v>
                </c:pt>
                <c:pt idx="282">
                  <c:v>Chapter Transfer In</c:v>
                </c:pt>
                <c:pt idx="283">
                  <c:v>Retention</c:v>
                </c:pt>
                <c:pt idx="284">
                  <c:v>Retention_NonStudent</c:v>
                </c:pt>
                <c:pt idx="286">
                  <c:v>HOUSTON</c:v>
                </c:pt>
                <c:pt idx="287">
                  <c:v>Total</c:v>
                </c:pt>
                <c:pt idx="288">
                  <c:v>        FY 15-16</c:v>
                </c:pt>
                <c:pt idx="289">
                  <c:v>New</c:v>
                </c:pt>
                <c:pt idx="290">
                  <c:v>        FY 15-16</c:v>
                </c:pt>
                <c:pt idx="291">
                  <c:v>Renew</c:v>
                </c:pt>
                <c:pt idx="292">
                  <c:v>Reinstate</c:v>
                </c:pt>
                <c:pt idx="293">
                  <c:v>Cancels</c:v>
                </c:pt>
                <c:pt idx="294">
                  <c:v>Chapter Transfer Out</c:v>
                </c:pt>
                <c:pt idx="295">
                  <c:v>Chapter Transfer In</c:v>
                </c:pt>
                <c:pt idx="296">
                  <c:v>Retention</c:v>
                </c:pt>
                <c:pt idx="297">
                  <c:v>Retention_NonStudent</c:v>
                </c:pt>
                <c:pt idx="299">
                  <c:v>INDIANA</c:v>
                </c:pt>
                <c:pt idx="300">
                  <c:v>Total</c:v>
                </c:pt>
                <c:pt idx="301">
                  <c:v>        FY 15-16</c:v>
                </c:pt>
                <c:pt idx="302">
                  <c:v>New</c:v>
                </c:pt>
                <c:pt idx="303">
                  <c:v>        FY 15-16</c:v>
                </c:pt>
                <c:pt idx="304">
                  <c:v>Renew</c:v>
                </c:pt>
                <c:pt idx="305">
                  <c:v>Reinstate</c:v>
                </c:pt>
                <c:pt idx="306">
                  <c:v>Cancels</c:v>
                </c:pt>
                <c:pt idx="307">
                  <c:v>Chapter Transfer Out</c:v>
                </c:pt>
                <c:pt idx="308">
                  <c:v>Chapter Transfer In</c:v>
                </c:pt>
                <c:pt idx="309">
                  <c:v>Retention</c:v>
                </c:pt>
                <c:pt idx="310">
                  <c:v>Retention_NonStudent</c:v>
                </c:pt>
                <c:pt idx="312">
                  <c:v>ITALIA</c:v>
                </c:pt>
                <c:pt idx="313">
                  <c:v>Total</c:v>
                </c:pt>
                <c:pt idx="314">
                  <c:v>        FY 15-16</c:v>
                </c:pt>
                <c:pt idx="315">
                  <c:v>New</c:v>
                </c:pt>
                <c:pt idx="316">
                  <c:v>        FY 15-16</c:v>
                </c:pt>
                <c:pt idx="317">
                  <c:v>Renew</c:v>
                </c:pt>
                <c:pt idx="318">
                  <c:v>Reinstate</c:v>
                </c:pt>
                <c:pt idx="319">
                  <c:v>Cancels</c:v>
                </c:pt>
                <c:pt idx="320">
                  <c:v>Chapter Transfer Out</c:v>
                </c:pt>
                <c:pt idx="321">
                  <c:v>Chapter Transfer In</c:v>
                </c:pt>
                <c:pt idx="322">
                  <c:v>Retention</c:v>
                </c:pt>
                <c:pt idx="323">
                  <c:v>Retention_NonStudent</c:v>
                </c:pt>
                <c:pt idx="325">
                  <c:v>JAPAN</c:v>
                </c:pt>
                <c:pt idx="326">
                  <c:v>Total</c:v>
                </c:pt>
                <c:pt idx="327">
                  <c:v>        FY 15-16</c:v>
                </c:pt>
                <c:pt idx="328">
                  <c:v>New</c:v>
                </c:pt>
                <c:pt idx="329">
                  <c:v>        FY 15-16</c:v>
                </c:pt>
                <c:pt idx="330">
                  <c:v>Renew</c:v>
                </c:pt>
                <c:pt idx="331">
                  <c:v>Reinstate</c:v>
                </c:pt>
                <c:pt idx="332">
                  <c:v>Cancels</c:v>
                </c:pt>
                <c:pt idx="333">
                  <c:v>Chapter Transfer Out</c:v>
                </c:pt>
                <c:pt idx="334">
                  <c:v>Chapter Transfer In</c:v>
                </c:pt>
                <c:pt idx="335">
                  <c:v>Retention</c:v>
                </c:pt>
                <c:pt idx="336">
                  <c:v>Retention_NonStudent</c:v>
                </c:pt>
                <c:pt idx="338">
                  <c:v>KANSAS CITY</c:v>
                </c:pt>
                <c:pt idx="339">
                  <c:v>Total</c:v>
                </c:pt>
                <c:pt idx="340">
                  <c:v>        FY 15-16</c:v>
                </c:pt>
                <c:pt idx="341">
                  <c:v>New</c:v>
                </c:pt>
                <c:pt idx="342">
                  <c:v>        FY 15-16</c:v>
                </c:pt>
                <c:pt idx="343">
                  <c:v>Renew</c:v>
                </c:pt>
                <c:pt idx="344">
                  <c:v>Reinstate</c:v>
                </c:pt>
                <c:pt idx="345">
                  <c:v>Cancels</c:v>
                </c:pt>
                <c:pt idx="346">
                  <c:v>Chapter Transfer Out</c:v>
                </c:pt>
                <c:pt idx="347">
                  <c:v>Chapter Transfer In</c:v>
                </c:pt>
                <c:pt idx="348">
                  <c:v>Retention</c:v>
                </c:pt>
                <c:pt idx="349">
                  <c:v>Retention_NonStudent</c:v>
                </c:pt>
                <c:pt idx="351">
                  <c:v>KENTUCKY</c:v>
                </c:pt>
                <c:pt idx="352">
                  <c:v>Total</c:v>
                </c:pt>
                <c:pt idx="353">
                  <c:v>        FY 15-16</c:v>
                </c:pt>
                <c:pt idx="354">
                  <c:v>New</c:v>
                </c:pt>
                <c:pt idx="355">
                  <c:v>        FY 15-16</c:v>
                </c:pt>
                <c:pt idx="356">
                  <c:v>Renew</c:v>
                </c:pt>
                <c:pt idx="357">
                  <c:v>Reinstate</c:v>
                </c:pt>
                <c:pt idx="358">
                  <c:v>Cancels</c:v>
                </c:pt>
                <c:pt idx="359">
                  <c:v>Chapter Transfer Out</c:v>
                </c:pt>
                <c:pt idx="360">
                  <c:v>Chapter Transfer In</c:v>
                </c:pt>
                <c:pt idx="361">
                  <c:v>Retention</c:v>
                </c:pt>
                <c:pt idx="362">
                  <c:v>Retention_NonStudent</c:v>
                </c:pt>
                <c:pt idx="364">
                  <c:v>KOREA </c:v>
                </c:pt>
                <c:pt idx="365">
                  <c:v>Total</c:v>
                </c:pt>
                <c:pt idx="366">
                  <c:v>        FY 15-16</c:v>
                </c:pt>
                <c:pt idx="367">
                  <c:v>New</c:v>
                </c:pt>
                <c:pt idx="368">
                  <c:v>        FY 15-16</c:v>
                </c:pt>
                <c:pt idx="369">
                  <c:v>Renew</c:v>
                </c:pt>
                <c:pt idx="370">
                  <c:v>Reinstate</c:v>
                </c:pt>
                <c:pt idx="371">
                  <c:v>Cancels</c:v>
                </c:pt>
                <c:pt idx="372">
                  <c:v>Chapter Transfer Out</c:v>
                </c:pt>
                <c:pt idx="373">
                  <c:v>Chapter Transfer In</c:v>
                </c:pt>
                <c:pt idx="374">
                  <c:v>Retention</c:v>
                </c:pt>
                <c:pt idx="375">
                  <c:v>Retention_NonStudent</c:v>
                </c:pt>
                <c:pt idx="377">
                  <c:v>MANITOBA </c:v>
                </c:pt>
                <c:pt idx="378">
                  <c:v>Total</c:v>
                </c:pt>
                <c:pt idx="379">
                  <c:v>        FY 15-16</c:v>
                </c:pt>
                <c:pt idx="380">
                  <c:v>New</c:v>
                </c:pt>
                <c:pt idx="381">
                  <c:v>        FY 15-16</c:v>
                </c:pt>
                <c:pt idx="382">
                  <c:v>Renew</c:v>
                </c:pt>
                <c:pt idx="383">
                  <c:v>Reinstate</c:v>
                </c:pt>
                <c:pt idx="384">
                  <c:v>Cancels</c:v>
                </c:pt>
                <c:pt idx="385">
                  <c:v>Chapter Transfer Out</c:v>
                </c:pt>
                <c:pt idx="386">
                  <c:v>Chapter Transfer In</c:v>
                </c:pt>
                <c:pt idx="387">
                  <c:v>Retention</c:v>
                </c:pt>
                <c:pt idx="388">
                  <c:v>Retention_NonStudent</c:v>
                </c:pt>
                <c:pt idx="390">
                  <c:v>MEXICO</c:v>
                </c:pt>
                <c:pt idx="391">
                  <c:v>Total</c:v>
                </c:pt>
                <c:pt idx="392">
                  <c:v>        FY 15-16</c:v>
                </c:pt>
                <c:pt idx="393">
                  <c:v>New</c:v>
                </c:pt>
                <c:pt idx="394">
                  <c:v>        FY 15-16</c:v>
                </c:pt>
                <c:pt idx="395">
                  <c:v>Renew</c:v>
                </c:pt>
                <c:pt idx="396">
                  <c:v>Reinstate</c:v>
                </c:pt>
                <c:pt idx="397">
                  <c:v>Cancels</c:v>
                </c:pt>
                <c:pt idx="398">
                  <c:v>Chapter Transfer Out</c:v>
                </c:pt>
                <c:pt idx="399">
                  <c:v>Chapter Transfer In</c:v>
                </c:pt>
                <c:pt idx="400">
                  <c:v>Retention</c:v>
                </c:pt>
                <c:pt idx="401">
                  <c:v>Retention_NonStudent</c:v>
                </c:pt>
                <c:pt idx="403">
                  <c:v>MICHIGAN</c:v>
                </c:pt>
                <c:pt idx="404">
                  <c:v>Total</c:v>
                </c:pt>
                <c:pt idx="405">
                  <c:v>        FY 15-16</c:v>
                </c:pt>
                <c:pt idx="406">
                  <c:v>New</c:v>
                </c:pt>
                <c:pt idx="407">
                  <c:v>        FY 15-16</c:v>
                </c:pt>
                <c:pt idx="408">
                  <c:v>Renew</c:v>
                </c:pt>
                <c:pt idx="409">
                  <c:v>Reinstate</c:v>
                </c:pt>
                <c:pt idx="410">
                  <c:v>Cancels</c:v>
                </c:pt>
                <c:pt idx="411">
                  <c:v>Chapter Transfer Out</c:v>
                </c:pt>
                <c:pt idx="412">
                  <c:v>Chapter Transfer In</c:v>
                </c:pt>
                <c:pt idx="413">
                  <c:v>Retention</c:v>
                </c:pt>
                <c:pt idx="414">
                  <c:v>Retention_NonStudent</c:v>
                </c:pt>
                <c:pt idx="416">
                  <c:v>MIDDLE PENNSYLVANIA </c:v>
                </c:pt>
                <c:pt idx="417">
                  <c:v>Total</c:v>
                </c:pt>
                <c:pt idx="418">
                  <c:v>        FY 15-16</c:v>
                </c:pt>
                <c:pt idx="419">
                  <c:v>New</c:v>
                </c:pt>
                <c:pt idx="420">
                  <c:v>        FY 15-16</c:v>
                </c:pt>
                <c:pt idx="421">
                  <c:v>Renew</c:v>
                </c:pt>
                <c:pt idx="422">
                  <c:v>Reinstate</c:v>
                </c:pt>
                <c:pt idx="423">
                  <c:v>Cancels</c:v>
                </c:pt>
                <c:pt idx="424">
                  <c:v>Chapter Transfer Out</c:v>
                </c:pt>
                <c:pt idx="425">
                  <c:v>Chapter Transfer In</c:v>
                </c:pt>
                <c:pt idx="426">
                  <c:v>Retention</c:v>
                </c:pt>
                <c:pt idx="427">
                  <c:v>Retention_NonStudent</c:v>
                </c:pt>
                <c:pt idx="429">
                  <c:v>MINNESOTA</c:v>
                </c:pt>
                <c:pt idx="430">
                  <c:v>Total</c:v>
                </c:pt>
                <c:pt idx="431">
                  <c:v>        FY 15-16</c:v>
                </c:pt>
                <c:pt idx="432">
                  <c:v>New</c:v>
                </c:pt>
                <c:pt idx="433">
                  <c:v>        FY 15-16</c:v>
                </c:pt>
                <c:pt idx="434">
                  <c:v>Renew</c:v>
                </c:pt>
                <c:pt idx="435">
                  <c:v>Reinstate</c:v>
                </c:pt>
                <c:pt idx="436">
                  <c:v>Cancels</c:v>
                </c:pt>
                <c:pt idx="437">
                  <c:v>Chapter Transfer Out</c:v>
                </c:pt>
                <c:pt idx="438">
                  <c:v>Chapter Transfer In</c:v>
                </c:pt>
                <c:pt idx="439">
                  <c:v>Retention</c:v>
                </c:pt>
                <c:pt idx="440">
                  <c:v>Retention_NonStudent</c:v>
                </c:pt>
                <c:pt idx="442">
                  <c:v>MONTREAL</c:v>
                </c:pt>
                <c:pt idx="443">
                  <c:v>Total</c:v>
                </c:pt>
                <c:pt idx="444">
                  <c:v>        FY 15-16</c:v>
                </c:pt>
                <c:pt idx="445">
                  <c:v>New</c:v>
                </c:pt>
                <c:pt idx="446">
                  <c:v>        FY 15-16</c:v>
                </c:pt>
                <c:pt idx="447">
                  <c:v>Renew</c:v>
                </c:pt>
                <c:pt idx="448">
                  <c:v>Reinstate</c:v>
                </c:pt>
                <c:pt idx="449">
                  <c:v>Cancels</c:v>
                </c:pt>
                <c:pt idx="450">
                  <c:v>Chapter Transfer Out</c:v>
                </c:pt>
                <c:pt idx="451">
                  <c:v>Chapter Transfer In</c:v>
                </c:pt>
                <c:pt idx="452">
                  <c:v>Retention</c:v>
                </c:pt>
                <c:pt idx="453">
                  <c:v>Retention_NonStudent</c:v>
                </c:pt>
                <c:pt idx="455">
                  <c:v>NETHERLANDS</c:v>
                </c:pt>
                <c:pt idx="456">
                  <c:v>Total</c:v>
                </c:pt>
                <c:pt idx="457">
                  <c:v>        FY 15-16</c:v>
                </c:pt>
                <c:pt idx="458">
                  <c:v>New</c:v>
                </c:pt>
                <c:pt idx="459">
                  <c:v>        FY 15-16</c:v>
                </c:pt>
                <c:pt idx="460">
                  <c:v>Renew</c:v>
                </c:pt>
                <c:pt idx="461">
                  <c:v>Reinstate</c:v>
                </c:pt>
                <c:pt idx="462">
                  <c:v>Cancels</c:v>
                </c:pt>
                <c:pt idx="463">
                  <c:v>Chapter Transfer Out</c:v>
                </c:pt>
                <c:pt idx="464">
                  <c:v>Chapter Transfer In</c:v>
                </c:pt>
                <c:pt idx="465">
                  <c:v>Retention</c:v>
                </c:pt>
                <c:pt idx="466">
                  <c:v>Retention_NonStudent</c:v>
                </c:pt>
                <c:pt idx="468">
                  <c:v>NEW ENGLAND</c:v>
                </c:pt>
                <c:pt idx="469">
                  <c:v>Total</c:v>
                </c:pt>
                <c:pt idx="470">
                  <c:v>        FY 15-16</c:v>
                </c:pt>
                <c:pt idx="471">
                  <c:v>New</c:v>
                </c:pt>
                <c:pt idx="472">
                  <c:v>        FY 15-16</c:v>
                </c:pt>
                <c:pt idx="473">
                  <c:v>Renew</c:v>
                </c:pt>
                <c:pt idx="474">
                  <c:v>Reinstate</c:v>
                </c:pt>
                <c:pt idx="475">
                  <c:v>Cancels</c:v>
                </c:pt>
                <c:pt idx="476">
                  <c:v>Chapter Transfer Out</c:v>
                </c:pt>
                <c:pt idx="477">
                  <c:v>Chapter Transfer In</c:v>
                </c:pt>
                <c:pt idx="478">
                  <c:v>Retention</c:v>
                </c:pt>
                <c:pt idx="479">
                  <c:v>Retention_NonStudent</c:v>
                </c:pt>
                <c:pt idx="481">
                  <c:v>NEW JERSEY</c:v>
                </c:pt>
                <c:pt idx="482">
                  <c:v>Total</c:v>
                </c:pt>
                <c:pt idx="483">
                  <c:v>        FY 15-16</c:v>
                </c:pt>
                <c:pt idx="484">
                  <c:v>New</c:v>
                </c:pt>
                <c:pt idx="485">
                  <c:v>        FY 15-16</c:v>
                </c:pt>
                <c:pt idx="486">
                  <c:v>Renew</c:v>
                </c:pt>
                <c:pt idx="487">
                  <c:v>Reinstate</c:v>
                </c:pt>
                <c:pt idx="488">
                  <c:v>Cancels</c:v>
                </c:pt>
                <c:pt idx="489">
                  <c:v>Chapter Transfer Out</c:v>
                </c:pt>
                <c:pt idx="490">
                  <c:v>Chapter Transfer In</c:v>
                </c:pt>
                <c:pt idx="491">
                  <c:v>Retention</c:v>
                </c:pt>
                <c:pt idx="492">
                  <c:v>Retention_NonStudent</c:v>
                </c:pt>
                <c:pt idx="494">
                  <c:v>NEW MEXICO</c:v>
                </c:pt>
                <c:pt idx="495">
                  <c:v>Total</c:v>
                </c:pt>
                <c:pt idx="496">
                  <c:v>        FY 15-16</c:v>
                </c:pt>
                <c:pt idx="497">
                  <c:v>New</c:v>
                </c:pt>
                <c:pt idx="498">
                  <c:v>        FY 15-16</c:v>
                </c:pt>
                <c:pt idx="499">
                  <c:v>Renew</c:v>
                </c:pt>
                <c:pt idx="500">
                  <c:v>Reinstate</c:v>
                </c:pt>
                <c:pt idx="501">
                  <c:v>Cancels</c:v>
                </c:pt>
                <c:pt idx="502">
                  <c:v>Chapter Transfer Out</c:v>
                </c:pt>
                <c:pt idx="503">
                  <c:v>Chapter Transfer In</c:v>
                </c:pt>
                <c:pt idx="504">
                  <c:v>Retention</c:v>
                </c:pt>
                <c:pt idx="505">
                  <c:v>Retention_NonStudent</c:v>
                </c:pt>
                <c:pt idx="507">
                  <c:v>NORTH FLORIDA </c:v>
                </c:pt>
                <c:pt idx="508">
                  <c:v>Total</c:v>
                </c:pt>
                <c:pt idx="509">
                  <c:v>        FY 15-16</c:v>
                </c:pt>
                <c:pt idx="510">
                  <c:v>New</c:v>
                </c:pt>
                <c:pt idx="511">
                  <c:v>        FY 15-16</c:v>
                </c:pt>
                <c:pt idx="512">
                  <c:v>Renew</c:v>
                </c:pt>
                <c:pt idx="513">
                  <c:v>Reinstate</c:v>
                </c:pt>
                <c:pt idx="514">
                  <c:v>Cancels</c:v>
                </c:pt>
                <c:pt idx="515">
                  <c:v>Chapter Transfer Out</c:v>
                </c:pt>
                <c:pt idx="516">
                  <c:v>Chapter Transfer In</c:v>
                </c:pt>
                <c:pt idx="517">
                  <c:v>Retention</c:v>
                </c:pt>
                <c:pt idx="518">
                  <c:v>Retention_NonStudent</c:v>
                </c:pt>
                <c:pt idx="520">
                  <c:v>NORTHEASTERN NY</c:v>
                </c:pt>
                <c:pt idx="521">
                  <c:v>Total</c:v>
                </c:pt>
                <c:pt idx="522">
                  <c:v>        FY 15-16</c:v>
                </c:pt>
                <c:pt idx="523">
                  <c:v>New</c:v>
                </c:pt>
                <c:pt idx="524">
                  <c:v>        FY 15-16</c:v>
                </c:pt>
                <c:pt idx="525">
                  <c:v>Renew</c:v>
                </c:pt>
                <c:pt idx="526">
                  <c:v>Reinstate</c:v>
                </c:pt>
                <c:pt idx="527">
                  <c:v>Cancels</c:v>
                </c:pt>
                <c:pt idx="528">
                  <c:v>Chapter Transfer Out</c:v>
                </c:pt>
                <c:pt idx="529">
                  <c:v>Chapter Transfer In</c:v>
                </c:pt>
                <c:pt idx="530">
                  <c:v>Retention</c:v>
                </c:pt>
                <c:pt idx="531">
                  <c:v>Retention_NonStudent</c:v>
                </c:pt>
                <c:pt idx="533">
                  <c:v>NORTH CALIFORNIA</c:v>
                </c:pt>
                <c:pt idx="534">
                  <c:v>Total</c:v>
                </c:pt>
                <c:pt idx="535">
                  <c:v>        FY 15-16</c:v>
                </c:pt>
                <c:pt idx="536">
                  <c:v>New</c:v>
                </c:pt>
                <c:pt idx="537">
                  <c:v>        FY 15-16</c:v>
                </c:pt>
                <c:pt idx="538">
                  <c:v>Renew</c:v>
                </c:pt>
                <c:pt idx="539">
                  <c:v>Reinstate</c:v>
                </c:pt>
                <c:pt idx="540">
                  <c:v>Cancels</c:v>
                </c:pt>
                <c:pt idx="541">
                  <c:v>Chapter Transfer Out</c:v>
                </c:pt>
                <c:pt idx="542">
                  <c:v>Chapter Transfer In</c:v>
                </c:pt>
                <c:pt idx="543">
                  <c:v>Retention</c:v>
                </c:pt>
                <c:pt idx="544">
                  <c:v>Retention_NonStudent</c:v>
                </c:pt>
                <c:pt idx="546">
                  <c:v>NORWAY</c:v>
                </c:pt>
                <c:pt idx="547">
                  <c:v>Total</c:v>
                </c:pt>
                <c:pt idx="548">
                  <c:v>        FY 15-16</c:v>
                </c:pt>
                <c:pt idx="549">
                  <c:v>New</c:v>
                </c:pt>
                <c:pt idx="550">
                  <c:v>        FY 15-16</c:v>
                </c:pt>
                <c:pt idx="551">
                  <c:v>Renew</c:v>
                </c:pt>
                <c:pt idx="552">
                  <c:v>Reinstate</c:v>
                </c:pt>
                <c:pt idx="553">
                  <c:v>Cancels</c:v>
                </c:pt>
                <c:pt idx="554">
                  <c:v>Chapter Transfer Out</c:v>
                </c:pt>
                <c:pt idx="555">
                  <c:v>Chapter Transfer In</c:v>
                </c:pt>
                <c:pt idx="556">
                  <c:v>Retention</c:v>
                </c:pt>
                <c:pt idx="557">
                  <c:v>Retention_NonStudent</c:v>
                </c:pt>
                <c:pt idx="559">
                  <c:v>OHIO</c:v>
                </c:pt>
                <c:pt idx="560">
                  <c:v>Total</c:v>
                </c:pt>
                <c:pt idx="561">
                  <c:v>        FY 15-16</c:v>
                </c:pt>
                <c:pt idx="562">
                  <c:v>New</c:v>
                </c:pt>
                <c:pt idx="563">
                  <c:v>        FY 15-16</c:v>
                </c:pt>
                <c:pt idx="564">
                  <c:v>Renew</c:v>
                </c:pt>
                <c:pt idx="565">
                  <c:v>Reinstate</c:v>
                </c:pt>
                <c:pt idx="566">
                  <c:v>Cancels</c:v>
                </c:pt>
                <c:pt idx="567">
                  <c:v>Chapter Transfer Out</c:v>
                </c:pt>
                <c:pt idx="568">
                  <c:v>Chapter Transfer In</c:v>
                </c:pt>
                <c:pt idx="569">
                  <c:v>Retention</c:v>
                </c:pt>
                <c:pt idx="570">
                  <c:v>Retention_NonStudent</c:v>
                </c:pt>
                <c:pt idx="572">
                  <c:v>OKLAHOMA </c:v>
                </c:pt>
                <c:pt idx="573">
                  <c:v>Total</c:v>
                </c:pt>
                <c:pt idx="574">
                  <c:v>        FY 15-16</c:v>
                </c:pt>
                <c:pt idx="575">
                  <c:v>New</c:v>
                </c:pt>
                <c:pt idx="576">
                  <c:v>        FY 15-16</c:v>
                </c:pt>
                <c:pt idx="577">
                  <c:v>Renew</c:v>
                </c:pt>
                <c:pt idx="578">
                  <c:v>Reinstate</c:v>
                </c:pt>
                <c:pt idx="579">
                  <c:v>Cancels</c:v>
                </c:pt>
                <c:pt idx="580">
                  <c:v>Chapter Transfer Out</c:v>
                </c:pt>
                <c:pt idx="581">
                  <c:v>Chapter Transfer In</c:v>
                </c:pt>
                <c:pt idx="582">
                  <c:v>Retention</c:v>
                </c:pt>
                <c:pt idx="583">
                  <c:v>Retention_NonStudent</c:v>
                </c:pt>
                <c:pt idx="585">
                  <c:v>ORANGE COUNTY</c:v>
                </c:pt>
                <c:pt idx="586">
                  <c:v>Total</c:v>
                </c:pt>
                <c:pt idx="587">
                  <c:v>        FY 15-16</c:v>
                </c:pt>
                <c:pt idx="588">
                  <c:v>New</c:v>
                </c:pt>
                <c:pt idx="589">
                  <c:v>        FY 15-16</c:v>
                </c:pt>
                <c:pt idx="590">
                  <c:v>Renew</c:v>
                </c:pt>
                <c:pt idx="591">
                  <c:v>Reinstate</c:v>
                </c:pt>
                <c:pt idx="592">
                  <c:v>Cancels</c:v>
                </c:pt>
                <c:pt idx="593">
                  <c:v>Chapter Transfer Out</c:v>
                </c:pt>
                <c:pt idx="594">
                  <c:v>Chapter Transfer In</c:v>
                </c:pt>
                <c:pt idx="595">
                  <c:v>Retention</c:v>
                </c:pt>
                <c:pt idx="596">
                  <c:v>Retention_NonStudent</c:v>
                </c:pt>
                <c:pt idx="598">
                  <c:v>OREGON</c:v>
                </c:pt>
                <c:pt idx="599">
                  <c:v>Total</c:v>
                </c:pt>
                <c:pt idx="600">
                  <c:v>        FY 15-16</c:v>
                </c:pt>
                <c:pt idx="601">
                  <c:v>New</c:v>
                </c:pt>
                <c:pt idx="602">
                  <c:v>        FY 15-16</c:v>
                </c:pt>
                <c:pt idx="603">
                  <c:v>Renew</c:v>
                </c:pt>
                <c:pt idx="604">
                  <c:v>Reinstate</c:v>
                </c:pt>
                <c:pt idx="605">
                  <c:v>Cancels</c:v>
                </c:pt>
                <c:pt idx="606">
                  <c:v>Chapter Transfer Out</c:v>
                </c:pt>
                <c:pt idx="607">
                  <c:v>Chapter Transfer In</c:v>
                </c:pt>
                <c:pt idx="608">
                  <c:v>Retention</c:v>
                </c:pt>
                <c:pt idx="609">
                  <c:v>Retention_NonStudent</c:v>
                </c:pt>
                <c:pt idx="611">
                  <c:v>OTTAWA</c:v>
                </c:pt>
                <c:pt idx="612">
                  <c:v>Total</c:v>
                </c:pt>
                <c:pt idx="613">
                  <c:v>        FY 15-16</c:v>
                </c:pt>
                <c:pt idx="614">
                  <c:v>New</c:v>
                </c:pt>
                <c:pt idx="615">
                  <c:v>        FY 15-16</c:v>
                </c:pt>
                <c:pt idx="616">
                  <c:v>Renew</c:v>
                </c:pt>
                <c:pt idx="617">
                  <c:v>Reinstate</c:v>
                </c:pt>
                <c:pt idx="618">
                  <c:v>Cancels</c:v>
                </c:pt>
                <c:pt idx="619">
                  <c:v>Chapter Transfer Out</c:v>
                </c:pt>
                <c:pt idx="620">
                  <c:v>Chapter Transfer In</c:v>
                </c:pt>
                <c:pt idx="621">
                  <c:v>Retention</c:v>
                </c:pt>
                <c:pt idx="622">
                  <c:v>Retention_NonStudent</c:v>
                </c:pt>
                <c:pt idx="624">
                  <c:v>PHILADELPHIA</c:v>
                </c:pt>
                <c:pt idx="625">
                  <c:v>Total</c:v>
                </c:pt>
                <c:pt idx="626">
                  <c:v>        FY 15-16</c:v>
                </c:pt>
                <c:pt idx="627">
                  <c:v>New</c:v>
                </c:pt>
                <c:pt idx="628">
                  <c:v>        FY 15-16</c:v>
                </c:pt>
                <c:pt idx="629">
                  <c:v>Renew</c:v>
                </c:pt>
                <c:pt idx="630">
                  <c:v>Reinstate</c:v>
                </c:pt>
                <c:pt idx="631">
                  <c:v>Cancels</c:v>
                </c:pt>
                <c:pt idx="632">
                  <c:v>Chapter Transfer Out</c:v>
                </c:pt>
                <c:pt idx="633">
                  <c:v>Chapter Transfer In</c:v>
                </c:pt>
                <c:pt idx="634">
                  <c:v>Retention</c:v>
                </c:pt>
                <c:pt idx="635">
                  <c:v>Retention_NonStudent</c:v>
                </c:pt>
                <c:pt idx="637">
                  <c:v>PITTSBURGH</c:v>
                </c:pt>
                <c:pt idx="638">
                  <c:v>Total</c:v>
                </c:pt>
                <c:pt idx="639">
                  <c:v>        FY 15-16</c:v>
                </c:pt>
                <c:pt idx="640">
                  <c:v>New</c:v>
                </c:pt>
                <c:pt idx="641">
                  <c:v>        FY 15-16</c:v>
                </c:pt>
                <c:pt idx="642">
                  <c:v>Renew</c:v>
                </c:pt>
                <c:pt idx="643">
                  <c:v>Reinstate</c:v>
                </c:pt>
                <c:pt idx="644">
                  <c:v>Cancels</c:v>
                </c:pt>
                <c:pt idx="645">
                  <c:v>Chapter Transfer Out</c:v>
                </c:pt>
                <c:pt idx="646">
                  <c:v>Chapter Transfer In</c:v>
                </c:pt>
                <c:pt idx="647">
                  <c:v>Retention</c:v>
                </c:pt>
                <c:pt idx="648">
                  <c:v>Retention_NonStudent</c:v>
                </c:pt>
                <c:pt idx="650">
                  <c:v>POLAND </c:v>
                </c:pt>
                <c:pt idx="651">
                  <c:v>Total</c:v>
                </c:pt>
                <c:pt idx="652">
                  <c:v>        FY 15-16</c:v>
                </c:pt>
                <c:pt idx="653">
                  <c:v>New</c:v>
                </c:pt>
                <c:pt idx="654">
                  <c:v>        FY 15-16</c:v>
                </c:pt>
                <c:pt idx="655">
                  <c:v>Renew</c:v>
                </c:pt>
                <c:pt idx="656">
                  <c:v>Reinstate</c:v>
                </c:pt>
                <c:pt idx="657">
                  <c:v>Cancels</c:v>
                </c:pt>
                <c:pt idx="658">
                  <c:v>Chapter Transfer Out</c:v>
                </c:pt>
                <c:pt idx="659">
                  <c:v>Chapter Transfer In</c:v>
                </c:pt>
                <c:pt idx="660">
                  <c:v>Retention</c:v>
                </c:pt>
                <c:pt idx="661">
                  <c:v>Retention_NonStudent</c:v>
                </c:pt>
                <c:pt idx="663">
                  <c:v>POTOMAC</c:v>
                </c:pt>
                <c:pt idx="664">
                  <c:v>Total</c:v>
                </c:pt>
                <c:pt idx="665">
                  <c:v>        FY 15-16</c:v>
                </c:pt>
                <c:pt idx="666">
                  <c:v>New</c:v>
                </c:pt>
                <c:pt idx="667">
                  <c:v>        FY 15-16</c:v>
                </c:pt>
                <c:pt idx="668">
                  <c:v>Renew</c:v>
                </c:pt>
                <c:pt idx="669">
                  <c:v>Reinstate</c:v>
                </c:pt>
                <c:pt idx="670">
                  <c:v>Cancels</c:v>
                </c:pt>
                <c:pt idx="671">
                  <c:v>Chapter Transfer Out</c:v>
                </c:pt>
                <c:pt idx="672">
                  <c:v>Chapter Transfer In</c:v>
                </c:pt>
                <c:pt idx="673">
                  <c:v>Retention</c:v>
                </c:pt>
                <c:pt idx="674">
                  <c:v>Retention_NonStudent</c:v>
                </c:pt>
                <c:pt idx="676">
                  <c:v>PUERTO RICO</c:v>
                </c:pt>
                <c:pt idx="677">
                  <c:v>Total</c:v>
                </c:pt>
                <c:pt idx="678">
                  <c:v>        FY 15-16</c:v>
                </c:pt>
                <c:pt idx="679">
                  <c:v>New</c:v>
                </c:pt>
                <c:pt idx="680">
                  <c:v>        FY 15-16</c:v>
                </c:pt>
                <c:pt idx="681">
                  <c:v>Renew</c:v>
                </c:pt>
                <c:pt idx="682">
                  <c:v>Reinstate</c:v>
                </c:pt>
                <c:pt idx="683">
                  <c:v>Cancels</c:v>
                </c:pt>
                <c:pt idx="684">
                  <c:v>Chapter Transfer Out</c:v>
                </c:pt>
                <c:pt idx="685">
                  <c:v>Chapter Transfer In</c:v>
                </c:pt>
                <c:pt idx="686">
                  <c:v>Retention</c:v>
                </c:pt>
                <c:pt idx="687">
                  <c:v>Retention_NonStudent</c:v>
                </c:pt>
                <c:pt idx="689">
                  <c:v>ROCKY MOUNTAIN</c:v>
                </c:pt>
                <c:pt idx="690">
                  <c:v>Total</c:v>
                </c:pt>
                <c:pt idx="691">
                  <c:v>        FY 15-16</c:v>
                </c:pt>
                <c:pt idx="692">
                  <c:v>New</c:v>
                </c:pt>
                <c:pt idx="693">
                  <c:v>        FY 15-16</c:v>
                </c:pt>
                <c:pt idx="694">
                  <c:v>Renew</c:v>
                </c:pt>
                <c:pt idx="695">
                  <c:v>Reinstate</c:v>
                </c:pt>
                <c:pt idx="696">
                  <c:v>Cancels</c:v>
                </c:pt>
                <c:pt idx="697">
                  <c:v>Chapter Transfer Out</c:v>
                </c:pt>
                <c:pt idx="698">
                  <c:v>Chapter Transfer In</c:v>
                </c:pt>
                <c:pt idx="699">
                  <c:v>Retention</c:v>
                </c:pt>
                <c:pt idx="700">
                  <c:v>Retention_NonStudent</c:v>
                </c:pt>
                <c:pt idx="702">
                  <c:v>SACRAMENTO - SIERRA NEVEDA</c:v>
                </c:pt>
                <c:pt idx="703">
                  <c:v>Total</c:v>
                </c:pt>
                <c:pt idx="704">
                  <c:v>        FY 15-16</c:v>
                </c:pt>
                <c:pt idx="705">
                  <c:v>New</c:v>
                </c:pt>
                <c:pt idx="706">
                  <c:v>        FY 15-16</c:v>
                </c:pt>
                <c:pt idx="707">
                  <c:v>Renew</c:v>
                </c:pt>
                <c:pt idx="708">
                  <c:v>Reinstate</c:v>
                </c:pt>
                <c:pt idx="709">
                  <c:v>Cancels</c:v>
                </c:pt>
                <c:pt idx="710">
                  <c:v>Chapter Transfer Out</c:v>
                </c:pt>
                <c:pt idx="711">
                  <c:v>Chapter Transfer In</c:v>
                </c:pt>
                <c:pt idx="712">
                  <c:v>Retention</c:v>
                </c:pt>
                <c:pt idx="713">
                  <c:v>Retention_NonStudent</c:v>
                </c:pt>
                <c:pt idx="715">
                  <c:v>SAN DIEGO</c:v>
                </c:pt>
                <c:pt idx="716">
                  <c:v>Total</c:v>
                </c:pt>
                <c:pt idx="717">
                  <c:v>        FY 15-16</c:v>
                </c:pt>
                <c:pt idx="718">
                  <c:v>New</c:v>
                </c:pt>
                <c:pt idx="719">
                  <c:v>        FY 15-16</c:v>
                </c:pt>
                <c:pt idx="720">
                  <c:v>Renew</c:v>
                </c:pt>
                <c:pt idx="721">
                  <c:v>Reinstate</c:v>
                </c:pt>
                <c:pt idx="722">
                  <c:v>Cancels</c:v>
                </c:pt>
                <c:pt idx="723">
                  <c:v>Chapter Transfer Out</c:v>
                </c:pt>
                <c:pt idx="724">
                  <c:v>Chapter Transfer In</c:v>
                </c:pt>
                <c:pt idx="725">
                  <c:v>Retention</c:v>
                </c:pt>
                <c:pt idx="726">
                  <c:v>Retention_NonStudent</c:v>
                </c:pt>
                <c:pt idx="728">
                  <c:v>SOUTH FLORIDA</c:v>
                </c:pt>
                <c:pt idx="729">
                  <c:v>Total</c:v>
                </c:pt>
                <c:pt idx="730">
                  <c:v>        FY 15-16</c:v>
                </c:pt>
                <c:pt idx="731">
                  <c:v>New</c:v>
                </c:pt>
                <c:pt idx="732">
                  <c:v>        FY 15-16</c:v>
                </c:pt>
                <c:pt idx="733">
                  <c:v>Renew</c:v>
                </c:pt>
                <c:pt idx="734">
                  <c:v>Reinstate</c:v>
                </c:pt>
                <c:pt idx="735">
                  <c:v>Cancels</c:v>
                </c:pt>
                <c:pt idx="736">
                  <c:v>Chapter Transfer Out</c:v>
                </c:pt>
                <c:pt idx="737">
                  <c:v>Chapter Transfer In</c:v>
                </c:pt>
                <c:pt idx="738">
                  <c:v>Retention</c:v>
                </c:pt>
                <c:pt idx="739">
                  <c:v>Retention_NonStudent</c:v>
                </c:pt>
                <c:pt idx="741">
                  <c:v>SOUTH CALIFORNIA</c:v>
                </c:pt>
                <c:pt idx="742">
                  <c:v>Total</c:v>
                </c:pt>
                <c:pt idx="743">
                  <c:v>        FY 15-16</c:v>
                </c:pt>
                <c:pt idx="744">
                  <c:v>New</c:v>
                </c:pt>
                <c:pt idx="745">
                  <c:v>        FY 15-16</c:v>
                </c:pt>
                <c:pt idx="746">
                  <c:v>Renew</c:v>
                </c:pt>
                <c:pt idx="747">
                  <c:v>Reinstate</c:v>
                </c:pt>
                <c:pt idx="748">
                  <c:v>Cancels</c:v>
                </c:pt>
                <c:pt idx="749">
                  <c:v>Chapter Transfer Out</c:v>
                </c:pt>
                <c:pt idx="750">
                  <c:v>Chapter Transfer In</c:v>
                </c:pt>
                <c:pt idx="751">
                  <c:v>Retention</c:v>
                </c:pt>
                <c:pt idx="752">
                  <c:v>Retention_NonStudent</c:v>
                </c:pt>
                <c:pt idx="754">
                  <c:v>SPAIN  </c:v>
                </c:pt>
                <c:pt idx="755">
                  <c:v>Total</c:v>
                </c:pt>
                <c:pt idx="756">
                  <c:v>        FY 15-16</c:v>
                </c:pt>
                <c:pt idx="757">
                  <c:v>New</c:v>
                </c:pt>
                <c:pt idx="758">
                  <c:v>        FY 15-16</c:v>
                </c:pt>
                <c:pt idx="759">
                  <c:v>Renew</c:v>
                </c:pt>
                <c:pt idx="760">
                  <c:v>Reinstate</c:v>
                </c:pt>
                <c:pt idx="761">
                  <c:v>Cancels</c:v>
                </c:pt>
                <c:pt idx="762">
                  <c:v>Chapter Transfer Out</c:v>
                </c:pt>
                <c:pt idx="763">
                  <c:v>Chapter Transfer In</c:v>
                </c:pt>
                <c:pt idx="764">
                  <c:v>Retention</c:v>
                </c:pt>
                <c:pt idx="765">
                  <c:v>Retention_NonStudent</c:v>
                </c:pt>
                <c:pt idx="767">
                  <c:v>ST. LOUIS</c:v>
                </c:pt>
                <c:pt idx="768">
                  <c:v>Total</c:v>
                </c:pt>
                <c:pt idx="769">
                  <c:v>        FY 15-16</c:v>
                </c:pt>
                <c:pt idx="770">
                  <c:v>New</c:v>
                </c:pt>
                <c:pt idx="771">
                  <c:v>        FY 15-16</c:v>
                </c:pt>
                <c:pt idx="772">
                  <c:v>Renew</c:v>
                </c:pt>
                <c:pt idx="773">
                  <c:v>Reinstate</c:v>
                </c:pt>
                <c:pt idx="774">
                  <c:v>Cancels</c:v>
                </c:pt>
                <c:pt idx="775">
                  <c:v>Chapter Transfer Out</c:v>
                </c:pt>
                <c:pt idx="776">
                  <c:v>Chapter Transfer In</c:v>
                </c:pt>
                <c:pt idx="777">
                  <c:v>Retention</c:v>
                </c:pt>
                <c:pt idx="778">
                  <c:v>Retention_NonStudent</c:v>
                </c:pt>
                <c:pt idx="780">
                  <c:v>SWEDEN </c:v>
                </c:pt>
                <c:pt idx="781">
                  <c:v>Total</c:v>
                </c:pt>
                <c:pt idx="782">
                  <c:v>        FY 15-16</c:v>
                </c:pt>
                <c:pt idx="783">
                  <c:v>New</c:v>
                </c:pt>
                <c:pt idx="784">
                  <c:v>        FY 15-16</c:v>
                </c:pt>
                <c:pt idx="785">
                  <c:v>Renew</c:v>
                </c:pt>
                <c:pt idx="786">
                  <c:v>Reinstate</c:v>
                </c:pt>
                <c:pt idx="787">
                  <c:v>Cancels</c:v>
                </c:pt>
                <c:pt idx="788">
                  <c:v>Chapter Transfer Out</c:v>
                </c:pt>
                <c:pt idx="789">
                  <c:v>Chapter Transfer In</c:v>
                </c:pt>
                <c:pt idx="790">
                  <c:v>Retention</c:v>
                </c:pt>
                <c:pt idx="791">
                  <c:v>Retention_NonStudent</c:v>
                </c:pt>
                <c:pt idx="793">
                  <c:v>TAMPA BAY</c:v>
                </c:pt>
                <c:pt idx="794">
                  <c:v>Total</c:v>
                </c:pt>
                <c:pt idx="795">
                  <c:v>        FY 15-16</c:v>
                </c:pt>
                <c:pt idx="796">
                  <c:v>New</c:v>
                </c:pt>
                <c:pt idx="797">
                  <c:v>        FY 15-16</c:v>
                </c:pt>
                <c:pt idx="798">
                  <c:v>Renew</c:v>
                </c:pt>
                <c:pt idx="799">
                  <c:v>Reinstate</c:v>
                </c:pt>
                <c:pt idx="800">
                  <c:v>Cancels</c:v>
                </c:pt>
                <c:pt idx="801">
                  <c:v>Chapter Transfer Out</c:v>
                </c:pt>
                <c:pt idx="802">
                  <c:v>Chapter Transfer In</c:v>
                </c:pt>
                <c:pt idx="803">
                  <c:v>Retention</c:v>
                </c:pt>
                <c:pt idx="804">
                  <c:v>Retention_NonStudent</c:v>
                </c:pt>
                <c:pt idx="806">
                  <c:v>TENNESSEE</c:v>
                </c:pt>
                <c:pt idx="807">
                  <c:v>Total</c:v>
                </c:pt>
                <c:pt idx="808">
                  <c:v>        FY 15-16</c:v>
                </c:pt>
                <c:pt idx="809">
                  <c:v>New</c:v>
                </c:pt>
                <c:pt idx="810">
                  <c:v>        FY 15-16</c:v>
                </c:pt>
                <c:pt idx="811">
                  <c:v>Renew</c:v>
                </c:pt>
                <c:pt idx="812">
                  <c:v>Reinstate</c:v>
                </c:pt>
                <c:pt idx="813">
                  <c:v>Cancels</c:v>
                </c:pt>
                <c:pt idx="814">
                  <c:v>Chapter Transfer Out</c:v>
                </c:pt>
                <c:pt idx="815">
                  <c:v>Chapter Transfer In</c:v>
                </c:pt>
                <c:pt idx="816">
                  <c:v>Retention</c:v>
                </c:pt>
                <c:pt idx="817">
                  <c:v>Retention_NonStudent</c:v>
                </c:pt>
                <c:pt idx="819">
                  <c:v>TEXAS HILL</c:v>
                </c:pt>
                <c:pt idx="820">
                  <c:v>Total</c:v>
                </c:pt>
                <c:pt idx="821">
                  <c:v>        FY 15-16</c:v>
                </c:pt>
                <c:pt idx="822">
                  <c:v>New</c:v>
                </c:pt>
                <c:pt idx="823">
                  <c:v>        FY 15-16</c:v>
                </c:pt>
                <c:pt idx="824">
                  <c:v>Renew</c:v>
                </c:pt>
                <c:pt idx="825">
                  <c:v>Reinstate</c:v>
                </c:pt>
                <c:pt idx="826">
                  <c:v>Cancels</c:v>
                </c:pt>
                <c:pt idx="827">
                  <c:v>Chapter Transfer Out</c:v>
                </c:pt>
                <c:pt idx="828">
                  <c:v>Chapter Transfer In</c:v>
                </c:pt>
                <c:pt idx="829">
                  <c:v>Retention</c:v>
                </c:pt>
                <c:pt idx="830">
                  <c:v>Retention_NonStudent</c:v>
                </c:pt>
                <c:pt idx="832">
                  <c:v>TORONTO</c:v>
                </c:pt>
                <c:pt idx="833">
                  <c:v>Total</c:v>
                </c:pt>
                <c:pt idx="834">
                  <c:v>        FY 15-16</c:v>
                </c:pt>
                <c:pt idx="835">
                  <c:v>New</c:v>
                </c:pt>
                <c:pt idx="836">
                  <c:v>        FY 15-16</c:v>
                </c:pt>
                <c:pt idx="837">
                  <c:v>Renew</c:v>
                </c:pt>
                <c:pt idx="838">
                  <c:v>Reinstate</c:v>
                </c:pt>
                <c:pt idx="839">
                  <c:v>Cancels</c:v>
                </c:pt>
                <c:pt idx="840">
                  <c:v>Chapter Transfer Out</c:v>
                </c:pt>
                <c:pt idx="841">
                  <c:v>Chapter Transfer In</c:v>
                </c:pt>
                <c:pt idx="842">
                  <c:v>Retention</c:v>
                </c:pt>
                <c:pt idx="843">
                  <c:v>Retention_NonStudent</c:v>
                </c:pt>
                <c:pt idx="845">
                  <c:v>Turkey Club</c:v>
                </c:pt>
                <c:pt idx="846">
                  <c:v>Total</c:v>
                </c:pt>
                <c:pt idx="847">
                  <c:v>        FY 15-16</c:v>
                </c:pt>
                <c:pt idx="848">
                  <c:v>New</c:v>
                </c:pt>
                <c:pt idx="849">
                  <c:v>        FY 15-16</c:v>
                </c:pt>
                <c:pt idx="850">
                  <c:v>Renew</c:v>
                </c:pt>
                <c:pt idx="851">
                  <c:v>Reinstate</c:v>
                </c:pt>
                <c:pt idx="852">
                  <c:v>Cancels</c:v>
                </c:pt>
                <c:pt idx="853">
                  <c:v>Chapter Transfer Out</c:v>
                </c:pt>
                <c:pt idx="854">
                  <c:v>Chapter Transfer In</c:v>
                </c:pt>
                <c:pt idx="855">
                  <c:v>Retention</c:v>
                </c:pt>
                <c:pt idx="856">
                  <c:v>Retention_NonStudent</c:v>
                </c:pt>
                <c:pt idx="858">
                  <c:v>UNITED KINGDOM</c:v>
                </c:pt>
                <c:pt idx="859">
                  <c:v>Total</c:v>
                </c:pt>
                <c:pt idx="860">
                  <c:v>        FY 15-16</c:v>
                </c:pt>
                <c:pt idx="861">
                  <c:v>New</c:v>
                </c:pt>
                <c:pt idx="862">
                  <c:v>        FY 15-16</c:v>
                </c:pt>
                <c:pt idx="863">
                  <c:v>Renew</c:v>
                </c:pt>
                <c:pt idx="864">
                  <c:v>Reinstate</c:v>
                </c:pt>
                <c:pt idx="865">
                  <c:v>Cancels</c:v>
                </c:pt>
                <c:pt idx="866">
                  <c:v>Chapter Transfer Out</c:v>
                </c:pt>
                <c:pt idx="867">
                  <c:v>Chapter Transfer In</c:v>
                </c:pt>
                <c:pt idx="868">
                  <c:v>Retention</c:v>
                </c:pt>
                <c:pt idx="869">
                  <c:v>Retention_NonStudent</c:v>
                </c:pt>
                <c:pt idx="871">
                  <c:v>UTAH</c:v>
                </c:pt>
                <c:pt idx="872">
                  <c:v>Total</c:v>
                </c:pt>
                <c:pt idx="873">
                  <c:v>        FY 15-16</c:v>
                </c:pt>
                <c:pt idx="874">
                  <c:v>New</c:v>
                </c:pt>
                <c:pt idx="875">
                  <c:v>        FY 15-16</c:v>
                </c:pt>
                <c:pt idx="876">
                  <c:v>Renew</c:v>
                </c:pt>
                <c:pt idx="877">
                  <c:v>Reinstate</c:v>
                </c:pt>
                <c:pt idx="878">
                  <c:v>Cancels</c:v>
                </c:pt>
                <c:pt idx="879">
                  <c:v>Chapter Transfer Out</c:v>
                </c:pt>
                <c:pt idx="880">
                  <c:v>Chapter Transfer In</c:v>
                </c:pt>
                <c:pt idx="881">
                  <c:v>Retention</c:v>
                </c:pt>
                <c:pt idx="882">
                  <c:v>Retention_NonStudent</c:v>
                </c:pt>
                <c:pt idx="884">
                  <c:v>VIRGINIA</c:v>
                </c:pt>
                <c:pt idx="885">
                  <c:v>Total</c:v>
                </c:pt>
                <c:pt idx="886">
                  <c:v>        FY 15-16</c:v>
                </c:pt>
                <c:pt idx="887">
                  <c:v>New</c:v>
                </c:pt>
                <c:pt idx="888">
                  <c:v>        FY 15-16</c:v>
                </c:pt>
                <c:pt idx="889">
                  <c:v>Renew</c:v>
                </c:pt>
                <c:pt idx="890">
                  <c:v>Reinstate</c:v>
                </c:pt>
                <c:pt idx="891">
                  <c:v>Cancels</c:v>
                </c:pt>
                <c:pt idx="892">
                  <c:v>Chapter Transfer Out</c:v>
                </c:pt>
                <c:pt idx="893">
                  <c:v>Chapter Transfer In</c:v>
                </c:pt>
                <c:pt idx="894">
                  <c:v>Retention</c:v>
                </c:pt>
                <c:pt idx="895">
                  <c:v>Retention_NonStudent</c:v>
                </c:pt>
                <c:pt idx="897">
                  <c:v>WASHINGTON</c:v>
                </c:pt>
                <c:pt idx="898">
                  <c:v>Total</c:v>
                </c:pt>
                <c:pt idx="899">
                  <c:v>        FY 15-16</c:v>
                </c:pt>
                <c:pt idx="900">
                  <c:v>New</c:v>
                </c:pt>
                <c:pt idx="901">
                  <c:v>        FY 15-16</c:v>
                </c:pt>
                <c:pt idx="902">
                  <c:v>Renew</c:v>
                </c:pt>
                <c:pt idx="903">
                  <c:v>Reinstate</c:v>
                </c:pt>
                <c:pt idx="904">
                  <c:v>Cancels</c:v>
                </c:pt>
                <c:pt idx="905">
                  <c:v>Chapter Transfer Out</c:v>
                </c:pt>
                <c:pt idx="906">
                  <c:v>Chapter Transfer In</c:v>
                </c:pt>
                <c:pt idx="907">
                  <c:v>Retention</c:v>
                </c:pt>
                <c:pt idx="908">
                  <c:v>Retention_NonStudent</c:v>
                </c:pt>
                <c:pt idx="910">
                  <c:v>WESTFIELD</c:v>
                </c:pt>
                <c:pt idx="911">
                  <c:v>Total</c:v>
                </c:pt>
                <c:pt idx="912">
                  <c:v>        FY 15-16</c:v>
                </c:pt>
                <c:pt idx="913">
                  <c:v>New</c:v>
                </c:pt>
                <c:pt idx="914">
                  <c:v>        FY 15-16</c:v>
                </c:pt>
                <c:pt idx="915">
                  <c:v>Renew</c:v>
                </c:pt>
                <c:pt idx="916">
                  <c:v>Reinstate</c:v>
                </c:pt>
                <c:pt idx="917">
                  <c:v>Cancels</c:v>
                </c:pt>
                <c:pt idx="918">
                  <c:v>Chapter Transfer Out</c:v>
                </c:pt>
                <c:pt idx="919">
                  <c:v>Chapter Transfer In</c:v>
                </c:pt>
                <c:pt idx="920">
                  <c:v>Retention</c:v>
                </c:pt>
                <c:pt idx="921">
                  <c:v>Retention_NonStudent</c:v>
                </c:pt>
                <c:pt idx="923">
                  <c:v>WISCONSIN</c:v>
                </c:pt>
                <c:pt idx="924">
                  <c:v>Total</c:v>
                </c:pt>
                <c:pt idx="925">
                  <c:v>        FY 15-16</c:v>
                </c:pt>
                <c:pt idx="926">
                  <c:v>New</c:v>
                </c:pt>
                <c:pt idx="927">
                  <c:v>        FY 15-16</c:v>
                </c:pt>
                <c:pt idx="928">
                  <c:v>Renew</c:v>
                </c:pt>
                <c:pt idx="929">
                  <c:v>Reinstate</c:v>
                </c:pt>
                <c:pt idx="930">
                  <c:v>Cancels</c:v>
                </c:pt>
                <c:pt idx="931">
                  <c:v>Chapter Transfer Out</c:v>
                </c:pt>
                <c:pt idx="932">
                  <c:v>Chapter Transfer In</c:v>
                </c:pt>
                <c:pt idx="933">
                  <c:v>Retention</c:v>
                </c:pt>
                <c:pt idx="934">
                  <c:v>Retention_NonStudent</c:v>
                </c:pt>
                <c:pt idx="936">
                  <c:v>AT-LARGE </c:v>
                </c:pt>
              </c:strCache>
            </c:strRef>
          </c:cat>
          <c:val>
            <c:numRef>
              <c:f>'Chapter Statistics'!$N$3:$N$939</c:f>
              <c:numCache>
                <c:formatCode>General</c:formatCode>
                <c:ptCount val="937"/>
                <c:pt idx="3">
                  <c:v>21</c:v>
                </c:pt>
                <c:pt idx="4">
                  <c:v>42</c:v>
                </c:pt>
                <c:pt idx="5">
                  <c:v>46</c:v>
                </c:pt>
                <c:pt idx="6">
                  <c:v>3</c:v>
                </c:pt>
                <c:pt idx="7">
                  <c:v>39</c:v>
                </c:pt>
                <c:pt idx="8">
                  <c:v>1</c:v>
                </c:pt>
                <c:pt idx="9">
                  <c:v>7</c:v>
                </c:pt>
                <c:pt idx="16">
                  <c:v>57</c:v>
                </c:pt>
                <c:pt idx="17">
                  <c:v>85</c:v>
                </c:pt>
                <c:pt idx="18">
                  <c:v>211</c:v>
                </c:pt>
                <c:pt idx="19">
                  <c:v>14</c:v>
                </c:pt>
                <c:pt idx="20">
                  <c:v>70</c:v>
                </c:pt>
                <c:pt idx="21">
                  <c:v>8</c:v>
                </c:pt>
                <c:pt idx="22">
                  <c:v>11</c:v>
                </c:pt>
                <c:pt idx="29">
                  <c:v>26</c:v>
                </c:pt>
                <c:pt idx="30" formatCode="0">
                  <c:v>29</c:v>
                </c:pt>
                <c:pt idx="31">
                  <c:v>54</c:v>
                </c:pt>
                <c:pt idx="32">
                  <c:v>3</c:v>
                </c:pt>
                <c:pt idx="33">
                  <c:v>19</c:v>
                </c:pt>
                <c:pt idx="34">
                  <c:v>1</c:v>
                </c:pt>
                <c:pt idx="35">
                  <c:v>6</c:v>
                </c:pt>
                <c:pt idx="42">
                  <c:v>16</c:v>
                </c:pt>
                <c:pt idx="43">
                  <c:v>24</c:v>
                </c:pt>
                <c:pt idx="44">
                  <c:v>23</c:v>
                </c:pt>
                <c:pt idx="45">
                  <c:v>4</c:v>
                </c:pt>
                <c:pt idx="46">
                  <c:v>21</c:v>
                </c:pt>
                <c:pt idx="47">
                  <c:v>4</c:v>
                </c:pt>
                <c:pt idx="48">
                  <c:v>3</c:v>
                </c:pt>
                <c:pt idx="55">
                  <c:v>8</c:v>
                </c:pt>
                <c:pt idx="56">
                  <c:v>14</c:v>
                </c:pt>
                <c:pt idx="57">
                  <c:v>10</c:v>
                </c:pt>
                <c:pt idx="58">
                  <c:v>0</c:v>
                </c:pt>
                <c:pt idx="59">
                  <c:v>11</c:v>
                </c:pt>
                <c:pt idx="60">
                  <c:v>1</c:v>
                </c:pt>
                <c:pt idx="61">
                  <c:v>1</c:v>
                </c:pt>
                <c:pt idx="68">
                  <c:v>79</c:v>
                </c:pt>
                <c:pt idx="69">
                  <c:v>89</c:v>
                </c:pt>
                <c:pt idx="70">
                  <c:v>95</c:v>
                </c:pt>
                <c:pt idx="71">
                  <c:v>5</c:v>
                </c:pt>
                <c:pt idx="72">
                  <c:v>96</c:v>
                </c:pt>
                <c:pt idx="73">
                  <c:v>4</c:v>
                </c:pt>
                <c:pt idx="74">
                  <c:v>4</c:v>
                </c:pt>
                <c:pt idx="81">
                  <c:v>98</c:v>
                </c:pt>
                <c:pt idx="82">
                  <c:v>109</c:v>
                </c:pt>
                <c:pt idx="83">
                  <c:v>252</c:v>
                </c:pt>
                <c:pt idx="84">
                  <c:v>4</c:v>
                </c:pt>
                <c:pt idx="85">
                  <c:v>96</c:v>
                </c:pt>
                <c:pt idx="86">
                  <c:v>8</c:v>
                </c:pt>
                <c:pt idx="87">
                  <c:v>31</c:v>
                </c:pt>
                <c:pt idx="94">
                  <c:v>139</c:v>
                </c:pt>
                <c:pt idx="95">
                  <c:v>220</c:v>
                </c:pt>
                <c:pt idx="96">
                  <c:v>508</c:v>
                </c:pt>
                <c:pt idx="97">
                  <c:v>18</c:v>
                </c:pt>
                <c:pt idx="98">
                  <c:v>228</c:v>
                </c:pt>
                <c:pt idx="99">
                  <c:v>29</c:v>
                </c:pt>
                <c:pt idx="100">
                  <c:v>37</c:v>
                </c:pt>
                <c:pt idx="107">
                  <c:v>21</c:v>
                </c:pt>
                <c:pt idx="108">
                  <c:v>33</c:v>
                </c:pt>
                <c:pt idx="109">
                  <c:v>52</c:v>
                </c:pt>
                <c:pt idx="110">
                  <c:v>2</c:v>
                </c:pt>
                <c:pt idx="111">
                  <c:v>33</c:v>
                </c:pt>
                <c:pt idx="112">
                  <c:v>13</c:v>
                </c:pt>
                <c:pt idx="113">
                  <c:v>5</c:v>
                </c:pt>
                <c:pt idx="120">
                  <c:v>139</c:v>
                </c:pt>
                <c:pt idx="121">
                  <c:v>138</c:v>
                </c:pt>
                <c:pt idx="122">
                  <c:v>346</c:v>
                </c:pt>
                <c:pt idx="123">
                  <c:v>23</c:v>
                </c:pt>
                <c:pt idx="124">
                  <c:v>193</c:v>
                </c:pt>
                <c:pt idx="125">
                  <c:v>21</c:v>
                </c:pt>
                <c:pt idx="126">
                  <c:v>32</c:v>
                </c:pt>
                <c:pt idx="133">
                  <c:v>26</c:v>
                </c:pt>
                <c:pt idx="134">
                  <c:v>62</c:v>
                </c:pt>
                <c:pt idx="135">
                  <c:v>95</c:v>
                </c:pt>
                <c:pt idx="136">
                  <c:v>4</c:v>
                </c:pt>
                <c:pt idx="137">
                  <c:v>60</c:v>
                </c:pt>
                <c:pt idx="138">
                  <c:v>3</c:v>
                </c:pt>
                <c:pt idx="139">
                  <c:v>0</c:v>
                </c:pt>
                <c:pt idx="146">
                  <c:v>9</c:v>
                </c:pt>
                <c:pt idx="147">
                  <c:v>17</c:v>
                </c:pt>
                <c:pt idx="148">
                  <c:v>31</c:v>
                </c:pt>
                <c:pt idx="149">
                  <c:v>0</c:v>
                </c:pt>
                <c:pt idx="150">
                  <c:v>12</c:v>
                </c:pt>
                <c:pt idx="151">
                  <c:v>2</c:v>
                </c:pt>
                <c:pt idx="152">
                  <c:v>1</c:v>
                </c:pt>
                <c:pt idx="159">
                  <c:v>17</c:v>
                </c:pt>
                <c:pt idx="160">
                  <c:v>25</c:v>
                </c:pt>
                <c:pt idx="161">
                  <c:v>55</c:v>
                </c:pt>
                <c:pt idx="162">
                  <c:v>2</c:v>
                </c:pt>
                <c:pt idx="163">
                  <c:v>30</c:v>
                </c:pt>
                <c:pt idx="164">
                  <c:v>2</c:v>
                </c:pt>
                <c:pt idx="165">
                  <c:v>2</c:v>
                </c:pt>
                <c:pt idx="172">
                  <c:v>34</c:v>
                </c:pt>
                <c:pt idx="173">
                  <c:v>54</c:v>
                </c:pt>
                <c:pt idx="174">
                  <c:v>32</c:v>
                </c:pt>
                <c:pt idx="175">
                  <c:v>2</c:v>
                </c:pt>
                <c:pt idx="176">
                  <c:v>55</c:v>
                </c:pt>
                <c:pt idx="177">
                  <c:v>3</c:v>
                </c:pt>
                <c:pt idx="178">
                  <c:v>3</c:v>
                </c:pt>
                <c:pt idx="185">
                  <c:v>132</c:v>
                </c:pt>
                <c:pt idx="186">
                  <c:v>197</c:v>
                </c:pt>
                <c:pt idx="187">
                  <c:v>326</c:v>
                </c:pt>
                <c:pt idx="188">
                  <c:v>15</c:v>
                </c:pt>
                <c:pt idx="189">
                  <c:v>180</c:v>
                </c:pt>
                <c:pt idx="190">
                  <c:v>20</c:v>
                </c:pt>
                <c:pt idx="191">
                  <c:v>26</c:v>
                </c:pt>
                <c:pt idx="198">
                  <c:v>10</c:v>
                </c:pt>
                <c:pt idx="199">
                  <c:v>24</c:v>
                </c:pt>
                <c:pt idx="200">
                  <c:v>50</c:v>
                </c:pt>
                <c:pt idx="201">
                  <c:v>1</c:v>
                </c:pt>
                <c:pt idx="202">
                  <c:v>22</c:v>
                </c:pt>
                <c:pt idx="203">
                  <c:v>3</c:v>
                </c:pt>
                <c:pt idx="204">
                  <c:v>1</c:v>
                </c:pt>
                <c:pt idx="211">
                  <c:v>21</c:v>
                </c:pt>
                <c:pt idx="212">
                  <c:v>29</c:v>
                </c:pt>
                <c:pt idx="213">
                  <c:v>51</c:v>
                </c:pt>
                <c:pt idx="214">
                  <c:v>3</c:v>
                </c:pt>
                <c:pt idx="215">
                  <c:v>37</c:v>
                </c:pt>
                <c:pt idx="216">
                  <c:v>3</c:v>
                </c:pt>
                <c:pt idx="217">
                  <c:v>4</c:v>
                </c:pt>
                <c:pt idx="223">
                  <c:v>822</c:v>
                </c:pt>
                <c:pt idx="224">
                  <c:v>20</c:v>
                </c:pt>
                <c:pt idx="225">
                  <c:v>29</c:v>
                </c:pt>
                <c:pt idx="226">
                  <c:v>36</c:v>
                </c:pt>
                <c:pt idx="227">
                  <c:v>1</c:v>
                </c:pt>
                <c:pt idx="228">
                  <c:v>25</c:v>
                </c:pt>
                <c:pt idx="229">
                  <c:v>0</c:v>
                </c:pt>
                <c:pt idx="230">
                  <c:v>4</c:v>
                </c:pt>
                <c:pt idx="237">
                  <c:v>112</c:v>
                </c:pt>
                <c:pt idx="238">
                  <c:v>154</c:v>
                </c:pt>
                <c:pt idx="239">
                  <c:v>321</c:v>
                </c:pt>
                <c:pt idx="240">
                  <c:v>14</c:v>
                </c:pt>
                <c:pt idx="241">
                  <c:v>149</c:v>
                </c:pt>
                <c:pt idx="242">
                  <c:v>23</c:v>
                </c:pt>
                <c:pt idx="243">
                  <c:v>38</c:v>
                </c:pt>
                <c:pt idx="250">
                  <c:v>80</c:v>
                </c:pt>
                <c:pt idx="251">
                  <c:v>102</c:v>
                </c:pt>
                <c:pt idx="252">
                  <c:v>176</c:v>
                </c:pt>
                <c:pt idx="253">
                  <c:v>9</c:v>
                </c:pt>
                <c:pt idx="254">
                  <c:v>92</c:v>
                </c:pt>
                <c:pt idx="255">
                  <c:v>17</c:v>
                </c:pt>
                <c:pt idx="256">
                  <c:v>22</c:v>
                </c:pt>
                <c:pt idx="263">
                  <c:v>51</c:v>
                </c:pt>
                <c:pt idx="264">
                  <c:v>49</c:v>
                </c:pt>
                <c:pt idx="265">
                  <c:v>100</c:v>
                </c:pt>
                <c:pt idx="266">
                  <c:v>3</c:v>
                </c:pt>
                <c:pt idx="267">
                  <c:v>36</c:v>
                </c:pt>
                <c:pt idx="268">
                  <c:v>4</c:v>
                </c:pt>
                <c:pt idx="269">
                  <c:v>7</c:v>
                </c:pt>
                <c:pt idx="276">
                  <c:v>22</c:v>
                </c:pt>
                <c:pt idx="277">
                  <c:v>26</c:v>
                </c:pt>
                <c:pt idx="278">
                  <c:v>55</c:v>
                </c:pt>
                <c:pt idx="279">
                  <c:v>1</c:v>
                </c:pt>
                <c:pt idx="280">
                  <c:v>17</c:v>
                </c:pt>
                <c:pt idx="281">
                  <c:v>1</c:v>
                </c:pt>
                <c:pt idx="282">
                  <c:v>2</c:v>
                </c:pt>
                <c:pt idx="289">
                  <c:v>91</c:v>
                </c:pt>
                <c:pt idx="290">
                  <c:v>70</c:v>
                </c:pt>
                <c:pt idx="291">
                  <c:v>159</c:v>
                </c:pt>
                <c:pt idx="292">
                  <c:v>6</c:v>
                </c:pt>
                <c:pt idx="293">
                  <c:v>69</c:v>
                </c:pt>
                <c:pt idx="294">
                  <c:v>6</c:v>
                </c:pt>
                <c:pt idx="295">
                  <c:v>15</c:v>
                </c:pt>
                <c:pt idx="302">
                  <c:v>58</c:v>
                </c:pt>
                <c:pt idx="303">
                  <c:v>50</c:v>
                </c:pt>
                <c:pt idx="304">
                  <c:v>140</c:v>
                </c:pt>
                <c:pt idx="305">
                  <c:v>4</c:v>
                </c:pt>
                <c:pt idx="306">
                  <c:v>55</c:v>
                </c:pt>
                <c:pt idx="307">
                  <c:v>5</c:v>
                </c:pt>
                <c:pt idx="308">
                  <c:v>4</c:v>
                </c:pt>
                <c:pt idx="315">
                  <c:v>55</c:v>
                </c:pt>
                <c:pt idx="316">
                  <c:v>39</c:v>
                </c:pt>
                <c:pt idx="317">
                  <c:v>47</c:v>
                </c:pt>
                <c:pt idx="318">
                  <c:v>13</c:v>
                </c:pt>
                <c:pt idx="319">
                  <c:v>40</c:v>
                </c:pt>
                <c:pt idx="320">
                  <c:v>3</c:v>
                </c:pt>
                <c:pt idx="321">
                  <c:v>2</c:v>
                </c:pt>
                <c:pt idx="328">
                  <c:v>19</c:v>
                </c:pt>
                <c:pt idx="329">
                  <c:v>22</c:v>
                </c:pt>
                <c:pt idx="330">
                  <c:v>47</c:v>
                </c:pt>
                <c:pt idx="331">
                  <c:v>2</c:v>
                </c:pt>
                <c:pt idx="332">
                  <c:v>13</c:v>
                </c:pt>
                <c:pt idx="333">
                  <c:v>1</c:v>
                </c:pt>
                <c:pt idx="334">
                  <c:v>4</c:v>
                </c:pt>
                <c:pt idx="341">
                  <c:v>34</c:v>
                </c:pt>
                <c:pt idx="342">
                  <c:v>44</c:v>
                </c:pt>
                <c:pt idx="343">
                  <c:v>100</c:v>
                </c:pt>
                <c:pt idx="344">
                  <c:v>2</c:v>
                </c:pt>
                <c:pt idx="345">
                  <c:v>50</c:v>
                </c:pt>
                <c:pt idx="346">
                  <c:v>5</c:v>
                </c:pt>
                <c:pt idx="347">
                  <c:v>5</c:v>
                </c:pt>
                <c:pt idx="354">
                  <c:v>26</c:v>
                </c:pt>
                <c:pt idx="355">
                  <c:v>38</c:v>
                </c:pt>
                <c:pt idx="356">
                  <c:v>71</c:v>
                </c:pt>
                <c:pt idx="357">
                  <c:v>4</c:v>
                </c:pt>
                <c:pt idx="358">
                  <c:v>29</c:v>
                </c:pt>
                <c:pt idx="359">
                  <c:v>1</c:v>
                </c:pt>
                <c:pt idx="360">
                  <c:v>7</c:v>
                </c:pt>
                <c:pt idx="367">
                  <c:v>0</c:v>
                </c:pt>
                <c:pt idx="368" formatCode="0">
                  <c:v>3</c:v>
                </c:pt>
                <c:pt idx="369" formatCode="0">
                  <c:v>1</c:v>
                </c:pt>
                <c:pt idx="370" formatCode="0">
                  <c:v>0</c:v>
                </c:pt>
                <c:pt idx="371">
                  <c:v>1</c:v>
                </c:pt>
                <c:pt idx="372">
                  <c:v>0</c:v>
                </c:pt>
                <c:pt idx="373">
                  <c:v>0</c:v>
                </c:pt>
                <c:pt idx="380">
                  <c:v>26</c:v>
                </c:pt>
                <c:pt idx="381">
                  <c:v>5</c:v>
                </c:pt>
                <c:pt idx="382">
                  <c:v>4</c:v>
                </c:pt>
                <c:pt idx="383">
                  <c:v>0</c:v>
                </c:pt>
                <c:pt idx="384">
                  <c:v>3</c:v>
                </c:pt>
                <c:pt idx="385">
                  <c:v>7</c:v>
                </c:pt>
                <c:pt idx="386">
                  <c:v>0</c:v>
                </c:pt>
                <c:pt idx="393">
                  <c:v>36</c:v>
                </c:pt>
                <c:pt idx="394">
                  <c:v>41</c:v>
                </c:pt>
                <c:pt idx="395">
                  <c:v>53</c:v>
                </c:pt>
                <c:pt idx="396">
                  <c:v>6</c:v>
                </c:pt>
                <c:pt idx="397">
                  <c:v>51</c:v>
                </c:pt>
                <c:pt idx="398">
                  <c:v>2</c:v>
                </c:pt>
                <c:pt idx="399">
                  <c:v>2</c:v>
                </c:pt>
                <c:pt idx="406">
                  <c:v>35</c:v>
                </c:pt>
                <c:pt idx="407">
                  <c:v>34</c:v>
                </c:pt>
                <c:pt idx="408">
                  <c:v>129</c:v>
                </c:pt>
                <c:pt idx="409">
                  <c:v>4</c:v>
                </c:pt>
                <c:pt idx="410">
                  <c:v>37</c:v>
                </c:pt>
                <c:pt idx="411">
                  <c:v>4</c:v>
                </c:pt>
                <c:pt idx="412">
                  <c:v>6</c:v>
                </c:pt>
                <c:pt idx="419">
                  <c:v>38</c:v>
                </c:pt>
                <c:pt idx="420">
                  <c:v>35</c:v>
                </c:pt>
                <c:pt idx="421">
                  <c:v>97</c:v>
                </c:pt>
                <c:pt idx="422">
                  <c:v>0</c:v>
                </c:pt>
                <c:pt idx="423">
                  <c:v>24</c:v>
                </c:pt>
                <c:pt idx="424">
                  <c:v>8</c:v>
                </c:pt>
                <c:pt idx="425">
                  <c:v>5</c:v>
                </c:pt>
                <c:pt idx="432">
                  <c:v>104</c:v>
                </c:pt>
                <c:pt idx="433">
                  <c:v>111</c:v>
                </c:pt>
                <c:pt idx="434">
                  <c:v>271</c:v>
                </c:pt>
                <c:pt idx="435">
                  <c:v>9</c:v>
                </c:pt>
                <c:pt idx="436">
                  <c:v>123</c:v>
                </c:pt>
                <c:pt idx="437">
                  <c:v>6</c:v>
                </c:pt>
                <c:pt idx="438">
                  <c:v>14</c:v>
                </c:pt>
                <c:pt idx="445">
                  <c:v>48</c:v>
                </c:pt>
                <c:pt idx="446">
                  <c:v>28</c:v>
                </c:pt>
                <c:pt idx="447">
                  <c:v>52</c:v>
                </c:pt>
                <c:pt idx="448">
                  <c:v>4</c:v>
                </c:pt>
                <c:pt idx="449">
                  <c:v>50</c:v>
                </c:pt>
                <c:pt idx="450">
                  <c:v>2</c:v>
                </c:pt>
                <c:pt idx="451">
                  <c:v>2</c:v>
                </c:pt>
                <c:pt idx="458">
                  <c:v>29</c:v>
                </c:pt>
                <c:pt idx="459">
                  <c:v>57</c:v>
                </c:pt>
                <c:pt idx="460">
                  <c:v>78</c:v>
                </c:pt>
                <c:pt idx="461">
                  <c:v>4</c:v>
                </c:pt>
                <c:pt idx="462">
                  <c:v>66</c:v>
                </c:pt>
                <c:pt idx="463">
                  <c:v>2</c:v>
                </c:pt>
                <c:pt idx="464">
                  <c:v>5</c:v>
                </c:pt>
                <c:pt idx="471">
                  <c:v>113</c:v>
                </c:pt>
                <c:pt idx="472">
                  <c:v>126</c:v>
                </c:pt>
                <c:pt idx="473">
                  <c:v>271</c:v>
                </c:pt>
                <c:pt idx="474">
                  <c:v>12</c:v>
                </c:pt>
                <c:pt idx="475">
                  <c:v>122</c:v>
                </c:pt>
                <c:pt idx="476">
                  <c:v>9</c:v>
                </c:pt>
                <c:pt idx="477">
                  <c:v>18</c:v>
                </c:pt>
                <c:pt idx="484">
                  <c:v>56</c:v>
                </c:pt>
                <c:pt idx="485">
                  <c:v>73</c:v>
                </c:pt>
                <c:pt idx="486">
                  <c:v>181</c:v>
                </c:pt>
                <c:pt idx="487">
                  <c:v>11</c:v>
                </c:pt>
                <c:pt idx="488">
                  <c:v>70</c:v>
                </c:pt>
                <c:pt idx="489">
                  <c:v>13</c:v>
                </c:pt>
                <c:pt idx="490">
                  <c:v>17</c:v>
                </c:pt>
                <c:pt idx="497">
                  <c:v>19</c:v>
                </c:pt>
                <c:pt idx="498">
                  <c:v>24</c:v>
                </c:pt>
                <c:pt idx="499">
                  <c:v>32</c:v>
                </c:pt>
                <c:pt idx="500">
                  <c:v>3</c:v>
                </c:pt>
                <c:pt idx="501">
                  <c:v>20</c:v>
                </c:pt>
                <c:pt idx="502">
                  <c:v>5</c:v>
                </c:pt>
                <c:pt idx="503">
                  <c:v>3</c:v>
                </c:pt>
                <c:pt idx="510">
                  <c:v>23</c:v>
                </c:pt>
                <c:pt idx="511">
                  <c:v>38</c:v>
                </c:pt>
                <c:pt idx="512">
                  <c:v>91</c:v>
                </c:pt>
                <c:pt idx="513">
                  <c:v>2</c:v>
                </c:pt>
                <c:pt idx="514">
                  <c:v>40</c:v>
                </c:pt>
                <c:pt idx="515">
                  <c:v>11</c:v>
                </c:pt>
                <c:pt idx="516">
                  <c:v>9</c:v>
                </c:pt>
                <c:pt idx="523">
                  <c:v>59</c:v>
                </c:pt>
                <c:pt idx="524">
                  <c:v>51</c:v>
                </c:pt>
                <c:pt idx="525">
                  <c:v>90</c:v>
                </c:pt>
                <c:pt idx="526">
                  <c:v>5</c:v>
                </c:pt>
                <c:pt idx="527">
                  <c:v>47</c:v>
                </c:pt>
                <c:pt idx="528">
                  <c:v>8</c:v>
                </c:pt>
                <c:pt idx="529">
                  <c:v>4</c:v>
                </c:pt>
                <c:pt idx="536">
                  <c:v>196</c:v>
                </c:pt>
                <c:pt idx="537">
                  <c:v>265</c:v>
                </c:pt>
                <c:pt idx="538">
                  <c:v>488</c:v>
                </c:pt>
                <c:pt idx="539">
                  <c:v>28</c:v>
                </c:pt>
                <c:pt idx="540">
                  <c:v>269</c:v>
                </c:pt>
                <c:pt idx="541">
                  <c:v>44</c:v>
                </c:pt>
                <c:pt idx="542">
                  <c:v>43</c:v>
                </c:pt>
                <c:pt idx="549">
                  <c:v>1</c:v>
                </c:pt>
                <c:pt idx="550">
                  <c:v>2</c:v>
                </c:pt>
                <c:pt idx="551">
                  <c:v>3</c:v>
                </c:pt>
                <c:pt idx="552">
                  <c:v>2</c:v>
                </c:pt>
                <c:pt idx="553">
                  <c:v>4</c:v>
                </c:pt>
                <c:pt idx="554">
                  <c:v>0</c:v>
                </c:pt>
                <c:pt idx="555">
                  <c:v>0</c:v>
                </c:pt>
                <c:pt idx="562">
                  <c:v>70</c:v>
                </c:pt>
                <c:pt idx="563">
                  <c:v>62</c:v>
                </c:pt>
                <c:pt idx="564">
                  <c:v>149</c:v>
                </c:pt>
                <c:pt idx="565">
                  <c:v>9</c:v>
                </c:pt>
                <c:pt idx="566">
                  <c:v>72</c:v>
                </c:pt>
                <c:pt idx="567">
                  <c:v>5</c:v>
                </c:pt>
                <c:pt idx="568">
                  <c:v>12</c:v>
                </c:pt>
                <c:pt idx="575">
                  <c:v>24</c:v>
                </c:pt>
                <c:pt idx="576">
                  <c:v>31</c:v>
                </c:pt>
                <c:pt idx="577">
                  <c:v>44</c:v>
                </c:pt>
                <c:pt idx="578">
                  <c:v>1</c:v>
                </c:pt>
                <c:pt idx="579">
                  <c:v>15</c:v>
                </c:pt>
                <c:pt idx="580">
                  <c:v>3</c:v>
                </c:pt>
                <c:pt idx="581">
                  <c:v>5</c:v>
                </c:pt>
                <c:pt idx="588">
                  <c:v>52</c:v>
                </c:pt>
                <c:pt idx="589">
                  <c:v>69</c:v>
                </c:pt>
                <c:pt idx="590">
                  <c:v>136</c:v>
                </c:pt>
                <c:pt idx="591">
                  <c:v>5</c:v>
                </c:pt>
                <c:pt idx="592">
                  <c:v>60</c:v>
                </c:pt>
                <c:pt idx="593">
                  <c:v>15</c:v>
                </c:pt>
                <c:pt idx="594">
                  <c:v>21</c:v>
                </c:pt>
                <c:pt idx="601">
                  <c:v>33</c:v>
                </c:pt>
                <c:pt idx="602">
                  <c:v>42</c:v>
                </c:pt>
                <c:pt idx="603">
                  <c:v>120</c:v>
                </c:pt>
                <c:pt idx="604">
                  <c:v>1</c:v>
                </c:pt>
                <c:pt idx="605">
                  <c:v>40</c:v>
                </c:pt>
                <c:pt idx="606">
                  <c:v>5</c:v>
                </c:pt>
                <c:pt idx="607">
                  <c:v>6</c:v>
                </c:pt>
                <c:pt idx="614">
                  <c:v>88</c:v>
                </c:pt>
                <c:pt idx="615">
                  <c:v>75</c:v>
                </c:pt>
                <c:pt idx="616">
                  <c:v>165</c:v>
                </c:pt>
                <c:pt idx="617">
                  <c:v>4</c:v>
                </c:pt>
                <c:pt idx="618">
                  <c:v>86</c:v>
                </c:pt>
                <c:pt idx="619">
                  <c:v>9</c:v>
                </c:pt>
                <c:pt idx="620">
                  <c:v>11</c:v>
                </c:pt>
                <c:pt idx="627">
                  <c:v>93</c:v>
                </c:pt>
                <c:pt idx="628">
                  <c:v>122</c:v>
                </c:pt>
                <c:pt idx="629">
                  <c:v>260</c:v>
                </c:pt>
                <c:pt idx="630">
                  <c:v>15</c:v>
                </c:pt>
                <c:pt idx="631">
                  <c:v>117</c:v>
                </c:pt>
                <c:pt idx="632">
                  <c:v>7</c:v>
                </c:pt>
                <c:pt idx="633">
                  <c:v>14</c:v>
                </c:pt>
                <c:pt idx="640">
                  <c:v>38</c:v>
                </c:pt>
                <c:pt idx="641">
                  <c:v>16</c:v>
                </c:pt>
                <c:pt idx="642">
                  <c:v>48</c:v>
                </c:pt>
                <c:pt idx="643">
                  <c:v>2</c:v>
                </c:pt>
                <c:pt idx="644">
                  <c:v>32</c:v>
                </c:pt>
                <c:pt idx="645">
                  <c:v>3</c:v>
                </c:pt>
                <c:pt idx="646">
                  <c:v>5</c:v>
                </c:pt>
                <c:pt idx="653">
                  <c:v>12</c:v>
                </c:pt>
                <c:pt idx="654">
                  <c:v>13</c:v>
                </c:pt>
                <c:pt idx="655">
                  <c:v>26</c:v>
                </c:pt>
                <c:pt idx="656">
                  <c:v>5</c:v>
                </c:pt>
                <c:pt idx="657">
                  <c:v>18</c:v>
                </c:pt>
                <c:pt idx="658">
                  <c:v>0</c:v>
                </c:pt>
                <c:pt idx="659">
                  <c:v>4</c:v>
                </c:pt>
                <c:pt idx="666">
                  <c:v>162</c:v>
                </c:pt>
                <c:pt idx="667">
                  <c:v>201</c:v>
                </c:pt>
                <c:pt idx="668">
                  <c:v>474</c:v>
                </c:pt>
                <c:pt idx="669">
                  <c:v>20</c:v>
                </c:pt>
                <c:pt idx="670">
                  <c:v>164</c:v>
                </c:pt>
                <c:pt idx="671">
                  <c:v>31</c:v>
                </c:pt>
                <c:pt idx="672">
                  <c:v>35</c:v>
                </c:pt>
                <c:pt idx="679">
                  <c:v>0</c:v>
                </c:pt>
                <c:pt idx="680">
                  <c:v>0</c:v>
                </c:pt>
                <c:pt idx="681">
                  <c:v>0</c:v>
                </c:pt>
                <c:pt idx="682">
                  <c:v>0</c:v>
                </c:pt>
                <c:pt idx="683">
                  <c:v>0</c:v>
                </c:pt>
                <c:pt idx="684">
                  <c:v>0</c:v>
                </c:pt>
                <c:pt idx="685">
                  <c:v>0</c:v>
                </c:pt>
                <c:pt idx="692">
                  <c:v>84</c:v>
                </c:pt>
                <c:pt idx="693">
                  <c:v>122</c:v>
                </c:pt>
                <c:pt idx="694">
                  <c:v>244</c:v>
                </c:pt>
                <c:pt idx="695">
                  <c:v>13</c:v>
                </c:pt>
                <c:pt idx="696">
                  <c:v>138</c:v>
                </c:pt>
                <c:pt idx="697">
                  <c:v>17</c:v>
                </c:pt>
                <c:pt idx="698">
                  <c:v>25</c:v>
                </c:pt>
                <c:pt idx="705">
                  <c:v>56</c:v>
                </c:pt>
                <c:pt idx="706">
                  <c:v>56</c:v>
                </c:pt>
                <c:pt idx="707">
                  <c:v>129</c:v>
                </c:pt>
                <c:pt idx="708">
                  <c:v>5</c:v>
                </c:pt>
                <c:pt idx="709">
                  <c:v>39</c:v>
                </c:pt>
                <c:pt idx="710">
                  <c:v>4</c:v>
                </c:pt>
                <c:pt idx="711">
                  <c:v>14</c:v>
                </c:pt>
                <c:pt idx="718">
                  <c:v>84</c:v>
                </c:pt>
                <c:pt idx="719">
                  <c:v>102</c:v>
                </c:pt>
                <c:pt idx="720">
                  <c:v>181</c:v>
                </c:pt>
                <c:pt idx="721">
                  <c:v>7</c:v>
                </c:pt>
                <c:pt idx="722">
                  <c:v>106</c:v>
                </c:pt>
                <c:pt idx="723">
                  <c:v>13</c:v>
                </c:pt>
                <c:pt idx="724">
                  <c:v>16</c:v>
                </c:pt>
                <c:pt idx="731">
                  <c:v>134</c:v>
                </c:pt>
                <c:pt idx="732">
                  <c:v>184</c:v>
                </c:pt>
                <c:pt idx="733">
                  <c:v>156</c:v>
                </c:pt>
                <c:pt idx="734">
                  <c:v>5</c:v>
                </c:pt>
                <c:pt idx="735">
                  <c:v>184</c:v>
                </c:pt>
                <c:pt idx="736">
                  <c:v>18</c:v>
                </c:pt>
                <c:pt idx="737">
                  <c:v>30</c:v>
                </c:pt>
                <c:pt idx="744">
                  <c:v>109</c:v>
                </c:pt>
                <c:pt idx="745">
                  <c:v>170</c:v>
                </c:pt>
                <c:pt idx="746">
                  <c:v>363</c:v>
                </c:pt>
                <c:pt idx="747">
                  <c:v>12</c:v>
                </c:pt>
                <c:pt idx="748">
                  <c:v>164</c:v>
                </c:pt>
                <c:pt idx="749">
                  <c:v>39</c:v>
                </c:pt>
                <c:pt idx="750">
                  <c:v>37</c:v>
                </c:pt>
                <c:pt idx="757">
                  <c:v>47</c:v>
                </c:pt>
                <c:pt idx="758" formatCode="0">
                  <c:v>22</c:v>
                </c:pt>
                <c:pt idx="759" formatCode="0">
                  <c:v>49</c:v>
                </c:pt>
                <c:pt idx="760" formatCode="0">
                  <c:v>2</c:v>
                </c:pt>
                <c:pt idx="761">
                  <c:v>18</c:v>
                </c:pt>
                <c:pt idx="762">
                  <c:v>1</c:v>
                </c:pt>
                <c:pt idx="763">
                  <c:v>7</c:v>
                </c:pt>
                <c:pt idx="770">
                  <c:v>60</c:v>
                </c:pt>
                <c:pt idx="771">
                  <c:v>56</c:v>
                </c:pt>
                <c:pt idx="772">
                  <c:v>162</c:v>
                </c:pt>
                <c:pt idx="773">
                  <c:v>3</c:v>
                </c:pt>
                <c:pt idx="774">
                  <c:v>54</c:v>
                </c:pt>
                <c:pt idx="775">
                  <c:v>7</c:v>
                </c:pt>
                <c:pt idx="776">
                  <c:v>11</c:v>
                </c:pt>
                <c:pt idx="783">
                  <c:v>1</c:v>
                </c:pt>
                <c:pt idx="784">
                  <c:v>46</c:v>
                </c:pt>
                <c:pt idx="785">
                  <c:v>19</c:v>
                </c:pt>
                <c:pt idx="786">
                  <c:v>0</c:v>
                </c:pt>
                <c:pt idx="787">
                  <c:v>52</c:v>
                </c:pt>
                <c:pt idx="788">
                  <c:v>0</c:v>
                </c:pt>
                <c:pt idx="789">
                  <c:v>1</c:v>
                </c:pt>
                <c:pt idx="796">
                  <c:v>61</c:v>
                </c:pt>
                <c:pt idx="797">
                  <c:v>72</c:v>
                </c:pt>
                <c:pt idx="798">
                  <c:v>170</c:v>
                </c:pt>
                <c:pt idx="799">
                  <c:v>2</c:v>
                </c:pt>
                <c:pt idx="800">
                  <c:v>87</c:v>
                </c:pt>
                <c:pt idx="801">
                  <c:v>7</c:v>
                </c:pt>
                <c:pt idx="802">
                  <c:v>19</c:v>
                </c:pt>
                <c:pt idx="809">
                  <c:v>80</c:v>
                </c:pt>
                <c:pt idx="810">
                  <c:v>113</c:v>
                </c:pt>
                <c:pt idx="811">
                  <c:v>192</c:v>
                </c:pt>
                <c:pt idx="812">
                  <c:v>7</c:v>
                </c:pt>
                <c:pt idx="813">
                  <c:v>77</c:v>
                </c:pt>
                <c:pt idx="814">
                  <c:v>6</c:v>
                </c:pt>
                <c:pt idx="815">
                  <c:v>16</c:v>
                </c:pt>
                <c:pt idx="822">
                  <c:v>61</c:v>
                </c:pt>
                <c:pt idx="823">
                  <c:v>86</c:v>
                </c:pt>
                <c:pt idx="824">
                  <c:v>182</c:v>
                </c:pt>
                <c:pt idx="825">
                  <c:v>8</c:v>
                </c:pt>
                <c:pt idx="826">
                  <c:v>92</c:v>
                </c:pt>
                <c:pt idx="827">
                  <c:v>5</c:v>
                </c:pt>
                <c:pt idx="828">
                  <c:v>13</c:v>
                </c:pt>
                <c:pt idx="835">
                  <c:v>161</c:v>
                </c:pt>
                <c:pt idx="836">
                  <c:v>193</c:v>
                </c:pt>
                <c:pt idx="837">
                  <c:v>330</c:v>
                </c:pt>
                <c:pt idx="838">
                  <c:v>7</c:v>
                </c:pt>
                <c:pt idx="839">
                  <c:v>155</c:v>
                </c:pt>
                <c:pt idx="840">
                  <c:v>13</c:v>
                </c:pt>
                <c:pt idx="841">
                  <c:v>19</c:v>
                </c:pt>
                <c:pt idx="848">
                  <c:v>9</c:v>
                </c:pt>
                <c:pt idx="849">
                  <c:v>8</c:v>
                </c:pt>
                <c:pt idx="850">
                  <c:v>5</c:v>
                </c:pt>
                <c:pt idx="851">
                  <c:v>0</c:v>
                </c:pt>
                <c:pt idx="852">
                  <c:v>12</c:v>
                </c:pt>
                <c:pt idx="853">
                  <c:v>5</c:v>
                </c:pt>
                <c:pt idx="854">
                  <c:v>2</c:v>
                </c:pt>
                <c:pt idx="861">
                  <c:v>198</c:v>
                </c:pt>
                <c:pt idx="862">
                  <c:v>71</c:v>
                </c:pt>
                <c:pt idx="863">
                  <c:v>46</c:v>
                </c:pt>
                <c:pt idx="864">
                  <c:v>5</c:v>
                </c:pt>
                <c:pt idx="865">
                  <c:v>107</c:v>
                </c:pt>
                <c:pt idx="866">
                  <c:v>6</c:v>
                </c:pt>
                <c:pt idx="867">
                  <c:v>8</c:v>
                </c:pt>
                <c:pt idx="874">
                  <c:v>1</c:v>
                </c:pt>
                <c:pt idx="875">
                  <c:v>2</c:v>
                </c:pt>
                <c:pt idx="876">
                  <c:v>0</c:v>
                </c:pt>
                <c:pt idx="877">
                  <c:v>0</c:v>
                </c:pt>
                <c:pt idx="878">
                  <c:v>2</c:v>
                </c:pt>
                <c:pt idx="879">
                  <c:v>0</c:v>
                </c:pt>
                <c:pt idx="880">
                  <c:v>0</c:v>
                </c:pt>
                <c:pt idx="887">
                  <c:v>38</c:v>
                </c:pt>
                <c:pt idx="888">
                  <c:v>50</c:v>
                </c:pt>
                <c:pt idx="889">
                  <c:v>104</c:v>
                </c:pt>
                <c:pt idx="890">
                  <c:v>4</c:v>
                </c:pt>
                <c:pt idx="891">
                  <c:v>42</c:v>
                </c:pt>
                <c:pt idx="892">
                  <c:v>10</c:v>
                </c:pt>
                <c:pt idx="893">
                  <c:v>8</c:v>
                </c:pt>
                <c:pt idx="900">
                  <c:v>53</c:v>
                </c:pt>
                <c:pt idx="901">
                  <c:v>87</c:v>
                </c:pt>
                <c:pt idx="902">
                  <c:v>159</c:v>
                </c:pt>
                <c:pt idx="903">
                  <c:v>4</c:v>
                </c:pt>
                <c:pt idx="904">
                  <c:v>65</c:v>
                </c:pt>
                <c:pt idx="905">
                  <c:v>4</c:v>
                </c:pt>
                <c:pt idx="906">
                  <c:v>11</c:v>
                </c:pt>
                <c:pt idx="913">
                  <c:v>35</c:v>
                </c:pt>
                <c:pt idx="914">
                  <c:v>29</c:v>
                </c:pt>
                <c:pt idx="915">
                  <c:v>89</c:v>
                </c:pt>
                <c:pt idx="916">
                  <c:v>2</c:v>
                </c:pt>
                <c:pt idx="917">
                  <c:v>22</c:v>
                </c:pt>
                <c:pt idx="918">
                  <c:v>10</c:v>
                </c:pt>
                <c:pt idx="919">
                  <c:v>10</c:v>
                </c:pt>
                <c:pt idx="926">
                  <c:v>119</c:v>
                </c:pt>
                <c:pt idx="927">
                  <c:v>62</c:v>
                </c:pt>
                <c:pt idx="928">
                  <c:v>196</c:v>
                </c:pt>
                <c:pt idx="929">
                  <c:v>5</c:v>
                </c:pt>
                <c:pt idx="930">
                  <c:v>60</c:v>
                </c:pt>
                <c:pt idx="931">
                  <c:v>6</c:v>
                </c:pt>
                <c:pt idx="932">
                  <c:v>9</c:v>
                </c:pt>
              </c:numCache>
            </c:numRef>
          </c:val>
          <c:extLst>
            <c:ext xmlns:c16="http://schemas.microsoft.com/office/drawing/2014/chart" uri="{C3380CC4-5D6E-409C-BE32-E72D297353CC}">
              <c16:uniqueId val="{0000000C-06E4-4E5E-A33A-F4BCD3122157}"/>
            </c:ext>
          </c:extLst>
        </c:ser>
        <c:dLbls>
          <c:showLegendKey val="0"/>
          <c:showVal val="0"/>
          <c:showCatName val="0"/>
          <c:showSerName val="0"/>
          <c:showPercent val="0"/>
          <c:showBubbleSize val="0"/>
        </c:dLbls>
        <c:gapWidth val="150"/>
        <c:axId val="356363848"/>
        <c:axId val="169076024"/>
      </c:barChart>
      <c:catAx>
        <c:axId val="35636384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69076024"/>
        <c:crosses val="autoZero"/>
        <c:auto val="1"/>
        <c:lblAlgn val="ctr"/>
        <c:lblOffset val="100"/>
        <c:noMultiLvlLbl val="0"/>
      </c:catAx>
      <c:valAx>
        <c:axId val="16907602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6363848"/>
        <c:crosses val="autoZero"/>
        <c:crossBetween val="between"/>
      </c:valAx>
    </c:plotArea>
    <c:legend>
      <c:legendPos val="r"/>
      <c:layout>
        <c:manualLayout>
          <c:xMode val="edge"/>
          <c:yMode val="edge"/>
          <c:x val="0.88681318681318677"/>
          <c:y val="0.18120805369128162"/>
          <c:w val="0.10439560439560452"/>
          <c:h val="0.52516778523489938"/>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a:t>MPI Total Renewals </a:t>
            </a:r>
          </a:p>
        </c:rich>
      </c:tx>
      <c:layout>
        <c:manualLayout>
          <c:xMode val="edge"/>
          <c:yMode val="edge"/>
          <c:x val="0.38745998171373702"/>
          <c:y val="3.2911441625352401E-2"/>
        </c:manualLayout>
      </c:layout>
      <c:overlay val="0"/>
      <c:spPr>
        <a:noFill/>
        <a:ln w="25400">
          <a:noFill/>
        </a:ln>
      </c:spPr>
    </c:title>
    <c:autoTitleDeleted val="0"/>
    <c:plotArea>
      <c:layout>
        <c:manualLayout>
          <c:layoutTarget val="inner"/>
          <c:xMode val="edge"/>
          <c:yMode val="edge"/>
          <c:x val="0.15761834844498732"/>
          <c:y val="0.17037078117954566"/>
          <c:w val="0.78473465464704262"/>
          <c:h val="0.5876557379816213"/>
        </c:manualLayout>
      </c:layout>
      <c:lineChart>
        <c:grouping val="standard"/>
        <c:varyColors val="0"/>
        <c:ser>
          <c:idx val="0"/>
          <c:order val="0"/>
          <c:tx>
            <c:strRef>
              <c:f>'Int''l Statistics Continued'!$A$3</c:f>
              <c:strCache>
                <c:ptCount val="1"/>
                <c:pt idx="0">
                  <c:v>TOTAL RENEWALS Fiscal Year 2016-17</c:v>
                </c:pt>
              </c:strCache>
            </c:strRef>
          </c:tx>
          <c:spPr>
            <a:ln w="12700">
              <a:solidFill>
                <a:srgbClr val="000080"/>
              </a:solidFill>
              <a:prstDash val="solid"/>
            </a:ln>
          </c:spPr>
          <c:marker>
            <c:symbol val="diamond"/>
            <c:size val="7"/>
            <c:spPr>
              <a:solidFill>
                <a:srgbClr val="000080"/>
              </a:solidFill>
              <a:ln>
                <a:solidFill>
                  <a:srgbClr val="000080"/>
                </a:solidFill>
                <a:prstDash val="solid"/>
              </a:ln>
            </c:spPr>
          </c:marker>
          <c:cat>
            <c:strRef>
              <c:f>'Int''l Statistics Continued'!$B$2:$M$2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'Int''l Statistics Continued'!$B$3:$M$3</c:f>
              <c:numCache>
                <c:formatCode>#,##0</c:formatCode>
                <c:ptCount val="12"/>
                <c:pt idx="0">
                  <c:v>886</c:v>
                </c:pt>
                <c:pt idx="1">
                  <c:v>901</c:v>
                </c:pt>
                <c:pt idx="2">
                  <c:v>734</c:v>
                </c:pt>
                <c:pt idx="3">
                  <c:v>824</c:v>
                </c:pt>
                <c:pt idx="4">
                  <c:v>761</c:v>
                </c:pt>
                <c:pt idx="5">
                  <c:v>797</c:v>
                </c:pt>
                <c:pt idx="6">
                  <c:v>1058</c:v>
                </c:pt>
                <c:pt idx="7">
                  <c:v>944</c:v>
                </c:pt>
                <c:pt idx="8">
                  <c:v>1054</c:v>
                </c:pt>
                <c:pt idx="9">
                  <c:v>781</c:v>
                </c:pt>
                <c:pt idx="10">
                  <c:v>954</c:v>
                </c:pt>
                <c:pt idx="11">
                  <c:v>0</c:v>
                </c:pt>
              </c:numCache>
            </c:numRef>
          </c:val>
          <c:smooth val="0"/>
          <c:extLst>
            <c:ext xmlns:c16="http://schemas.microsoft.com/office/drawing/2014/chart" uri="{C3380CC4-5D6E-409C-BE32-E72D297353CC}">
              <c16:uniqueId val="{00000000-580A-46A2-8E84-8396574FA8EF}"/>
            </c:ext>
          </c:extLst>
        </c:ser>
        <c:ser>
          <c:idx val="4"/>
          <c:order val="1"/>
          <c:tx>
            <c:strRef>
              <c:f>'Int''l Statistics Continued'!$A$5</c:f>
              <c:strCache>
                <c:ptCount val="1"/>
                <c:pt idx="0">
                  <c:v>     FY 14-15</c:v>
                </c:pt>
              </c:strCache>
            </c:strRef>
          </c:tx>
          <c:spPr>
            <a:ln>
              <a:solidFill>
                <a:schemeClr val="accent6">
                  <a:lumMod val="75000"/>
                </a:schemeClr>
              </a:solidFill>
            </a:ln>
          </c:spPr>
          <c:marker>
            <c:spPr>
              <a:solidFill>
                <a:schemeClr val="accent6">
                  <a:lumMod val="75000"/>
                </a:schemeClr>
              </a:solidFill>
              <a:ln>
                <a:solidFill>
                  <a:schemeClr val="accent6">
                    <a:lumMod val="75000"/>
                  </a:schemeClr>
                </a:solidFill>
              </a:ln>
            </c:spPr>
          </c:marker>
          <c:val>
            <c:numRef>
              <c:f>'Int''l Statistics Continued'!$B$5:$M$5</c:f>
              <c:numCache>
                <c:formatCode>#,##0</c:formatCode>
                <c:ptCount val="12"/>
                <c:pt idx="0">
                  <c:v>884</c:v>
                </c:pt>
                <c:pt idx="1">
                  <c:v>763</c:v>
                </c:pt>
                <c:pt idx="2">
                  <c:v>881</c:v>
                </c:pt>
                <c:pt idx="3">
                  <c:v>832</c:v>
                </c:pt>
                <c:pt idx="4">
                  <c:v>733</c:v>
                </c:pt>
                <c:pt idx="5">
                  <c:v>943</c:v>
                </c:pt>
                <c:pt idx="6">
                  <c:v>1094</c:v>
                </c:pt>
                <c:pt idx="7">
                  <c:v>913</c:v>
                </c:pt>
                <c:pt idx="8">
                  <c:v>937</c:v>
                </c:pt>
                <c:pt idx="9">
                  <c:v>898</c:v>
                </c:pt>
                <c:pt idx="10">
                  <c:v>796</c:v>
                </c:pt>
                <c:pt idx="11">
                  <c:v>941</c:v>
                </c:pt>
              </c:numCache>
            </c:numRef>
          </c:val>
          <c:smooth val="0"/>
          <c:extLst>
            <c:ext xmlns:c16="http://schemas.microsoft.com/office/drawing/2014/chart" uri="{C3380CC4-5D6E-409C-BE32-E72D297353CC}">
              <c16:uniqueId val="{00000001-580A-46A2-8E84-8396574FA8EF}"/>
            </c:ext>
          </c:extLst>
        </c:ser>
        <c:ser>
          <c:idx val="3"/>
          <c:order val="2"/>
          <c:tx>
            <c:strRef>
              <c:f>'Int''l Statistics Continued'!$A$6</c:f>
              <c:strCache>
                <c:ptCount val="1"/>
                <c:pt idx="0">
                  <c:v>     FY 13-14</c:v>
                </c:pt>
              </c:strCache>
            </c:strRef>
          </c:tx>
          <c:val>
            <c:numRef>
              <c:f>'Int''l Statistics Continued'!$B$6:$M$6</c:f>
              <c:numCache>
                <c:formatCode>#,##0</c:formatCode>
                <c:ptCount val="12"/>
                <c:pt idx="0">
                  <c:v>1036</c:v>
                </c:pt>
                <c:pt idx="1">
                  <c:v>899</c:v>
                </c:pt>
                <c:pt idx="2">
                  <c:v>926</c:v>
                </c:pt>
                <c:pt idx="3">
                  <c:v>824</c:v>
                </c:pt>
                <c:pt idx="4">
                  <c:v>563</c:v>
                </c:pt>
                <c:pt idx="5">
                  <c:v>669</c:v>
                </c:pt>
                <c:pt idx="6">
                  <c:v>1160</c:v>
                </c:pt>
                <c:pt idx="7">
                  <c:v>1033</c:v>
                </c:pt>
                <c:pt idx="8">
                  <c:v>929</c:v>
                </c:pt>
                <c:pt idx="9">
                  <c:v>914</c:v>
                </c:pt>
                <c:pt idx="10">
                  <c:v>831</c:v>
                </c:pt>
                <c:pt idx="11">
                  <c:v>939</c:v>
                </c:pt>
              </c:numCache>
            </c:numRef>
          </c:val>
          <c:smooth val="0"/>
          <c:extLst>
            <c:ext xmlns:c16="http://schemas.microsoft.com/office/drawing/2014/chart" uri="{C3380CC4-5D6E-409C-BE32-E72D297353CC}">
              <c16:uniqueId val="{00000002-580A-46A2-8E84-8396574FA8EF}"/>
            </c:ext>
          </c:extLst>
        </c:ser>
        <c:ser>
          <c:idx val="1"/>
          <c:order val="3"/>
          <c:tx>
            <c:strRef>
              <c:f>'Int''l Statistics Continued'!$A$7</c:f>
              <c:strCache>
                <c:ptCount val="1"/>
                <c:pt idx="0">
                  <c:v>     FY 12-13</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'Int''l Statistics Continued'!$B$2:$M$2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'Int''l Statistics Continued'!$B$7:$M$7</c:f>
              <c:numCache>
                <c:formatCode>#,##0</c:formatCode>
                <c:ptCount val="12"/>
                <c:pt idx="0">
                  <c:v>1027</c:v>
                </c:pt>
                <c:pt idx="1">
                  <c:v>1102</c:v>
                </c:pt>
                <c:pt idx="2">
                  <c:v>845</c:v>
                </c:pt>
                <c:pt idx="3">
                  <c:v>972</c:v>
                </c:pt>
                <c:pt idx="4">
                  <c:v>907</c:v>
                </c:pt>
                <c:pt idx="5">
                  <c:v>943</c:v>
                </c:pt>
                <c:pt idx="6">
                  <c:v>1241</c:v>
                </c:pt>
                <c:pt idx="7">
                  <c:v>1105</c:v>
                </c:pt>
                <c:pt idx="8">
                  <c:v>1132</c:v>
                </c:pt>
                <c:pt idx="9">
                  <c:v>1165</c:v>
                </c:pt>
                <c:pt idx="10">
                  <c:v>872</c:v>
                </c:pt>
                <c:pt idx="11">
                  <c:v>1134</c:v>
                </c:pt>
              </c:numCache>
            </c:numRef>
          </c:val>
          <c:smooth val="0"/>
          <c:extLst>
            <c:ext xmlns:c16="http://schemas.microsoft.com/office/drawing/2014/chart" uri="{C3380CC4-5D6E-409C-BE32-E72D297353CC}">
              <c16:uniqueId val="{00000003-580A-46A2-8E84-8396574FA8EF}"/>
            </c:ext>
          </c:extLst>
        </c:ser>
        <c:ser>
          <c:idx val="2"/>
          <c:order val="4"/>
          <c:tx>
            <c:strRef>
              <c:f>'Int''l Statistics Continued'!$A$8</c:f>
              <c:strCache>
                <c:ptCount val="1"/>
                <c:pt idx="0">
                  <c:v>     FY 11-12</c:v>
                </c:pt>
              </c:strCache>
            </c:strRef>
          </c:tx>
          <c:spPr>
            <a:ln w="12700">
              <a:solidFill>
                <a:srgbClr val="0000FF"/>
              </a:solidFill>
              <a:prstDash val="solid"/>
            </a:ln>
          </c:spPr>
          <c:marker>
            <c:symbol val="triangle"/>
            <c:size val="5"/>
            <c:spPr>
              <a:solidFill>
                <a:srgbClr val="FFFF00"/>
              </a:solidFill>
              <a:ln>
                <a:solidFill>
                  <a:srgbClr val="FFFF00"/>
                </a:solidFill>
                <a:prstDash val="solid"/>
              </a:ln>
            </c:spPr>
          </c:marker>
          <c:cat>
            <c:strRef>
              <c:f>'Int''l Statistics Continued'!$B$2:$M$2</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'Int''l Statistics Continued'!$B$8:$M$8</c:f>
              <c:numCache>
                <c:formatCode>#,##0</c:formatCode>
                <c:ptCount val="12"/>
                <c:pt idx="0">
                  <c:v>933</c:v>
                </c:pt>
                <c:pt idx="1">
                  <c:v>1070</c:v>
                </c:pt>
                <c:pt idx="2">
                  <c:v>912</c:v>
                </c:pt>
                <c:pt idx="3">
                  <c:v>975</c:v>
                </c:pt>
                <c:pt idx="4">
                  <c:v>850</c:v>
                </c:pt>
                <c:pt idx="5">
                  <c:v>971</c:v>
                </c:pt>
                <c:pt idx="6">
                  <c:v>1460</c:v>
                </c:pt>
                <c:pt idx="7">
                  <c:v>1282</c:v>
                </c:pt>
                <c:pt idx="8">
                  <c:v>1173</c:v>
                </c:pt>
                <c:pt idx="9">
                  <c:v>1197</c:v>
                </c:pt>
                <c:pt idx="10">
                  <c:v>1112</c:v>
                </c:pt>
                <c:pt idx="11">
                  <c:v>1050</c:v>
                </c:pt>
              </c:numCache>
            </c:numRef>
          </c:val>
          <c:smooth val="0"/>
          <c:extLst>
            <c:ext xmlns:c16="http://schemas.microsoft.com/office/drawing/2014/chart" uri="{C3380CC4-5D6E-409C-BE32-E72D297353CC}">
              <c16:uniqueId val="{00000004-580A-46A2-8E84-8396574FA8EF}"/>
            </c:ext>
          </c:extLst>
        </c:ser>
        <c:dLbls>
          <c:showLegendKey val="0"/>
          <c:showVal val="0"/>
          <c:showCatName val="0"/>
          <c:showSerName val="0"/>
          <c:showPercent val="0"/>
          <c:showBubbleSize val="0"/>
        </c:dLbls>
        <c:marker val="1"/>
        <c:smooth val="0"/>
        <c:axId val="169076808"/>
        <c:axId val="169077200"/>
      </c:lineChart>
      <c:catAx>
        <c:axId val="169076808"/>
        <c:scaling>
          <c:orientation val="minMax"/>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9077200"/>
        <c:crosses val="autoZero"/>
        <c:auto val="1"/>
        <c:lblAlgn val="ctr"/>
        <c:lblOffset val="100"/>
        <c:tickLblSkip val="1"/>
        <c:tickMarkSkip val="1"/>
        <c:noMultiLvlLbl val="0"/>
      </c:catAx>
      <c:valAx>
        <c:axId val="169077200"/>
        <c:scaling>
          <c:orientation val="minMax"/>
          <c:max val="1800"/>
          <c:min val="700"/>
        </c:scaling>
        <c:delete val="0"/>
        <c:axPos val="l"/>
        <c:majorGridlines>
          <c:spPr>
            <a:ln w="3175">
              <a:solidFill>
                <a:srgbClr val="000000"/>
              </a:solidFill>
              <a:prstDash val="lgDashDot"/>
            </a:ln>
          </c:spPr>
        </c:majorGridlines>
        <c:title>
          <c:tx>
            <c:rich>
              <a:bodyPr/>
              <a:lstStyle/>
              <a:p>
                <a:pPr>
                  <a:defRPr sz="825" b="1" i="0" u="none" strike="noStrike" baseline="0">
                    <a:solidFill>
                      <a:srgbClr val="000000"/>
                    </a:solidFill>
                    <a:latin typeface="Arial"/>
                    <a:ea typeface="Arial"/>
                    <a:cs typeface="Arial"/>
                  </a:defRPr>
                </a:pPr>
                <a:r>
                  <a:rPr lang="en-US"/>
                  <a:t>NUMBER  OF  MEMBERS</a:t>
                </a:r>
              </a:p>
            </c:rich>
          </c:tx>
          <c:layout>
            <c:manualLayout>
              <c:xMode val="edge"/>
              <c:yMode val="edge"/>
              <c:x val="3.2154550871782268E-2"/>
              <c:y val="0.3037975438255403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9076808"/>
        <c:crosses val="autoZero"/>
        <c:crossBetween val="midCat"/>
      </c:valAx>
      <c:spPr>
        <a:solidFill>
          <a:srgbClr val="FFFFCC"/>
        </a:solidFill>
        <a:ln w="12700">
          <a:solidFill>
            <a:srgbClr val="000000"/>
          </a:solidFill>
          <a:prstDash val="solid"/>
        </a:ln>
      </c:spPr>
    </c:plotArea>
    <c:legend>
      <c:legendPos val="b"/>
      <c:layout>
        <c:manualLayout>
          <c:xMode val="edge"/>
          <c:yMode val="edge"/>
          <c:x val="5.2987109005740503E-2"/>
          <c:y val="0.87385731903993924"/>
          <c:w val="0.91877923710242115"/>
          <c:h val="0.11590646048762022"/>
        </c:manualLayout>
      </c:layout>
      <c:overlay val="0"/>
      <c:spPr>
        <a:solidFill>
          <a:srgbClr val="FFFFCC"/>
        </a:solidFill>
        <a:ln w="25400">
          <a:noFill/>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CC"/>
    </a:solidFill>
    <a:ln w="25400">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761999</xdr:colOff>
      <xdr:row>28</xdr:row>
      <xdr:rowOff>95248</xdr:rowOff>
    </xdr:from>
    <xdr:to>
      <xdr:col>13</xdr:col>
      <xdr:colOff>161924</xdr:colOff>
      <xdr:row>63</xdr:row>
      <xdr:rowOff>95250</xdr:rowOff>
    </xdr:to>
    <xdr:graphicFrame macro="">
      <xdr:nvGraphicFramePr>
        <xdr:cNvPr id="4391118" name="Chart 7">
          <a:extLst>
            <a:ext uri="{FF2B5EF4-FFF2-40B4-BE49-F238E27FC236}">
              <a16:creationId xmlns:a16="http://schemas.microsoft.com/office/drawing/2014/main" id="{00000000-0008-0000-0000-0000CE004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97</xdr:row>
      <xdr:rowOff>104776</xdr:rowOff>
    </xdr:from>
    <xdr:to>
      <xdr:col>15</xdr:col>
      <xdr:colOff>114300</xdr:colOff>
      <xdr:row>122</xdr:row>
      <xdr:rowOff>142875</xdr:rowOff>
    </xdr:to>
    <xdr:graphicFrame macro="">
      <xdr:nvGraphicFramePr>
        <xdr:cNvPr id="4391119" name="Chart 8">
          <a:extLst>
            <a:ext uri="{FF2B5EF4-FFF2-40B4-BE49-F238E27FC236}">
              <a16:creationId xmlns:a16="http://schemas.microsoft.com/office/drawing/2014/main" id="{00000000-0008-0000-0000-0000CF004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1019176</xdr:colOff>
      <xdr:row>40</xdr:row>
      <xdr:rowOff>9524</xdr:rowOff>
    </xdr:from>
    <xdr:to>
      <xdr:col>13</xdr:col>
      <xdr:colOff>133351</xdr:colOff>
      <xdr:row>76</xdr:row>
      <xdr:rowOff>152400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567690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2457450</xdr:colOff>
      <xdr:row>28</xdr:row>
      <xdr:rowOff>28576</xdr:rowOff>
    </xdr:from>
    <xdr:to>
      <xdr:col>12</xdr:col>
      <xdr:colOff>533400</xdr:colOff>
      <xdr:row>50</xdr:row>
      <xdr:rowOff>142875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204424-db2 AptifyReporting vwMPIMonthlyStats2011_1" growShrinkType="overwriteClear" connectionId="1" autoFormatId="16" applyNumberFormats="0" applyBorderFormats="0" applyFontFormats="0" applyPatternFormats="0" applyAlignmentFormats="0" applyWidthHeightFormats="0">
  <queryTableRefresh nextId="8">
    <queryTableFields count="6">
      <queryTableField id="1" name="FiscalYear" tableColumnId="1"/>
      <queryTableField id="2" name="Month" tableColumnId="2"/>
      <queryTableField id="3" name="ChapterID" tableColumnId="3"/>
      <queryTableField id="4" name="ChapterName" tableColumnId="4"/>
      <queryTableField id="5" name="Category" tableColumnId="5"/>
      <queryTableField id="6" name="Count"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3" name="Table__204424_db2_AptifyReporting_vwMPIMonthlyStats2011_1" displayName="Table__204424_db2_AptifyReporting_vwMPIMonthlyStats2011_1" ref="A1:F6186" tableType="queryTable" totalsRowShown="0">
  <autoFilter ref="A1:F6186"/>
  <sortState ref="A2:F6186">
    <sortCondition ref="D1:D1768"/>
  </sortState>
  <tableColumns count="6">
    <tableColumn id="1" uniqueName="1" name="FiscalYear" queryTableFieldId="1"/>
    <tableColumn id="2" uniqueName="2" name="Month" queryTableFieldId="2"/>
    <tableColumn id="3" uniqueName="3" name="ChapterID" queryTableFieldId="3"/>
    <tableColumn id="4" uniqueName="4" name="ChapterName" queryTableFieldId="4"/>
    <tableColumn id="5" uniqueName="5" name="Category" queryTableFieldId="5"/>
    <tableColumn id="6" uniqueName="6" name="Count" queryTableFieldId="6"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55"/>
  <sheetViews>
    <sheetView tabSelected="1" zoomScale="110" zoomScaleNormal="110" zoomScaleSheetLayoutView="100" zoomScalePageLayoutView="95" workbookViewId="0">
      <selection sqref="A1:O1"/>
    </sheetView>
  </sheetViews>
  <sheetFormatPr defaultRowHeight="12.75" x14ac:dyDescent="0.2"/>
  <cols>
    <col min="1" max="1" width="41.5703125" style="12" customWidth="1"/>
    <col min="2" max="2" width="7.5703125" style="6" bestFit="1" customWidth="1"/>
    <col min="3" max="3" width="7.28515625" style="3" bestFit="1" customWidth="1"/>
    <col min="4" max="4" width="7.5703125" style="6" bestFit="1" customWidth="1"/>
    <col min="5" max="6" width="7.28515625" style="3" bestFit="1" customWidth="1"/>
    <col min="7" max="7" width="7.28515625" style="59" bestFit="1" customWidth="1"/>
    <col min="8" max="13" width="7.28515625" style="3" bestFit="1" customWidth="1"/>
    <col min="14" max="14" width="3.42578125" style="3" customWidth="1"/>
    <col min="15" max="15" width="7.5703125" style="6" bestFit="1" customWidth="1"/>
    <col min="16" max="16" width="7.28515625" style="59" customWidth="1"/>
    <col min="17" max="16384" width="9.140625" style="3"/>
  </cols>
  <sheetData>
    <row r="1" spans="1:16" customFormat="1" ht="15" customHeight="1" x14ac:dyDescent="0.3">
      <c r="A1" s="252" t="s">
        <v>15</v>
      </c>
      <c r="B1" s="252"/>
      <c r="C1" s="252"/>
      <c r="D1" s="252"/>
      <c r="E1" s="252"/>
      <c r="F1" s="252"/>
      <c r="G1" s="252"/>
      <c r="H1" s="252"/>
      <c r="I1" s="252"/>
      <c r="J1" s="252"/>
      <c r="K1" s="252"/>
      <c r="L1" s="252"/>
      <c r="M1" s="252"/>
      <c r="N1" s="252"/>
      <c r="O1" s="252"/>
      <c r="P1" s="139"/>
    </row>
    <row r="2" spans="1:16" ht="13.5" thickBot="1" x14ac:dyDescent="0.25">
      <c r="A2" s="11"/>
      <c r="B2" s="2" t="s">
        <v>0</v>
      </c>
      <c r="C2" s="2" t="s">
        <v>1</v>
      </c>
      <c r="D2" s="2" t="s">
        <v>2</v>
      </c>
      <c r="E2" s="2" t="s">
        <v>3</v>
      </c>
      <c r="F2" s="2" t="s">
        <v>4</v>
      </c>
      <c r="G2" s="133" t="s">
        <v>5</v>
      </c>
      <c r="H2" s="2" t="s">
        <v>6</v>
      </c>
      <c r="I2" s="2" t="s">
        <v>7</v>
      </c>
      <c r="J2" s="2" t="s">
        <v>8</v>
      </c>
      <c r="K2" s="2" t="s">
        <v>9</v>
      </c>
      <c r="L2" s="2" t="s">
        <v>10</v>
      </c>
      <c r="M2" s="2" t="s">
        <v>27</v>
      </c>
      <c r="N2" s="2"/>
      <c r="O2" s="2"/>
      <c r="P2" s="135"/>
    </row>
    <row r="3" spans="1:16" s="4" customFormat="1" x14ac:dyDescent="0.2">
      <c r="A3" s="10" t="s">
        <v>298</v>
      </c>
      <c r="B3" s="5">
        <f>B19+B22+B23+B24+B25+B26+B27</f>
        <v>16925</v>
      </c>
      <c r="C3" s="5">
        <f t="shared" ref="C3:M3" si="0">C19+C22+C23+C24+C25+C26+C27</f>
        <v>16963</v>
      </c>
      <c r="D3" s="5">
        <f>D19+D22+D23+D24+D25+D26+D27</f>
        <v>16998</v>
      </c>
      <c r="E3" s="5">
        <f t="shared" si="0"/>
        <v>17042</v>
      </c>
      <c r="F3" s="5">
        <f>F19+F22+F23+F24+F25+F26+F27</f>
        <v>17013</v>
      </c>
      <c r="G3" s="5">
        <f>G19+G22+G23+G24+G25+G26+G27</f>
        <v>17134</v>
      </c>
      <c r="H3" s="5">
        <f>H19+H22+H23+H24+H25+H26+H27</f>
        <v>17238</v>
      </c>
      <c r="I3" s="5">
        <f t="shared" si="0"/>
        <v>17501</v>
      </c>
      <c r="J3" s="5">
        <f t="shared" si="0"/>
        <v>17684</v>
      </c>
      <c r="K3" s="5">
        <f t="shared" si="0"/>
        <v>17579</v>
      </c>
      <c r="L3" s="5">
        <f t="shared" si="0"/>
        <v>17481</v>
      </c>
      <c r="M3" s="5">
        <f t="shared" si="0"/>
        <v>0</v>
      </c>
      <c r="N3" s="5"/>
      <c r="O3" s="135"/>
      <c r="P3" s="212"/>
    </row>
    <row r="4" spans="1:16" s="4" customFormat="1" x14ac:dyDescent="0.2">
      <c r="A4" s="198" t="s">
        <v>297</v>
      </c>
      <c r="B4" s="199">
        <v>17083</v>
      </c>
      <c r="C4" s="199">
        <v>17009</v>
      </c>
      <c r="D4" s="199">
        <v>17016</v>
      </c>
      <c r="E4" s="199">
        <v>17187</v>
      </c>
      <c r="F4" s="199">
        <v>17185</v>
      </c>
      <c r="G4" s="199">
        <v>17123</v>
      </c>
      <c r="H4" s="199">
        <v>17092</v>
      </c>
      <c r="I4" s="199">
        <v>17207</v>
      </c>
      <c r="J4" s="199">
        <v>17299</v>
      </c>
      <c r="K4" s="199">
        <v>17204</v>
      </c>
      <c r="L4" s="199">
        <v>17129</v>
      </c>
      <c r="M4" s="199">
        <v>17077</v>
      </c>
      <c r="N4" s="5"/>
      <c r="O4" s="135"/>
      <c r="P4" s="212"/>
    </row>
    <row r="5" spans="1:16" s="4" customFormat="1" x14ac:dyDescent="0.2">
      <c r="A5" s="198" t="s">
        <v>288</v>
      </c>
      <c r="B5" s="199">
        <v>17484</v>
      </c>
      <c r="C5" s="199">
        <v>17363</v>
      </c>
      <c r="D5" s="199">
        <v>17348</v>
      </c>
      <c r="E5" s="199">
        <v>17334</v>
      </c>
      <c r="F5" s="199">
        <v>17353</v>
      </c>
      <c r="G5" s="199">
        <v>17187</v>
      </c>
      <c r="H5" s="199">
        <v>17221</v>
      </c>
      <c r="I5" s="199">
        <v>17371</v>
      </c>
      <c r="J5" s="199">
        <v>17453</v>
      </c>
      <c r="K5" s="199">
        <v>17320</v>
      </c>
      <c r="L5" s="199">
        <v>17154</v>
      </c>
      <c r="M5" s="199">
        <v>17125</v>
      </c>
      <c r="N5" s="5"/>
      <c r="O5" s="135"/>
      <c r="P5" s="212"/>
    </row>
    <row r="6" spans="1:16" s="4" customFormat="1" x14ac:dyDescent="0.2">
      <c r="A6" s="198" t="s">
        <v>206</v>
      </c>
      <c r="B6" s="204">
        <v>18945</v>
      </c>
      <c r="C6" s="204">
        <v>18775</v>
      </c>
      <c r="D6" s="204">
        <v>18691</v>
      </c>
      <c r="E6" s="204">
        <v>18788</v>
      </c>
      <c r="F6" s="204">
        <v>18714</v>
      </c>
      <c r="G6" s="204">
        <v>18596</v>
      </c>
      <c r="H6" s="204">
        <v>18471</v>
      </c>
      <c r="I6" s="204">
        <v>18522</v>
      </c>
      <c r="J6" s="204">
        <v>18468</v>
      </c>
      <c r="K6" s="204">
        <v>18227</v>
      </c>
      <c r="L6" s="204">
        <v>17932</v>
      </c>
      <c r="M6" s="204">
        <v>17683</v>
      </c>
      <c r="N6" s="5"/>
      <c r="O6" s="135"/>
      <c r="P6" s="212"/>
    </row>
    <row r="7" spans="1:16" s="4" customFormat="1" x14ac:dyDescent="0.2">
      <c r="A7" s="198" t="s">
        <v>203</v>
      </c>
      <c r="B7" s="204">
        <v>20544</v>
      </c>
      <c r="C7" s="204">
        <v>20316</v>
      </c>
      <c r="D7" s="204">
        <v>19990</v>
      </c>
      <c r="E7" s="204">
        <v>20025</v>
      </c>
      <c r="F7" s="204">
        <v>19909</v>
      </c>
      <c r="G7" s="204">
        <v>19809</v>
      </c>
      <c r="H7" s="204">
        <v>19843</v>
      </c>
      <c r="I7" s="204">
        <v>19854</v>
      </c>
      <c r="J7" s="204">
        <v>19872</v>
      </c>
      <c r="K7" s="204">
        <v>19633</v>
      </c>
      <c r="L7" s="204">
        <v>19329</v>
      </c>
      <c r="M7" s="204">
        <v>19084</v>
      </c>
      <c r="N7" s="5"/>
      <c r="O7" s="32"/>
      <c r="P7" s="212"/>
    </row>
    <row r="8" spans="1:16" s="4" customFormat="1" x14ac:dyDescent="0.2">
      <c r="A8" s="198" t="s">
        <v>201</v>
      </c>
      <c r="B8" s="204">
        <v>22088</v>
      </c>
      <c r="C8" s="204">
        <v>21870</v>
      </c>
      <c r="D8" s="204">
        <v>21643</v>
      </c>
      <c r="E8" s="204">
        <v>21562</v>
      </c>
      <c r="F8" s="204">
        <v>21521</v>
      </c>
      <c r="G8" s="204">
        <v>21332</v>
      </c>
      <c r="H8" s="204">
        <v>21280</v>
      </c>
      <c r="I8" s="204">
        <v>21315</v>
      </c>
      <c r="J8" s="204">
        <v>21360</v>
      </c>
      <c r="K8" s="204">
        <v>21112</v>
      </c>
      <c r="L8" s="204">
        <v>20946</v>
      </c>
      <c r="M8" s="204">
        <v>20783</v>
      </c>
      <c r="N8" s="70"/>
      <c r="O8" s="32"/>
      <c r="P8" s="212"/>
    </row>
    <row r="9" spans="1:16" s="4" customFormat="1" x14ac:dyDescent="0.2">
      <c r="A9" s="198" t="s">
        <v>187</v>
      </c>
      <c r="B9" s="204">
        <v>22625</v>
      </c>
      <c r="C9" s="204">
        <v>22478</v>
      </c>
      <c r="D9" s="204">
        <v>22245</v>
      </c>
      <c r="E9" s="204">
        <v>22261</v>
      </c>
      <c r="F9" s="204">
        <v>22194</v>
      </c>
      <c r="G9" s="204">
        <v>22056</v>
      </c>
      <c r="H9" s="204">
        <v>22108</v>
      </c>
      <c r="I9" s="204">
        <v>22243</v>
      </c>
      <c r="J9" s="204">
        <v>22297</v>
      </c>
      <c r="K9" s="204">
        <v>22257</v>
      </c>
      <c r="L9" s="204">
        <v>22113</v>
      </c>
      <c r="M9" s="204">
        <v>22187</v>
      </c>
      <c r="N9" s="70"/>
      <c r="O9" s="32"/>
      <c r="P9" s="212"/>
    </row>
    <row r="10" spans="1:16" s="4" customFormat="1" x14ac:dyDescent="0.2">
      <c r="A10" s="198" t="s">
        <v>182</v>
      </c>
      <c r="B10" s="204">
        <v>23859</v>
      </c>
      <c r="C10" s="204">
        <v>23550</v>
      </c>
      <c r="D10" s="204">
        <v>23318</v>
      </c>
      <c r="E10" s="204">
        <v>23194</v>
      </c>
      <c r="F10" s="204">
        <v>23066</v>
      </c>
      <c r="G10" s="204">
        <v>22923</v>
      </c>
      <c r="H10" s="204">
        <v>22721</v>
      </c>
      <c r="I10" s="204">
        <v>22872</v>
      </c>
      <c r="J10" s="204">
        <v>22945</v>
      </c>
      <c r="K10" s="204">
        <v>22731</v>
      </c>
      <c r="L10" s="204">
        <v>22591</v>
      </c>
      <c r="M10" s="204">
        <v>22655</v>
      </c>
      <c r="N10" s="70"/>
      <c r="O10" s="32"/>
      <c r="P10" s="212"/>
    </row>
    <row r="11" spans="1:16" s="4" customFormat="1" x14ac:dyDescent="0.2">
      <c r="A11" s="198" t="s">
        <v>166</v>
      </c>
      <c r="B11" s="199">
        <v>24507</v>
      </c>
      <c r="C11" s="199">
        <v>24412</v>
      </c>
      <c r="D11" s="199">
        <v>24356</v>
      </c>
      <c r="E11" s="199">
        <v>24567</v>
      </c>
      <c r="F11" s="199">
        <v>24518</v>
      </c>
      <c r="G11" s="199">
        <v>24466</v>
      </c>
      <c r="H11" s="199">
        <v>24615</v>
      </c>
      <c r="I11" s="199">
        <v>24753</v>
      </c>
      <c r="J11" s="199">
        <v>24703</v>
      </c>
      <c r="K11" s="199">
        <v>24412</v>
      </c>
      <c r="L11" s="199">
        <v>24216</v>
      </c>
      <c r="M11" s="199">
        <v>24153</v>
      </c>
      <c r="N11" s="70"/>
      <c r="O11" s="32"/>
      <c r="P11" s="212"/>
    </row>
    <row r="12" spans="1:16" s="4" customFormat="1" x14ac:dyDescent="0.2">
      <c r="A12" s="198" t="s">
        <v>163</v>
      </c>
      <c r="B12" s="199">
        <v>22664</v>
      </c>
      <c r="C12" s="199">
        <v>22690</v>
      </c>
      <c r="D12" s="199">
        <v>22626</v>
      </c>
      <c r="E12" s="199">
        <v>22840</v>
      </c>
      <c r="F12" s="199">
        <v>22898</v>
      </c>
      <c r="G12" s="199">
        <v>22970</v>
      </c>
      <c r="H12" s="199">
        <v>23391</v>
      </c>
      <c r="I12" s="199">
        <v>23692</v>
      </c>
      <c r="J12" s="199">
        <v>23860</v>
      </c>
      <c r="K12" s="199">
        <v>23935</v>
      </c>
      <c r="L12" s="199">
        <v>24177</v>
      </c>
      <c r="M12" s="199">
        <v>24371</v>
      </c>
      <c r="N12" s="150"/>
      <c r="O12" s="135"/>
      <c r="P12" s="152"/>
    </row>
    <row r="13" spans="1:16" s="6" customFormat="1" ht="15" customHeight="1" x14ac:dyDescent="0.3">
      <c r="A13" s="151" t="s">
        <v>281</v>
      </c>
      <c r="B13" s="150">
        <v>939</v>
      </c>
      <c r="C13" s="150">
        <v>880</v>
      </c>
      <c r="D13" s="150">
        <v>839</v>
      </c>
      <c r="E13" s="150">
        <v>895</v>
      </c>
      <c r="F13" s="150">
        <v>1040</v>
      </c>
      <c r="G13" s="150">
        <v>476</v>
      </c>
      <c r="H13" s="150">
        <v>924</v>
      </c>
      <c r="I13" s="150">
        <v>1126</v>
      </c>
      <c r="J13" s="150">
        <v>1223</v>
      </c>
      <c r="K13" s="150">
        <v>1182</v>
      </c>
      <c r="L13" s="150">
        <v>1068</v>
      </c>
      <c r="M13" s="150"/>
      <c r="N13" s="236"/>
      <c r="O13" s="236"/>
      <c r="P13" s="137"/>
    </row>
    <row r="14" spans="1:16" s="6" customFormat="1" ht="15" customHeight="1" x14ac:dyDescent="0.3">
      <c r="A14" s="236" t="s">
        <v>115</v>
      </c>
      <c r="B14" s="236"/>
      <c r="C14" s="236"/>
      <c r="D14" s="236"/>
      <c r="E14" s="236"/>
      <c r="F14" s="236"/>
      <c r="G14" s="236"/>
      <c r="H14" s="236"/>
      <c r="I14" s="236"/>
      <c r="J14" s="236"/>
      <c r="K14" s="236"/>
      <c r="L14" s="236"/>
      <c r="M14" s="236"/>
      <c r="N14" s="38"/>
      <c r="O14" s="218"/>
      <c r="P14" s="212"/>
    </row>
    <row r="15" spans="1:16" s="6" customFormat="1" ht="15" customHeight="1" x14ac:dyDescent="0.2">
      <c r="A15" s="36" t="s">
        <v>132</v>
      </c>
      <c r="B15" s="38">
        <v>3281</v>
      </c>
      <c r="C15" s="38">
        <v>3274</v>
      </c>
      <c r="D15" s="38">
        <v>3259</v>
      </c>
      <c r="E15" s="38">
        <v>3248</v>
      </c>
      <c r="F15" s="38">
        <v>3242</v>
      </c>
      <c r="G15" s="38">
        <v>3223</v>
      </c>
      <c r="H15" s="38">
        <v>3246</v>
      </c>
      <c r="I15" s="38">
        <v>3269</v>
      </c>
      <c r="J15" s="38">
        <v>3265</v>
      </c>
      <c r="K15" s="38">
        <v>3246</v>
      </c>
      <c r="L15" s="38">
        <v>3240</v>
      </c>
      <c r="M15" s="38"/>
      <c r="N15" s="38"/>
      <c r="O15" s="218"/>
      <c r="P15" s="212"/>
    </row>
    <row r="16" spans="1:16" s="6" customFormat="1" ht="15" customHeight="1" x14ac:dyDescent="0.2">
      <c r="A16" s="36" t="s">
        <v>133</v>
      </c>
      <c r="B16" s="38">
        <v>1680</v>
      </c>
      <c r="C16" s="38">
        <v>1687</v>
      </c>
      <c r="D16" s="38">
        <v>1676</v>
      </c>
      <c r="E16" s="38">
        <v>1677</v>
      </c>
      <c r="F16" s="38">
        <v>1660</v>
      </c>
      <c r="G16" s="38">
        <v>1650</v>
      </c>
      <c r="H16" s="38">
        <v>1646</v>
      </c>
      <c r="I16" s="38">
        <v>1660</v>
      </c>
      <c r="J16" s="38">
        <v>1665</v>
      </c>
      <c r="K16" s="38">
        <v>1656</v>
      </c>
      <c r="L16" s="38">
        <v>1640</v>
      </c>
      <c r="M16" s="38"/>
      <c r="N16" s="38"/>
      <c r="O16" s="218"/>
      <c r="P16" s="212"/>
    </row>
    <row r="17" spans="1:16" s="6" customFormat="1" ht="15" customHeight="1" x14ac:dyDescent="0.2">
      <c r="A17" s="36" t="s">
        <v>134</v>
      </c>
      <c r="B17" s="38">
        <v>194</v>
      </c>
      <c r="C17" s="38">
        <v>194</v>
      </c>
      <c r="D17" s="38">
        <v>198</v>
      </c>
      <c r="E17" s="38">
        <v>193</v>
      </c>
      <c r="F17" s="38">
        <v>189</v>
      </c>
      <c r="G17" s="38">
        <v>190</v>
      </c>
      <c r="H17" s="38">
        <v>189</v>
      </c>
      <c r="I17" s="38">
        <v>187</v>
      </c>
      <c r="J17" s="38">
        <v>186</v>
      </c>
      <c r="K17" s="38">
        <v>184</v>
      </c>
      <c r="L17" s="38">
        <v>183</v>
      </c>
      <c r="M17" s="38"/>
      <c r="N17" s="38"/>
      <c r="O17" s="218"/>
      <c r="P17" s="212"/>
    </row>
    <row r="18" spans="1:16" x14ac:dyDescent="0.2">
      <c r="A18" s="36" t="s">
        <v>135</v>
      </c>
      <c r="B18" s="38">
        <v>2337</v>
      </c>
      <c r="C18" s="38">
        <v>2340</v>
      </c>
      <c r="D18" s="38">
        <v>2334</v>
      </c>
      <c r="E18" s="38">
        <v>2354</v>
      </c>
      <c r="F18" s="38">
        <v>2341</v>
      </c>
      <c r="G18" s="38">
        <v>2374</v>
      </c>
      <c r="H18" s="38">
        <v>2366</v>
      </c>
      <c r="I18" s="38">
        <v>2386</v>
      </c>
      <c r="J18" s="38">
        <v>2434</v>
      </c>
      <c r="K18" s="38">
        <v>2470</v>
      </c>
      <c r="L18" s="38">
        <v>2526</v>
      </c>
      <c r="M18" s="38"/>
      <c r="N18" s="69"/>
      <c r="O18" s="227"/>
      <c r="P18" s="213"/>
    </row>
    <row r="19" spans="1:16" x14ac:dyDescent="0.2">
      <c r="A19" s="117" t="s">
        <v>136</v>
      </c>
      <c r="B19" s="118">
        <f>SUM(B15:B18)</f>
        <v>7492</v>
      </c>
      <c r="C19" s="118">
        <f t="shared" ref="C19:H19" si="1">SUM(C15:C18)</f>
        <v>7495</v>
      </c>
      <c r="D19" s="118">
        <f t="shared" si="1"/>
        <v>7467</v>
      </c>
      <c r="E19" s="118">
        <f t="shared" si="1"/>
        <v>7472</v>
      </c>
      <c r="F19" s="118">
        <f t="shared" si="1"/>
        <v>7432</v>
      </c>
      <c r="G19" s="118">
        <f t="shared" si="1"/>
        <v>7437</v>
      </c>
      <c r="H19" s="118">
        <f t="shared" si="1"/>
        <v>7447</v>
      </c>
      <c r="I19" s="118">
        <f>SUM(I15:I18)</f>
        <v>7502</v>
      </c>
      <c r="J19" s="118">
        <f>SUM(J15:J18)</f>
        <v>7550</v>
      </c>
      <c r="K19" s="141">
        <f>SUM(K15:K18)</f>
        <v>7556</v>
      </c>
      <c r="L19" s="118">
        <f>SUM(L15:L18)</f>
        <v>7589</v>
      </c>
      <c r="M19" s="118">
        <f>SUM(M15:M18)</f>
        <v>0</v>
      </c>
      <c r="N19" s="175"/>
      <c r="O19" s="218"/>
      <c r="P19" s="212"/>
    </row>
    <row r="20" spans="1:16" x14ac:dyDescent="0.2">
      <c r="A20" s="10" t="s">
        <v>185</v>
      </c>
      <c r="B20" s="6">
        <v>7111</v>
      </c>
      <c r="C20" s="6">
        <v>7083</v>
      </c>
      <c r="D20" s="6">
        <v>7015</v>
      </c>
      <c r="E20" s="6">
        <v>6947</v>
      </c>
      <c r="F20" s="6">
        <v>6887</v>
      </c>
      <c r="G20" s="6">
        <v>6941</v>
      </c>
      <c r="H20" s="6">
        <v>6974</v>
      </c>
      <c r="I20" s="6">
        <v>6983</v>
      </c>
      <c r="J20" s="6">
        <v>7024</v>
      </c>
      <c r="K20" s="6">
        <v>6932</v>
      </c>
      <c r="L20" s="6">
        <v>6822</v>
      </c>
      <c r="M20" s="6"/>
      <c r="N20" s="6"/>
      <c r="O20" s="218"/>
      <c r="P20" s="212"/>
    </row>
    <row r="21" spans="1:16" x14ac:dyDescent="0.2">
      <c r="A21" s="10" t="s">
        <v>138</v>
      </c>
      <c r="B21" s="6">
        <v>547</v>
      </c>
      <c r="C21" s="6">
        <v>584</v>
      </c>
      <c r="D21" s="6">
        <v>619</v>
      </c>
      <c r="E21" s="6">
        <v>652</v>
      </c>
      <c r="F21" s="6">
        <v>685</v>
      </c>
      <c r="G21" s="6">
        <v>832</v>
      </c>
      <c r="H21" s="6">
        <v>871</v>
      </c>
      <c r="I21" s="6">
        <v>921</v>
      </c>
      <c r="J21" s="6">
        <v>967</v>
      </c>
      <c r="K21" s="6">
        <v>990</v>
      </c>
      <c r="L21" s="6">
        <v>1028</v>
      </c>
      <c r="M21" s="6"/>
      <c r="N21" s="69"/>
      <c r="O21" s="227"/>
      <c r="P21" s="213"/>
    </row>
    <row r="22" spans="1:16" x14ac:dyDescent="0.2">
      <c r="A22" s="117" t="s">
        <v>139</v>
      </c>
      <c r="B22" s="118">
        <f t="shared" ref="B22:M22" si="2">SUM(B20:B21)</f>
        <v>7658</v>
      </c>
      <c r="C22" s="118">
        <f t="shared" si="2"/>
        <v>7667</v>
      </c>
      <c r="D22" s="118">
        <f t="shared" si="2"/>
        <v>7634</v>
      </c>
      <c r="E22" s="118">
        <f t="shared" si="2"/>
        <v>7599</v>
      </c>
      <c r="F22" s="118">
        <f t="shared" si="2"/>
        <v>7572</v>
      </c>
      <c r="G22" s="118">
        <f t="shared" si="2"/>
        <v>7773</v>
      </c>
      <c r="H22" s="118">
        <f t="shared" si="2"/>
        <v>7845</v>
      </c>
      <c r="I22" s="118">
        <f t="shared" si="2"/>
        <v>7904</v>
      </c>
      <c r="J22" s="118">
        <f t="shared" si="2"/>
        <v>7991</v>
      </c>
      <c r="K22" s="118">
        <f t="shared" si="2"/>
        <v>7922</v>
      </c>
      <c r="L22" s="142">
        <f t="shared" si="2"/>
        <v>7850</v>
      </c>
      <c r="M22" s="118">
        <f t="shared" si="2"/>
        <v>0</v>
      </c>
      <c r="N22" s="6"/>
      <c r="O22" s="218"/>
      <c r="P22" s="212"/>
    </row>
    <row r="23" spans="1:16" x14ac:dyDescent="0.2">
      <c r="A23" s="10" t="s">
        <v>20</v>
      </c>
      <c r="B23" s="6">
        <v>173</v>
      </c>
      <c r="C23" s="6">
        <v>172</v>
      </c>
      <c r="D23" s="6">
        <v>162</v>
      </c>
      <c r="E23" s="6">
        <v>162</v>
      </c>
      <c r="F23" s="6">
        <v>162</v>
      </c>
      <c r="G23" s="6">
        <v>161</v>
      </c>
      <c r="H23" s="6">
        <v>165</v>
      </c>
      <c r="I23" s="6">
        <v>170</v>
      </c>
      <c r="J23" s="6">
        <v>176</v>
      </c>
      <c r="K23" s="6">
        <v>178</v>
      </c>
      <c r="L23" s="6">
        <v>178</v>
      </c>
      <c r="M23" s="6"/>
      <c r="N23" s="6"/>
      <c r="O23" s="218"/>
      <c r="P23" s="212"/>
    </row>
    <row r="24" spans="1:16" x14ac:dyDescent="0.2">
      <c r="A24" s="10" t="s">
        <v>19</v>
      </c>
      <c r="B24" s="6">
        <v>1503</v>
      </c>
      <c r="C24" s="6">
        <v>1525</v>
      </c>
      <c r="D24" s="6">
        <v>1631</v>
      </c>
      <c r="E24" s="6">
        <v>1702</v>
      </c>
      <c r="F24" s="6">
        <v>1740</v>
      </c>
      <c r="G24" s="6">
        <v>1649</v>
      </c>
      <c r="H24" s="6">
        <v>1667</v>
      </c>
      <c r="I24" s="6">
        <v>1811</v>
      </c>
      <c r="J24" s="6">
        <v>1843</v>
      </c>
      <c r="K24" s="6">
        <v>1796</v>
      </c>
      <c r="L24" s="6">
        <v>1739</v>
      </c>
      <c r="M24" s="6"/>
      <c r="N24" s="6"/>
      <c r="O24" s="218"/>
      <c r="P24" s="212"/>
    </row>
    <row r="25" spans="1:16" x14ac:dyDescent="0.2">
      <c r="A25" s="10" t="s">
        <v>119</v>
      </c>
      <c r="B25" s="6">
        <v>59</v>
      </c>
      <c r="C25" s="6">
        <v>59</v>
      </c>
      <c r="D25" s="6">
        <v>59</v>
      </c>
      <c r="E25" s="6">
        <v>59</v>
      </c>
      <c r="F25" s="6">
        <v>59</v>
      </c>
      <c r="G25" s="6">
        <v>61</v>
      </c>
      <c r="H25" s="6">
        <v>61</v>
      </c>
      <c r="I25" s="6">
        <v>61</v>
      </c>
      <c r="J25" s="6">
        <v>66</v>
      </c>
      <c r="K25" s="6">
        <v>67</v>
      </c>
      <c r="L25" s="6">
        <v>68</v>
      </c>
      <c r="M25" s="6"/>
      <c r="N25" s="6"/>
      <c r="O25" s="218"/>
      <c r="P25" s="212"/>
    </row>
    <row r="26" spans="1:16" x14ac:dyDescent="0.2">
      <c r="A26" s="10" t="s">
        <v>120</v>
      </c>
      <c r="B26" s="6">
        <v>40</v>
      </c>
      <c r="C26" s="6">
        <v>45</v>
      </c>
      <c r="D26" s="6">
        <v>45</v>
      </c>
      <c r="E26" s="6">
        <v>47</v>
      </c>
      <c r="F26" s="6">
        <v>48</v>
      </c>
      <c r="G26" s="6">
        <v>52</v>
      </c>
      <c r="H26" s="6">
        <v>52</v>
      </c>
      <c r="I26" s="6">
        <v>53</v>
      </c>
      <c r="J26" s="6">
        <v>58</v>
      </c>
      <c r="K26" s="6">
        <v>60</v>
      </c>
      <c r="L26" s="6">
        <v>57</v>
      </c>
      <c r="M26" s="6"/>
      <c r="N26" s="6"/>
      <c r="P26" s="212"/>
    </row>
    <row r="27" spans="1:16" x14ac:dyDescent="0.2">
      <c r="A27" s="10" t="s">
        <v>167</v>
      </c>
      <c r="B27" s="216">
        <v>0</v>
      </c>
      <c r="C27" s="216">
        <v>0</v>
      </c>
      <c r="D27" s="216">
        <v>0</v>
      </c>
      <c r="E27" s="216">
        <v>1</v>
      </c>
      <c r="F27" s="216">
        <v>0</v>
      </c>
      <c r="G27" s="216">
        <v>1</v>
      </c>
      <c r="H27" s="216">
        <v>1</v>
      </c>
      <c r="I27" s="216">
        <v>0</v>
      </c>
      <c r="J27" s="216">
        <v>0</v>
      </c>
      <c r="K27" s="216">
        <v>0</v>
      </c>
      <c r="L27" s="216">
        <v>0</v>
      </c>
      <c r="M27" s="216"/>
      <c r="N27" s="6"/>
      <c r="P27" s="212"/>
    </row>
    <row r="28" spans="1:16" x14ac:dyDescent="0.2">
      <c r="A28" s="217"/>
      <c r="B28" s="216"/>
      <c r="C28" s="216"/>
      <c r="D28" s="216"/>
      <c r="E28" s="216"/>
      <c r="F28" s="216"/>
      <c r="G28" s="216"/>
      <c r="H28" s="216"/>
      <c r="I28" s="216"/>
      <c r="J28" s="216"/>
      <c r="K28" s="216"/>
      <c r="L28" s="216"/>
      <c r="M28" s="6"/>
      <c r="N28" s="6"/>
      <c r="P28" s="212"/>
    </row>
    <row r="29" spans="1:16" x14ac:dyDescent="0.2">
      <c r="A29" s="217"/>
      <c r="B29" s="216"/>
      <c r="C29" s="216"/>
      <c r="D29" s="216"/>
      <c r="E29" s="216"/>
      <c r="F29" s="216"/>
      <c r="G29" s="218"/>
      <c r="H29" s="216"/>
      <c r="I29" s="6"/>
      <c r="J29" s="6"/>
      <c r="K29" s="6"/>
      <c r="L29" s="6"/>
      <c r="M29" s="6"/>
      <c r="N29" s="6"/>
      <c r="P29" s="212"/>
    </row>
    <row r="30" spans="1:16" x14ac:dyDescent="0.2">
      <c r="A30" s="209"/>
      <c r="C30" s="6"/>
      <c r="E30" s="6"/>
      <c r="F30" s="6"/>
      <c r="G30" s="137"/>
      <c r="H30" s="6"/>
      <c r="I30" s="6"/>
      <c r="J30" s="6"/>
      <c r="K30" s="6"/>
      <c r="L30" s="6"/>
      <c r="M30" s="6"/>
      <c r="N30" s="6"/>
      <c r="P30" s="212"/>
    </row>
    <row r="31" spans="1:16" x14ac:dyDescent="0.2">
      <c r="A31" s="209"/>
      <c r="C31" s="6"/>
      <c r="E31" s="6"/>
      <c r="F31" s="6"/>
      <c r="G31" s="137"/>
      <c r="H31" s="6"/>
      <c r="I31" s="6"/>
      <c r="J31" s="6"/>
      <c r="K31" s="6"/>
      <c r="L31" s="6"/>
      <c r="M31" s="6"/>
      <c r="N31" s="6"/>
      <c r="P31" s="212"/>
    </row>
    <row r="32" spans="1:16" x14ac:dyDescent="0.2">
      <c r="A32" s="209"/>
      <c r="C32" s="6"/>
      <c r="E32" s="6"/>
      <c r="F32" s="6"/>
      <c r="G32" s="137"/>
      <c r="H32" s="6"/>
      <c r="I32" s="6"/>
      <c r="J32" s="6"/>
      <c r="K32" s="6"/>
      <c r="L32" s="6"/>
      <c r="M32" s="6"/>
      <c r="N32" s="6"/>
      <c r="P32" s="212"/>
    </row>
    <row r="33" spans="1:16" x14ac:dyDescent="0.2">
      <c r="A33" s="209"/>
      <c r="C33" s="6"/>
      <c r="E33" s="6"/>
      <c r="F33" s="6"/>
      <c r="G33" s="137"/>
      <c r="H33" s="6"/>
      <c r="I33" s="6"/>
      <c r="J33" s="6"/>
      <c r="K33" s="6"/>
      <c r="L33" s="6"/>
      <c r="M33" s="6"/>
      <c r="N33" s="6"/>
      <c r="P33" s="212"/>
    </row>
    <row r="34" spans="1:16" x14ac:dyDescent="0.2">
      <c r="A34" s="209"/>
      <c r="C34" s="6"/>
      <c r="E34" s="6"/>
      <c r="F34" s="6"/>
      <c r="G34" s="137"/>
      <c r="H34" s="6"/>
      <c r="I34" s="6"/>
      <c r="J34" s="6"/>
      <c r="K34" s="6"/>
      <c r="L34" s="6"/>
      <c r="M34" s="6"/>
      <c r="N34" s="6"/>
      <c r="P34" s="212"/>
    </row>
    <row r="35" spans="1:16" x14ac:dyDescent="0.2">
      <c r="A35" s="209"/>
      <c r="C35" s="6"/>
      <c r="E35" s="6"/>
      <c r="F35" s="6"/>
      <c r="G35" s="137"/>
      <c r="H35" s="6"/>
      <c r="I35" s="6"/>
      <c r="J35" s="6"/>
      <c r="K35" s="6"/>
      <c r="L35" s="6"/>
      <c r="M35" s="6"/>
      <c r="N35" s="6"/>
      <c r="P35" s="212"/>
    </row>
    <row r="36" spans="1:16" x14ac:dyDescent="0.2">
      <c r="A36" s="209"/>
      <c r="C36" s="6"/>
      <c r="E36" s="6"/>
      <c r="F36" s="6"/>
      <c r="G36" s="137"/>
      <c r="H36" s="6"/>
      <c r="I36" s="6"/>
      <c r="J36" s="6"/>
      <c r="K36" s="6"/>
      <c r="L36" s="6"/>
      <c r="M36" s="6"/>
      <c r="N36" s="6"/>
      <c r="P36" s="212"/>
    </row>
    <row r="37" spans="1:16" x14ac:dyDescent="0.2">
      <c r="A37" s="209"/>
      <c r="C37" s="6"/>
      <c r="E37" s="6"/>
      <c r="F37" s="6"/>
      <c r="G37" s="137"/>
      <c r="H37" s="6"/>
      <c r="I37" s="6"/>
      <c r="J37" s="6"/>
      <c r="K37" s="6"/>
      <c r="L37" s="6"/>
      <c r="M37" s="6"/>
      <c r="N37" s="6"/>
      <c r="P37" s="212"/>
    </row>
    <row r="38" spans="1:16" x14ac:dyDescent="0.2">
      <c r="A38" s="209"/>
      <c r="C38" s="6"/>
      <c r="E38" s="6"/>
      <c r="F38" s="6"/>
      <c r="G38" s="137"/>
      <c r="H38" s="6"/>
      <c r="I38" s="6"/>
      <c r="J38" s="6"/>
      <c r="K38" s="6"/>
      <c r="L38" s="6"/>
      <c r="M38" s="6"/>
      <c r="N38" s="6"/>
      <c r="P38" s="212"/>
    </row>
    <row r="39" spans="1:16" x14ac:dyDescent="0.2">
      <c r="A39" s="209"/>
      <c r="C39" s="6"/>
      <c r="E39" s="6"/>
      <c r="F39" s="6"/>
      <c r="G39" s="137"/>
      <c r="H39" s="6"/>
      <c r="I39" s="6"/>
      <c r="J39" s="6"/>
      <c r="K39" s="6"/>
      <c r="L39" s="6"/>
      <c r="M39" s="6"/>
      <c r="N39" s="6"/>
      <c r="P39" s="212"/>
    </row>
    <row r="40" spans="1:16" x14ac:dyDescent="0.2">
      <c r="A40" s="209"/>
      <c r="C40" s="6"/>
      <c r="E40" s="6"/>
      <c r="F40" s="6"/>
      <c r="G40" s="137"/>
      <c r="H40" s="6"/>
      <c r="I40" s="6"/>
      <c r="J40" s="6"/>
      <c r="K40" s="6"/>
      <c r="L40" s="6"/>
      <c r="M40" s="6"/>
      <c r="N40" s="6"/>
      <c r="P40" s="212"/>
    </row>
    <row r="41" spans="1:16" x14ac:dyDescent="0.2">
      <c r="A41" s="209"/>
      <c r="C41" s="6"/>
      <c r="E41" s="6"/>
      <c r="F41" s="6"/>
      <c r="G41" s="137"/>
      <c r="H41" s="6"/>
      <c r="I41" s="6"/>
      <c r="J41" s="6"/>
      <c r="K41" s="6"/>
      <c r="L41" s="6"/>
      <c r="M41" s="6"/>
      <c r="N41" s="6"/>
      <c r="P41" s="212"/>
    </row>
    <row r="42" spans="1:16" x14ac:dyDescent="0.2">
      <c r="A42" s="209"/>
      <c r="C42" s="6"/>
      <c r="E42" s="6"/>
      <c r="F42" s="6"/>
      <c r="G42" s="137"/>
      <c r="H42" s="6"/>
      <c r="I42" s="6"/>
      <c r="J42" s="6"/>
      <c r="K42" s="6"/>
      <c r="L42" s="6"/>
      <c r="M42" s="6"/>
      <c r="N42" s="6"/>
      <c r="P42" s="212"/>
    </row>
    <row r="43" spans="1:16" x14ac:dyDescent="0.2">
      <c r="A43" s="209"/>
      <c r="C43" s="6"/>
      <c r="E43" s="6"/>
      <c r="F43" s="6"/>
      <c r="G43" s="137"/>
      <c r="H43" s="6"/>
      <c r="I43" s="6"/>
      <c r="J43" s="6"/>
      <c r="K43" s="6"/>
      <c r="L43" s="6"/>
      <c r="M43" s="6"/>
      <c r="N43" s="6"/>
      <c r="P43" s="212"/>
    </row>
    <row r="44" spans="1:16" x14ac:dyDescent="0.2">
      <c r="A44" s="209"/>
      <c r="C44" s="6"/>
      <c r="E44" s="6"/>
      <c r="F44" s="6"/>
      <c r="G44" s="137"/>
      <c r="H44" s="6"/>
      <c r="I44" s="6"/>
      <c r="J44" s="6"/>
      <c r="K44" s="6"/>
      <c r="L44" s="6"/>
      <c r="M44" s="6"/>
      <c r="N44" s="6"/>
      <c r="P44" s="212"/>
    </row>
    <row r="45" spans="1:16" x14ac:dyDescent="0.2">
      <c r="A45" s="209"/>
      <c r="C45" s="6"/>
      <c r="E45" s="6"/>
      <c r="F45" s="6"/>
      <c r="G45" s="137"/>
      <c r="H45" s="6"/>
      <c r="I45" s="6"/>
      <c r="J45" s="6"/>
      <c r="K45" s="6"/>
      <c r="L45" s="6"/>
      <c r="M45" s="6"/>
      <c r="N45" s="6"/>
      <c r="P45" s="212"/>
    </row>
    <row r="46" spans="1:16" x14ac:dyDescent="0.2">
      <c r="A46" s="209"/>
      <c r="C46" s="6"/>
      <c r="E46" s="6"/>
      <c r="F46" s="6"/>
      <c r="G46" s="137"/>
      <c r="H46" s="6"/>
      <c r="I46" s="6"/>
      <c r="J46" s="6"/>
      <c r="K46" s="6"/>
      <c r="L46" s="6"/>
      <c r="M46" s="6"/>
      <c r="N46" s="6"/>
      <c r="P46" s="212"/>
    </row>
    <row r="47" spans="1:16" x14ac:dyDescent="0.2">
      <c r="A47" s="209"/>
      <c r="C47" s="6"/>
      <c r="E47" s="6"/>
      <c r="F47" s="6"/>
      <c r="G47" s="137"/>
      <c r="H47" s="6"/>
      <c r="I47" s="6"/>
      <c r="J47" s="6"/>
      <c r="K47" s="6"/>
      <c r="L47" s="6"/>
      <c r="M47" s="6"/>
      <c r="N47" s="6"/>
      <c r="P47" s="212"/>
    </row>
    <row r="48" spans="1:16" x14ac:dyDescent="0.2">
      <c r="A48" s="209"/>
      <c r="C48" s="6"/>
      <c r="E48" s="6"/>
      <c r="F48" s="6"/>
      <c r="G48" s="137"/>
      <c r="H48" s="6"/>
      <c r="I48" s="6"/>
      <c r="J48" s="6"/>
      <c r="K48" s="6"/>
      <c r="L48" s="6"/>
      <c r="M48" s="6"/>
      <c r="N48" s="6"/>
      <c r="P48" s="212"/>
    </row>
    <row r="49" spans="1:16" x14ac:dyDescent="0.2">
      <c r="A49" s="209"/>
      <c r="C49" s="6"/>
      <c r="E49" s="6"/>
      <c r="F49" s="6"/>
      <c r="G49" s="137"/>
      <c r="H49" s="6"/>
      <c r="I49" s="6"/>
      <c r="J49" s="6"/>
      <c r="K49" s="6"/>
      <c r="L49" s="6"/>
      <c r="M49" s="6"/>
      <c r="N49" s="6"/>
      <c r="P49" s="212"/>
    </row>
    <row r="50" spans="1:16" x14ac:dyDescent="0.2">
      <c r="A50" s="209"/>
      <c r="C50" s="6"/>
      <c r="E50" s="6"/>
      <c r="F50" s="6"/>
      <c r="G50" s="137"/>
      <c r="H50" s="6"/>
      <c r="I50" s="6"/>
      <c r="J50" s="6"/>
      <c r="K50" s="6"/>
      <c r="L50" s="6"/>
      <c r="M50" s="6"/>
      <c r="N50" s="6"/>
      <c r="P50" s="212"/>
    </row>
    <row r="51" spans="1:16" x14ac:dyDescent="0.2">
      <c r="A51" s="209"/>
      <c r="C51" s="6"/>
      <c r="E51" s="6"/>
      <c r="F51" s="6"/>
      <c r="G51" s="137"/>
      <c r="H51" s="6"/>
      <c r="I51" s="6"/>
      <c r="J51" s="6"/>
      <c r="K51" s="6"/>
      <c r="L51" s="6"/>
      <c r="M51" s="6"/>
      <c r="N51" s="6"/>
      <c r="P51" s="212"/>
    </row>
    <row r="52" spans="1:16" x14ac:dyDescent="0.2">
      <c r="A52" s="209"/>
      <c r="C52" s="6"/>
      <c r="E52" s="6"/>
      <c r="F52" s="6"/>
      <c r="G52" s="137"/>
      <c r="H52" s="6"/>
      <c r="I52" s="6"/>
      <c r="J52" s="6"/>
      <c r="K52" s="6"/>
      <c r="L52" s="6"/>
      <c r="M52" s="6"/>
      <c r="N52" s="6"/>
      <c r="P52" s="212"/>
    </row>
    <row r="53" spans="1:16" x14ac:dyDescent="0.2">
      <c r="A53" s="209"/>
      <c r="C53" s="6"/>
      <c r="E53" s="6"/>
      <c r="F53" s="6"/>
      <c r="G53" s="137"/>
      <c r="H53" s="6"/>
      <c r="I53" s="6"/>
      <c r="J53" s="6"/>
      <c r="K53" s="6"/>
      <c r="L53" s="6"/>
      <c r="M53" s="6"/>
      <c r="N53" s="6"/>
      <c r="P53" s="212"/>
    </row>
    <row r="54" spans="1:16" x14ac:dyDescent="0.2">
      <c r="A54" s="209"/>
      <c r="C54" s="6"/>
      <c r="E54" s="6"/>
      <c r="F54" s="6"/>
      <c r="G54" s="137"/>
      <c r="H54" s="6"/>
      <c r="I54" s="6"/>
      <c r="J54" s="6"/>
      <c r="K54" s="6"/>
      <c r="L54" s="6"/>
      <c r="M54" s="6"/>
      <c r="N54" s="6"/>
      <c r="P54" s="212"/>
    </row>
    <row r="55" spans="1:16" x14ac:dyDescent="0.2">
      <c r="A55" s="217"/>
      <c r="C55" s="6"/>
      <c r="E55" s="6"/>
      <c r="F55" s="6"/>
      <c r="G55" s="137"/>
      <c r="H55" s="6"/>
      <c r="I55" s="6"/>
      <c r="J55" s="6"/>
      <c r="K55" s="6"/>
      <c r="L55" s="6"/>
      <c r="M55" s="6"/>
      <c r="N55" s="6"/>
      <c r="P55" s="212"/>
    </row>
    <row r="56" spans="1:16" x14ac:dyDescent="0.2">
      <c r="A56" s="217"/>
      <c r="C56" s="6"/>
      <c r="E56" s="6"/>
      <c r="F56" s="6"/>
      <c r="G56" s="137"/>
      <c r="H56" s="6"/>
      <c r="I56" s="6"/>
      <c r="J56" s="6"/>
      <c r="K56" s="6"/>
      <c r="L56" s="6"/>
      <c r="M56" s="6"/>
      <c r="N56" s="6"/>
      <c r="P56" s="212"/>
    </row>
    <row r="57" spans="1:16" x14ac:dyDescent="0.2">
      <c r="A57" s="217"/>
      <c r="C57" s="6"/>
      <c r="E57" s="6"/>
      <c r="F57" s="6"/>
      <c r="G57" s="137"/>
      <c r="H57" s="6"/>
      <c r="I57" s="6"/>
      <c r="J57" s="6"/>
      <c r="K57" s="6"/>
      <c r="L57" s="6"/>
      <c r="M57" s="6"/>
      <c r="N57" s="6"/>
      <c r="P57" s="212"/>
    </row>
    <row r="58" spans="1:16" x14ac:dyDescent="0.2">
      <c r="A58" s="217"/>
      <c r="C58" s="6"/>
      <c r="E58" s="6"/>
      <c r="F58" s="6"/>
      <c r="G58" s="137"/>
      <c r="H58" s="6"/>
      <c r="I58" s="6"/>
      <c r="J58" s="6"/>
      <c r="K58" s="6"/>
      <c r="L58" s="6"/>
      <c r="M58" s="6"/>
      <c r="N58" s="6"/>
      <c r="P58" s="212"/>
    </row>
    <row r="59" spans="1:16" x14ac:dyDescent="0.2">
      <c r="A59" s="217"/>
      <c r="C59" s="6"/>
      <c r="E59" s="6"/>
      <c r="F59" s="6"/>
      <c r="G59" s="137"/>
      <c r="H59" s="6"/>
      <c r="I59" s="6"/>
      <c r="J59" s="6"/>
      <c r="K59" s="6"/>
      <c r="L59" s="6"/>
      <c r="M59" s="6"/>
      <c r="N59" s="6"/>
      <c r="P59" s="212"/>
    </row>
    <row r="60" spans="1:16" x14ac:dyDescent="0.2">
      <c r="A60" s="217"/>
      <c r="C60" s="6"/>
      <c r="E60" s="6"/>
      <c r="F60" s="6"/>
      <c r="G60" s="137"/>
      <c r="H60" s="6"/>
      <c r="I60" s="6"/>
      <c r="J60" s="6"/>
      <c r="K60" s="6"/>
      <c r="L60" s="6"/>
      <c r="M60" s="6"/>
      <c r="N60" s="6"/>
      <c r="P60" s="212"/>
    </row>
    <row r="61" spans="1:16" x14ac:dyDescent="0.2">
      <c r="A61" s="217"/>
      <c r="C61" s="6"/>
      <c r="E61" s="6"/>
      <c r="F61" s="6"/>
      <c r="G61" s="137"/>
      <c r="H61" s="6"/>
      <c r="I61" s="6"/>
      <c r="J61" s="6"/>
      <c r="K61" s="6"/>
      <c r="L61" s="6"/>
      <c r="M61" s="6"/>
      <c r="N61" s="6"/>
      <c r="P61" s="212"/>
    </row>
    <row r="62" spans="1:16" x14ac:dyDescent="0.2">
      <c r="A62" s="217"/>
      <c r="C62" s="6"/>
      <c r="E62" s="6"/>
      <c r="F62" s="6"/>
      <c r="G62" s="137"/>
      <c r="H62" s="6"/>
      <c r="I62" s="6"/>
      <c r="J62" s="6"/>
      <c r="K62" s="6"/>
      <c r="L62" s="6"/>
      <c r="M62" s="6"/>
      <c r="N62" s="6"/>
      <c r="P62" s="212"/>
    </row>
    <row r="63" spans="1:16" x14ac:dyDescent="0.2">
      <c r="A63" s="217"/>
      <c r="C63" s="6"/>
      <c r="E63" s="6"/>
      <c r="F63" s="6"/>
      <c r="G63" s="137"/>
      <c r="H63" s="6"/>
      <c r="I63" s="6"/>
      <c r="J63" s="6"/>
      <c r="K63" s="6"/>
      <c r="L63" s="6"/>
      <c r="M63" s="6"/>
      <c r="N63" s="6"/>
      <c r="P63" s="212"/>
    </row>
    <row r="64" spans="1:16" s="9" customFormat="1" ht="15" x14ac:dyDescent="0.3">
      <c r="A64" s="209"/>
      <c r="B64" s="6"/>
      <c r="C64" s="6"/>
      <c r="D64" s="6"/>
      <c r="E64" s="6"/>
      <c r="F64" s="6"/>
      <c r="G64" s="137"/>
      <c r="H64" s="6"/>
      <c r="I64" s="6"/>
      <c r="J64" s="6"/>
      <c r="K64" s="6"/>
      <c r="L64" s="6"/>
      <c r="M64" s="6"/>
      <c r="N64" s="6"/>
      <c r="O64" s="6"/>
      <c r="P64" s="214"/>
    </row>
    <row r="65" spans="1:16" ht="15" x14ac:dyDescent="0.3">
      <c r="A65" s="236" t="s">
        <v>13</v>
      </c>
      <c r="B65" s="236"/>
      <c r="C65" s="236"/>
      <c r="D65" s="236"/>
      <c r="E65" s="236"/>
      <c r="F65" s="236"/>
      <c r="G65" s="236"/>
      <c r="H65" s="236"/>
      <c r="I65" s="236"/>
      <c r="J65" s="236"/>
      <c r="K65" s="236"/>
      <c r="L65" s="236"/>
      <c r="M65" s="236"/>
      <c r="N65" s="236"/>
      <c r="O65" s="236"/>
    </row>
    <row r="66" spans="1:16" s="5" customFormat="1" ht="13.5" thickBot="1" x14ac:dyDescent="0.25">
      <c r="A66" s="11"/>
      <c r="B66" s="2" t="s">
        <v>0</v>
      </c>
      <c r="C66" s="2" t="s">
        <v>1</v>
      </c>
      <c r="D66" s="2" t="s">
        <v>2</v>
      </c>
      <c r="E66" s="2" t="s">
        <v>3</v>
      </c>
      <c r="F66" s="2" t="s">
        <v>4</v>
      </c>
      <c r="G66" s="133" t="s">
        <v>5</v>
      </c>
      <c r="H66" s="2" t="s">
        <v>6</v>
      </c>
      <c r="I66" s="2" t="s">
        <v>7</v>
      </c>
      <c r="J66" s="2" t="s">
        <v>8</v>
      </c>
      <c r="K66" s="2" t="s">
        <v>9</v>
      </c>
      <c r="L66" s="2" t="s">
        <v>10</v>
      </c>
      <c r="M66" s="2" t="s">
        <v>27</v>
      </c>
      <c r="N66" s="2"/>
      <c r="O66" s="2" t="s">
        <v>11</v>
      </c>
      <c r="P66" s="212"/>
    </row>
    <row r="67" spans="1:16" s="193" customFormat="1" x14ac:dyDescent="0.2">
      <c r="A67" s="10" t="s">
        <v>299</v>
      </c>
      <c r="B67" s="5">
        <f t="shared" ref="B67:M67" si="3">B89+B92+B93+B96+B94+B95</f>
        <v>284</v>
      </c>
      <c r="C67" s="5">
        <f t="shared" si="3"/>
        <v>381</v>
      </c>
      <c r="D67" s="5">
        <f>D89+D92+D93+D96+D94+D95</f>
        <v>424</v>
      </c>
      <c r="E67" s="5">
        <f>E89+E92+E93+E96+E94+E95</f>
        <v>382</v>
      </c>
      <c r="F67" s="5">
        <f>F89+F92+F93+F96+F94+F95</f>
        <v>328</v>
      </c>
      <c r="G67" s="5">
        <f t="shared" si="3"/>
        <v>532</v>
      </c>
      <c r="H67" s="5">
        <f t="shared" si="3"/>
        <v>561</v>
      </c>
      <c r="I67" s="5">
        <f t="shared" si="3"/>
        <v>648</v>
      </c>
      <c r="J67" s="5">
        <f t="shared" si="3"/>
        <v>547</v>
      </c>
      <c r="K67" s="5">
        <f t="shared" si="3"/>
        <v>431</v>
      </c>
      <c r="L67" s="5">
        <f t="shared" si="3"/>
        <v>435</v>
      </c>
      <c r="M67" s="5">
        <f t="shared" si="3"/>
        <v>0</v>
      </c>
      <c r="N67" s="5"/>
      <c r="O67" s="193">
        <f t="shared" ref="O67:O71" si="4">SUM(B67:N67)</f>
        <v>4953</v>
      </c>
    </row>
    <row r="68" spans="1:16" ht="15" x14ac:dyDescent="0.2">
      <c r="A68" s="237" t="s">
        <v>158</v>
      </c>
      <c r="B68" s="238">
        <v>0</v>
      </c>
      <c r="C68" s="238">
        <v>0</v>
      </c>
      <c r="D68" s="238">
        <v>0</v>
      </c>
      <c r="E68" s="238">
        <v>0</v>
      </c>
      <c r="F68" s="238">
        <v>0</v>
      </c>
      <c r="G68" s="238">
        <v>0</v>
      </c>
      <c r="H68" s="238">
        <v>0</v>
      </c>
      <c r="I68" s="238">
        <v>0</v>
      </c>
      <c r="J68" s="238">
        <v>0</v>
      </c>
      <c r="K68" s="238">
        <v>0</v>
      </c>
      <c r="L68" s="238">
        <v>0</v>
      </c>
      <c r="M68" s="238">
        <v>0</v>
      </c>
      <c r="N68" s="194"/>
      <c r="O68" s="194">
        <f t="shared" si="4"/>
        <v>0</v>
      </c>
    </row>
    <row r="69" spans="1:16" x14ac:dyDescent="0.2">
      <c r="A69" s="10" t="s">
        <v>16</v>
      </c>
      <c r="B69" s="6">
        <v>39</v>
      </c>
      <c r="C69" s="6">
        <v>53</v>
      </c>
      <c r="D69" s="6">
        <v>48</v>
      </c>
      <c r="E69" s="6">
        <v>43</v>
      </c>
      <c r="F69" s="6">
        <v>41</v>
      </c>
      <c r="G69" s="6">
        <v>66</v>
      </c>
      <c r="H69" s="6">
        <v>65</v>
      </c>
      <c r="I69" s="6">
        <v>56</v>
      </c>
      <c r="J69" s="6">
        <v>70</v>
      </c>
      <c r="K69" s="6">
        <v>60</v>
      </c>
      <c r="L69" s="6">
        <v>60</v>
      </c>
      <c r="M69" s="6"/>
      <c r="N69" s="6"/>
      <c r="O69" s="193">
        <f t="shared" si="4"/>
        <v>601</v>
      </c>
    </row>
    <row r="70" spans="1:16" x14ac:dyDescent="0.2">
      <c r="A70" s="10" t="s">
        <v>17</v>
      </c>
      <c r="B70" s="6">
        <v>245</v>
      </c>
      <c r="C70" s="6">
        <v>328</v>
      </c>
      <c r="D70" s="6">
        <v>376</v>
      </c>
      <c r="E70" s="6">
        <v>339</v>
      </c>
      <c r="F70" s="6">
        <v>287</v>
      </c>
      <c r="G70" s="6">
        <v>466</v>
      </c>
      <c r="H70" s="6">
        <v>496</v>
      </c>
      <c r="I70" s="6">
        <v>592</v>
      </c>
      <c r="J70" s="216">
        <v>477</v>
      </c>
      <c r="K70" s="6">
        <v>374</v>
      </c>
      <c r="L70" s="6">
        <v>376</v>
      </c>
      <c r="M70" s="6"/>
      <c r="N70" s="6"/>
      <c r="O70" s="193">
        <f t="shared" si="4"/>
        <v>4356</v>
      </c>
    </row>
    <row r="71" spans="1:16" x14ac:dyDescent="0.2">
      <c r="A71" s="207" t="s">
        <v>183</v>
      </c>
      <c r="B71" s="6">
        <v>122</v>
      </c>
      <c r="C71" s="6">
        <v>121</v>
      </c>
      <c r="D71" s="6">
        <v>147</v>
      </c>
      <c r="E71" s="6">
        <v>146</v>
      </c>
      <c r="F71" s="6">
        <v>95</v>
      </c>
      <c r="G71" s="6">
        <v>358</v>
      </c>
      <c r="H71" s="6">
        <v>198</v>
      </c>
      <c r="I71" s="6">
        <v>324</v>
      </c>
      <c r="J71" s="6">
        <v>249</v>
      </c>
      <c r="K71" s="6">
        <v>209</v>
      </c>
      <c r="L71" s="6">
        <v>179</v>
      </c>
      <c r="M71" s="6"/>
      <c r="N71" s="6"/>
      <c r="O71" s="193">
        <f t="shared" si="4"/>
        <v>2148</v>
      </c>
    </row>
    <row r="72" spans="1:16" x14ac:dyDescent="0.2">
      <c r="A72" s="200" t="s">
        <v>297</v>
      </c>
      <c r="B72" s="199">
        <v>402</v>
      </c>
      <c r="C72" s="199">
        <v>347</v>
      </c>
      <c r="D72" s="199">
        <v>433</v>
      </c>
      <c r="E72" s="199">
        <v>521</v>
      </c>
      <c r="F72" s="199">
        <v>359</v>
      </c>
      <c r="G72" s="199">
        <v>399</v>
      </c>
      <c r="H72" s="199">
        <v>444</v>
      </c>
      <c r="I72" s="199">
        <v>525</v>
      </c>
      <c r="J72" s="199">
        <v>434</v>
      </c>
      <c r="K72" s="199">
        <v>443</v>
      </c>
      <c r="L72" s="199">
        <v>394</v>
      </c>
      <c r="M72" s="199">
        <v>414</v>
      </c>
      <c r="N72" s="199"/>
      <c r="O72" s="194">
        <f>SUM(B72:N72)</f>
        <v>5115</v>
      </c>
    </row>
    <row r="73" spans="1:16" x14ac:dyDescent="0.2">
      <c r="A73" s="200" t="s">
        <v>288</v>
      </c>
      <c r="B73" s="199">
        <v>340</v>
      </c>
      <c r="C73" s="199">
        <v>362</v>
      </c>
      <c r="D73" s="199">
        <v>455</v>
      </c>
      <c r="E73" s="199">
        <v>415</v>
      </c>
      <c r="F73" s="199">
        <v>387</v>
      </c>
      <c r="G73" s="199">
        <v>329</v>
      </c>
      <c r="H73" s="199">
        <v>532</v>
      </c>
      <c r="I73" s="199">
        <v>445</v>
      </c>
      <c r="J73" s="199">
        <v>464</v>
      </c>
      <c r="K73" s="199">
        <v>405</v>
      </c>
      <c r="L73" s="199">
        <v>332</v>
      </c>
      <c r="M73" s="199">
        <v>399</v>
      </c>
      <c r="N73" s="199"/>
      <c r="O73" s="194">
        <f t="shared" ref="O73:O82" si="5">SUM(B73:N73)</f>
        <v>4865</v>
      </c>
    </row>
    <row r="74" spans="1:16" x14ac:dyDescent="0.2">
      <c r="A74" s="200" t="s">
        <v>206</v>
      </c>
      <c r="B74" s="197">
        <v>348</v>
      </c>
      <c r="C74" s="197">
        <v>332</v>
      </c>
      <c r="D74" s="197">
        <v>444</v>
      </c>
      <c r="E74" s="197">
        <v>495</v>
      </c>
      <c r="F74" s="197">
        <v>312</v>
      </c>
      <c r="G74" s="197">
        <v>368</v>
      </c>
      <c r="H74" s="197">
        <v>500</v>
      </c>
      <c r="I74" s="197">
        <v>474</v>
      </c>
      <c r="J74" s="197">
        <v>406</v>
      </c>
      <c r="K74" s="197">
        <v>441</v>
      </c>
      <c r="L74" s="197">
        <v>383</v>
      </c>
      <c r="M74" s="197">
        <v>386</v>
      </c>
      <c r="N74" s="197"/>
      <c r="O74" s="194">
        <f t="shared" si="5"/>
        <v>4889</v>
      </c>
    </row>
    <row r="75" spans="1:16" x14ac:dyDescent="0.2">
      <c r="A75" s="200" t="s">
        <v>203</v>
      </c>
      <c r="B75" s="197">
        <v>355</v>
      </c>
      <c r="C75" s="197">
        <v>324</v>
      </c>
      <c r="D75" s="197">
        <v>336</v>
      </c>
      <c r="E75" s="197">
        <v>492</v>
      </c>
      <c r="F75" s="197">
        <v>326</v>
      </c>
      <c r="G75" s="197">
        <v>340</v>
      </c>
      <c r="H75" s="197">
        <v>592</v>
      </c>
      <c r="I75" s="197">
        <v>508</v>
      </c>
      <c r="J75" s="197">
        <v>456</v>
      </c>
      <c r="K75" s="197">
        <v>432</v>
      </c>
      <c r="L75" s="197">
        <v>358</v>
      </c>
      <c r="M75" s="197">
        <v>329</v>
      </c>
      <c r="N75" s="197"/>
      <c r="O75" s="194">
        <f t="shared" si="5"/>
        <v>4848</v>
      </c>
      <c r="P75" s="212"/>
    </row>
    <row r="76" spans="1:16" x14ac:dyDescent="0.2">
      <c r="A76" s="200" t="s">
        <v>201</v>
      </c>
      <c r="B76" s="197">
        <v>395</v>
      </c>
      <c r="C76" s="197">
        <v>361</v>
      </c>
      <c r="D76" s="197">
        <v>368</v>
      </c>
      <c r="E76" s="197">
        <v>420</v>
      </c>
      <c r="F76" s="197">
        <v>407</v>
      </c>
      <c r="G76" s="197">
        <v>314</v>
      </c>
      <c r="H76" s="197">
        <v>516</v>
      </c>
      <c r="I76" s="197">
        <v>536</v>
      </c>
      <c r="J76" s="197">
        <v>501</v>
      </c>
      <c r="K76" s="197">
        <v>431</v>
      </c>
      <c r="L76" s="197">
        <v>418</v>
      </c>
      <c r="M76" s="197">
        <v>383</v>
      </c>
      <c r="N76" s="197"/>
      <c r="O76" s="194">
        <f t="shared" si="5"/>
        <v>5050</v>
      </c>
      <c r="P76" s="212"/>
    </row>
    <row r="77" spans="1:16" x14ac:dyDescent="0.2">
      <c r="A77" s="200" t="s">
        <v>187</v>
      </c>
      <c r="B77" s="197">
        <v>421</v>
      </c>
      <c r="C77" s="197">
        <v>387</v>
      </c>
      <c r="D77" s="197">
        <v>454</v>
      </c>
      <c r="E77" s="197">
        <v>513</v>
      </c>
      <c r="F77" s="197">
        <v>551</v>
      </c>
      <c r="G77" s="197">
        <v>395</v>
      </c>
      <c r="H77" s="197">
        <v>611</v>
      </c>
      <c r="I77" s="197">
        <v>582</v>
      </c>
      <c r="J77" s="197">
        <v>520</v>
      </c>
      <c r="K77" s="197">
        <v>506</v>
      </c>
      <c r="L77" s="197">
        <v>447</v>
      </c>
      <c r="M77" s="197">
        <v>596</v>
      </c>
      <c r="N77" s="197"/>
      <c r="O77" s="194">
        <f t="shared" si="5"/>
        <v>5983</v>
      </c>
      <c r="P77" s="212"/>
    </row>
    <row r="78" spans="1:16" x14ac:dyDescent="0.2">
      <c r="A78" s="200" t="s">
        <v>182</v>
      </c>
      <c r="B78" s="197">
        <v>477</v>
      </c>
      <c r="C78" s="197">
        <v>456</v>
      </c>
      <c r="D78" s="197">
        <v>479</v>
      </c>
      <c r="E78" s="197">
        <v>477</v>
      </c>
      <c r="F78" s="197">
        <v>406</v>
      </c>
      <c r="G78" s="197">
        <v>420</v>
      </c>
      <c r="H78" s="197">
        <v>420</v>
      </c>
      <c r="I78" s="197">
        <v>638</v>
      </c>
      <c r="J78" s="197">
        <v>535</v>
      </c>
      <c r="K78" s="197">
        <v>444</v>
      </c>
      <c r="L78" s="197">
        <v>486</v>
      </c>
      <c r="M78" s="197">
        <v>560</v>
      </c>
      <c r="N78" s="197"/>
      <c r="O78" s="194">
        <f t="shared" si="5"/>
        <v>5798</v>
      </c>
      <c r="P78" s="212"/>
    </row>
    <row r="79" spans="1:16" x14ac:dyDescent="0.2">
      <c r="A79" s="200" t="s">
        <v>166</v>
      </c>
      <c r="B79" s="197">
        <v>631</v>
      </c>
      <c r="C79" s="197">
        <v>506</v>
      </c>
      <c r="D79" s="197">
        <v>516</v>
      </c>
      <c r="E79" s="197">
        <v>647</v>
      </c>
      <c r="F79" s="197">
        <v>434</v>
      </c>
      <c r="G79" s="197">
        <v>419</v>
      </c>
      <c r="H79" s="197">
        <v>664</v>
      </c>
      <c r="I79" s="197">
        <v>556</v>
      </c>
      <c r="J79" s="197">
        <v>466</v>
      </c>
      <c r="K79" s="197">
        <v>469</v>
      </c>
      <c r="L79" s="197">
        <v>472</v>
      </c>
      <c r="M79" s="197">
        <v>712</v>
      </c>
      <c r="N79" s="197"/>
      <c r="O79" s="194">
        <f t="shared" si="5"/>
        <v>6492</v>
      </c>
      <c r="P79" s="212"/>
    </row>
    <row r="80" spans="1:16" x14ac:dyDescent="0.2">
      <c r="A80" s="200" t="s">
        <v>163</v>
      </c>
      <c r="B80" s="197">
        <v>507</v>
      </c>
      <c r="C80" s="197">
        <v>520</v>
      </c>
      <c r="D80" s="197">
        <v>464</v>
      </c>
      <c r="E80" s="197">
        <v>603</v>
      </c>
      <c r="F80" s="197">
        <v>477</v>
      </c>
      <c r="G80" s="197">
        <v>488</v>
      </c>
      <c r="H80" s="197">
        <v>794</v>
      </c>
      <c r="I80" s="197">
        <v>698</v>
      </c>
      <c r="J80" s="197">
        <v>640</v>
      </c>
      <c r="K80" s="197">
        <v>644</v>
      </c>
      <c r="L80" s="197">
        <v>749</v>
      </c>
      <c r="M80" s="197">
        <v>677</v>
      </c>
      <c r="N80" s="197"/>
      <c r="O80" s="194">
        <f t="shared" si="5"/>
        <v>7261</v>
      </c>
    </row>
    <row r="81" spans="1:16" ht="14.25" customHeight="1" x14ac:dyDescent="0.2">
      <c r="A81" s="200" t="s">
        <v>157</v>
      </c>
      <c r="B81" s="197">
        <v>491</v>
      </c>
      <c r="C81" s="197">
        <v>512</v>
      </c>
      <c r="D81" s="197">
        <v>436</v>
      </c>
      <c r="E81" s="197">
        <v>469</v>
      </c>
      <c r="F81" s="197">
        <v>499</v>
      </c>
      <c r="G81" s="197">
        <v>570</v>
      </c>
      <c r="H81" s="197">
        <v>661</v>
      </c>
      <c r="I81" s="197">
        <v>524</v>
      </c>
      <c r="J81" s="197">
        <v>553</v>
      </c>
      <c r="K81" s="197">
        <v>577</v>
      </c>
      <c r="L81" s="197">
        <v>618</v>
      </c>
      <c r="M81" s="197">
        <v>630</v>
      </c>
      <c r="N81" s="197"/>
      <c r="O81" s="194">
        <f t="shared" si="5"/>
        <v>6540</v>
      </c>
    </row>
    <row r="82" spans="1:16" ht="14.25" customHeight="1" x14ac:dyDescent="0.2">
      <c r="A82" s="200" t="s">
        <v>160</v>
      </c>
      <c r="B82" s="197">
        <v>406</v>
      </c>
      <c r="C82" s="197">
        <v>389</v>
      </c>
      <c r="D82" s="197">
        <v>371</v>
      </c>
      <c r="E82" s="197">
        <v>387</v>
      </c>
      <c r="F82" s="197">
        <v>404</v>
      </c>
      <c r="G82" s="197">
        <v>450</v>
      </c>
      <c r="H82" s="197">
        <v>608</v>
      </c>
      <c r="I82" s="197">
        <v>562</v>
      </c>
      <c r="J82" s="197">
        <v>682</v>
      </c>
      <c r="K82" s="197">
        <v>544</v>
      </c>
      <c r="L82" s="197">
        <v>602</v>
      </c>
      <c r="M82" s="197">
        <v>724</v>
      </c>
      <c r="N82" s="197"/>
      <c r="O82" s="194">
        <f t="shared" si="5"/>
        <v>6129</v>
      </c>
      <c r="P82" s="212"/>
    </row>
    <row r="83" spans="1:16" ht="14.25" customHeight="1" x14ac:dyDescent="0.2">
      <c r="C83" s="6"/>
      <c r="E83" s="6"/>
      <c r="F83" s="6"/>
      <c r="G83" s="137"/>
      <c r="H83" s="6"/>
      <c r="I83" s="6"/>
      <c r="J83" s="6"/>
      <c r="K83" s="6"/>
      <c r="L83" s="6"/>
      <c r="M83" s="6"/>
      <c r="N83" s="6"/>
      <c r="P83" s="212"/>
    </row>
    <row r="84" spans="1:16" ht="14.25" customHeight="1" x14ac:dyDescent="0.3">
      <c r="A84" s="236" t="s">
        <v>18</v>
      </c>
      <c r="B84" s="236"/>
      <c r="C84" s="236"/>
      <c r="D84" s="236"/>
      <c r="E84" s="236"/>
      <c r="F84" s="236"/>
      <c r="G84" s="236"/>
      <c r="H84" s="236"/>
      <c r="I84" s="236"/>
      <c r="J84" s="236"/>
      <c r="K84" s="236"/>
      <c r="L84" s="236"/>
      <c r="M84" s="236"/>
      <c r="N84" s="236"/>
      <c r="O84" s="236"/>
      <c r="P84" s="212"/>
    </row>
    <row r="85" spans="1:16" ht="14.25" customHeight="1" x14ac:dyDescent="0.2">
      <c r="A85" s="36" t="s">
        <v>132</v>
      </c>
      <c r="B85" s="38">
        <v>45</v>
      </c>
      <c r="C85" s="38">
        <v>52</v>
      </c>
      <c r="D85" s="38">
        <v>52</v>
      </c>
      <c r="E85" s="38">
        <v>49</v>
      </c>
      <c r="F85" s="38">
        <v>40</v>
      </c>
      <c r="G85" s="38">
        <v>45</v>
      </c>
      <c r="H85" s="38">
        <v>79</v>
      </c>
      <c r="I85" s="38">
        <v>74</v>
      </c>
      <c r="J85" s="38">
        <v>80</v>
      </c>
      <c r="K85" s="38">
        <v>67</v>
      </c>
      <c r="L85" s="38">
        <v>63</v>
      </c>
      <c r="M85" s="38"/>
      <c r="N85" s="38"/>
      <c r="O85" s="71">
        <f>SUM(B85:M85)</f>
        <v>646</v>
      </c>
      <c r="P85" s="212"/>
    </row>
    <row r="86" spans="1:16" s="120" customFormat="1" x14ac:dyDescent="0.2">
      <c r="A86" s="36" t="s">
        <v>133</v>
      </c>
      <c r="B86" s="38">
        <v>24</v>
      </c>
      <c r="C86" s="38">
        <v>29</v>
      </c>
      <c r="D86" s="38">
        <v>20</v>
      </c>
      <c r="E86" s="38">
        <v>24</v>
      </c>
      <c r="F86" s="38">
        <v>25</v>
      </c>
      <c r="G86" s="38">
        <v>19</v>
      </c>
      <c r="H86" s="38">
        <v>28</v>
      </c>
      <c r="I86" s="38">
        <v>35</v>
      </c>
      <c r="J86" s="38">
        <v>36</v>
      </c>
      <c r="K86" s="38">
        <v>26</v>
      </c>
      <c r="L86" s="38">
        <v>21</v>
      </c>
      <c r="M86" s="38"/>
      <c r="N86" s="38"/>
      <c r="O86" s="71">
        <f t="shared" ref="O86:O93" si="6">SUM(B86:M86)</f>
        <v>287</v>
      </c>
      <c r="P86" s="213"/>
    </row>
    <row r="87" spans="1:16" x14ac:dyDescent="0.2">
      <c r="A87" s="36" t="s">
        <v>134</v>
      </c>
      <c r="B87" s="38">
        <v>1</v>
      </c>
      <c r="C87" s="38">
        <v>2</v>
      </c>
      <c r="D87" s="38">
        <v>5</v>
      </c>
      <c r="E87" s="38">
        <v>1</v>
      </c>
      <c r="F87" s="38">
        <v>3</v>
      </c>
      <c r="G87" s="38">
        <v>7</v>
      </c>
      <c r="H87" s="38">
        <v>3</v>
      </c>
      <c r="I87" s="38">
        <v>4</v>
      </c>
      <c r="J87" s="38">
        <v>3</v>
      </c>
      <c r="K87" s="38">
        <v>5</v>
      </c>
      <c r="L87" s="38">
        <v>4</v>
      </c>
      <c r="M87" s="38"/>
      <c r="N87" s="38"/>
      <c r="O87" s="71">
        <f t="shared" si="6"/>
        <v>38</v>
      </c>
      <c r="P87" s="212"/>
    </row>
    <row r="88" spans="1:16" x14ac:dyDescent="0.2">
      <c r="A88" s="36" t="s">
        <v>135</v>
      </c>
      <c r="B88" s="38">
        <v>54</v>
      </c>
      <c r="C88" s="38">
        <v>53</v>
      </c>
      <c r="D88" s="38">
        <v>48</v>
      </c>
      <c r="E88" s="38">
        <v>57</v>
      </c>
      <c r="F88" s="38">
        <v>37</v>
      </c>
      <c r="G88" s="38">
        <v>65</v>
      </c>
      <c r="H88" s="38">
        <v>52</v>
      </c>
      <c r="I88" s="38">
        <v>60</v>
      </c>
      <c r="J88" s="38">
        <v>90</v>
      </c>
      <c r="K88" s="251">
        <v>88</v>
      </c>
      <c r="L88" s="38">
        <v>90</v>
      </c>
      <c r="M88" s="38"/>
      <c r="N88" s="38"/>
      <c r="O88" s="71">
        <f t="shared" si="6"/>
        <v>694</v>
      </c>
      <c r="P88" s="212"/>
    </row>
    <row r="89" spans="1:16" s="120" customFormat="1" x14ac:dyDescent="0.2">
      <c r="A89" s="117" t="s">
        <v>148</v>
      </c>
      <c r="B89" s="118">
        <f t="shared" ref="B89:H89" si="7">SUM(B85:B88)</f>
        <v>124</v>
      </c>
      <c r="C89" s="118">
        <f>SUM(C85:C88)</f>
        <v>136</v>
      </c>
      <c r="D89" s="118">
        <f t="shared" si="7"/>
        <v>125</v>
      </c>
      <c r="E89" s="118">
        <f t="shared" si="7"/>
        <v>131</v>
      </c>
      <c r="F89" s="118">
        <f t="shared" si="7"/>
        <v>105</v>
      </c>
      <c r="G89" s="118">
        <f t="shared" si="7"/>
        <v>136</v>
      </c>
      <c r="H89" s="118">
        <f t="shared" si="7"/>
        <v>162</v>
      </c>
      <c r="I89" s="118">
        <f>SUM(I85:I88)</f>
        <v>173</v>
      </c>
      <c r="J89" s="118">
        <f>SUM(J85:J88)</f>
        <v>209</v>
      </c>
      <c r="K89" s="118">
        <f>SUM(K85:K88)</f>
        <v>186</v>
      </c>
      <c r="L89" s="118">
        <f>SUM(L85:L88)</f>
        <v>178</v>
      </c>
      <c r="M89" s="118">
        <f>SUM(M85:M88)</f>
        <v>0</v>
      </c>
      <c r="N89" s="118"/>
      <c r="O89" s="119">
        <f t="shared" si="6"/>
        <v>1665</v>
      </c>
      <c r="P89" s="213"/>
    </row>
    <row r="90" spans="1:16" x14ac:dyDescent="0.2">
      <c r="A90" s="10" t="s">
        <v>137</v>
      </c>
      <c r="B90" s="6">
        <v>83</v>
      </c>
      <c r="C90" s="6">
        <v>118</v>
      </c>
      <c r="D90" s="6">
        <v>105</v>
      </c>
      <c r="E90" s="6">
        <v>96</v>
      </c>
      <c r="F90" s="6">
        <v>90</v>
      </c>
      <c r="G90" s="6">
        <v>183</v>
      </c>
      <c r="H90" s="6">
        <v>173</v>
      </c>
      <c r="I90" s="6">
        <v>143</v>
      </c>
      <c r="J90" s="6">
        <v>165</v>
      </c>
      <c r="K90" s="6">
        <v>138</v>
      </c>
      <c r="L90" s="6">
        <v>125</v>
      </c>
      <c r="M90" s="6"/>
      <c r="N90" s="6"/>
      <c r="O90" s="71">
        <f t="shared" si="6"/>
        <v>1419</v>
      </c>
      <c r="P90" s="212"/>
    </row>
    <row r="91" spans="1:16" x14ac:dyDescent="0.2">
      <c r="A91" s="10" t="s">
        <v>138</v>
      </c>
      <c r="B91" s="6">
        <v>43</v>
      </c>
      <c r="C91" s="6">
        <v>48</v>
      </c>
      <c r="D91" s="6">
        <v>50</v>
      </c>
      <c r="E91" s="6">
        <v>49</v>
      </c>
      <c r="F91" s="6">
        <v>36</v>
      </c>
      <c r="G91" s="6">
        <v>154</v>
      </c>
      <c r="H91" s="6">
        <v>63</v>
      </c>
      <c r="I91" s="6">
        <v>63</v>
      </c>
      <c r="J91" s="6">
        <v>64</v>
      </c>
      <c r="K91" s="6">
        <v>47</v>
      </c>
      <c r="L91" s="6">
        <v>43</v>
      </c>
      <c r="M91" s="6"/>
      <c r="N91" s="6"/>
      <c r="O91" s="71">
        <f t="shared" si="6"/>
        <v>660</v>
      </c>
      <c r="P91" s="212"/>
    </row>
    <row r="92" spans="1:16" x14ac:dyDescent="0.2">
      <c r="A92" s="117" t="s">
        <v>139</v>
      </c>
      <c r="B92" s="118">
        <f t="shared" ref="B92:H92" si="8">SUM(B90:B91)</f>
        <v>126</v>
      </c>
      <c r="C92" s="118">
        <f t="shared" si="8"/>
        <v>166</v>
      </c>
      <c r="D92" s="118">
        <f t="shared" si="8"/>
        <v>155</v>
      </c>
      <c r="E92" s="118">
        <f t="shared" si="8"/>
        <v>145</v>
      </c>
      <c r="F92" s="118">
        <f t="shared" si="8"/>
        <v>126</v>
      </c>
      <c r="G92" s="118">
        <f t="shared" si="8"/>
        <v>337</v>
      </c>
      <c r="H92" s="118">
        <f t="shared" si="8"/>
        <v>236</v>
      </c>
      <c r="I92" s="118">
        <f>SUM(I90:I91)</f>
        <v>206</v>
      </c>
      <c r="J92" s="118">
        <f>SUM(J90:J91)</f>
        <v>229</v>
      </c>
      <c r="K92" s="118">
        <f>SUM(K90:K91)</f>
        <v>185</v>
      </c>
      <c r="L92" s="118">
        <f>SUM(L90:L91)</f>
        <v>168</v>
      </c>
      <c r="M92" s="118">
        <f>SUM(M90:M91)</f>
        <v>0</v>
      </c>
      <c r="N92" s="118"/>
      <c r="O92" s="119">
        <f t="shared" si="6"/>
        <v>2079</v>
      </c>
      <c r="P92" s="212"/>
    </row>
    <row r="93" spans="1:16" x14ac:dyDescent="0.2">
      <c r="A93" s="10" t="s">
        <v>20</v>
      </c>
      <c r="B93" s="6">
        <v>1</v>
      </c>
      <c r="C93" s="6">
        <v>3</v>
      </c>
      <c r="D93" s="6">
        <v>0</v>
      </c>
      <c r="E93" s="6">
        <v>3</v>
      </c>
      <c r="F93" s="6">
        <v>4</v>
      </c>
      <c r="G93" s="6">
        <v>4</v>
      </c>
      <c r="H93" s="6">
        <v>3</v>
      </c>
      <c r="I93" s="6">
        <v>6</v>
      </c>
      <c r="J93" s="6">
        <v>5</v>
      </c>
      <c r="K93" s="6">
        <v>2</v>
      </c>
      <c r="L93" s="6">
        <v>15</v>
      </c>
      <c r="M93" s="6"/>
      <c r="N93" s="6"/>
      <c r="O93" s="71">
        <f t="shared" si="6"/>
        <v>46</v>
      </c>
    </row>
    <row r="94" spans="1:16" ht="16.5" customHeight="1" x14ac:dyDescent="0.2">
      <c r="A94" s="10" t="s">
        <v>19</v>
      </c>
      <c r="B94" s="6">
        <v>33</v>
      </c>
      <c r="C94" s="6">
        <v>76</v>
      </c>
      <c r="D94" s="6">
        <v>144</v>
      </c>
      <c r="E94" s="6">
        <v>102</v>
      </c>
      <c r="F94" s="6">
        <v>93</v>
      </c>
      <c r="G94" s="6">
        <v>53</v>
      </c>
      <c r="H94" s="6">
        <v>157</v>
      </c>
      <c r="I94" s="6">
        <v>263</v>
      </c>
      <c r="J94" s="6">
        <v>103</v>
      </c>
      <c r="K94" s="6">
        <v>58</v>
      </c>
      <c r="L94" s="6">
        <v>74</v>
      </c>
      <c r="M94" s="6"/>
      <c r="N94" s="6"/>
      <c r="O94" s="71">
        <f>SUM(B94:M94)</f>
        <v>1156</v>
      </c>
    </row>
    <row r="95" spans="1:16" x14ac:dyDescent="0.2">
      <c r="A95" s="10" t="s">
        <v>286</v>
      </c>
      <c r="B95" s="6">
        <v>0</v>
      </c>
      <c r="C95" s="6">
        <v>0</v>
      </c>
      <c r="D95" s="6">
        <v>0</v>
      </c>
      <c r="E95" s="6">
        <v>0</v>
      </c>
      <c r="F95" s="6">
        <v>0</v>
      </c>
      <c r="G95" s="6">
        <v>0</v>
      </c>
      <c r="H95" s="6">
        <v>3</v>
      </c>
      <c r="I95" s="6">
        <v>0</v>
      </c>
      <c r="J95" s="6">
        <v>0</v>
      </c>
      <c r="K95" s="6">
        <v>0</v>
      </c>
      <c r="L95" s="6">
        <v>0</v>
      </c>
      <c r="M95" s="6"/>
      <c r="N95" s="6"/>
      <c r="O95" s="71">
        <f>SUM(B95:M95)</f>
        <v>3</v>
      </c>
    </row>
    <row r="96" spans="1:16" x14ac:dyDescent="0.2">
      <c r="A96" s="10" t="s">
        <v>122</v>
      </c>
      <c r="B96" s="6">
        <v>0</v>
      </c>
      <c r="C96" s="6">
        <v>0</v>
      </c>
      <c r="D96" s="6">
        <v>0</v>
      </c>
      <c r="E96" s="6">
        <v>1</v>
      </c>
      <c r="F96" s="6">
        <v>0</v>
      </c>
      <c r="G96" s="6">
        <v>2</v>
      </c>
      <c r="H96" s="6">
        <v>0</v>
      </c>
      <c r="I96" s="6">
        <v>0</v>
      </c>
      <c r="J96" s="6">
        <v>1</v>
      </c>
      <c r="K96" s="6">
        <v>0</v>
      </c>
      <c r="L96" s="6">
        <v>0</v>
      </c>
      <c r="M96" s="6"/>
      <c r="N96" s="6"/>
      <c r="O96" s="71">
        <f>SUM(B96:M96)</f>
        <v>4</v>
      </c>
    </row>
    <row r="97" spans="1:15" x14ac:dyDescent="0.2">
      <c r="C97" s="6"/>
      <c r="E97" s="6"/>
      <c r="F97" s="6"/>
      <c r="G97" s="137"/>
      <c r="H97" s="6"/>
      <c r="I97" s="6"/>
      <c r="J97" s="6"/>
      <c r="K97" s="6"/>
      <c r="L97" s="6"/>
      <c r="M97" s="6"/>
      <c r="N97" s="6"/>
    </row>
    <row r="98" spans="1:15" x14ac:dyDescent="0.2">
      <c r="A98" s="10"/>
      <c r="C98" s="6"/>
      <c r="E98" s="6"/>
      <c r="F98" s="6"/>
      <c r="G98" s="137"/>
      <c r="H98" s="6"/>
      <c r="I98" s="6"/>
      <c r="J98" s="6"/>
      <c r="K98" s="6"/>
      <c r="L98" s="6"/>
      <c r="M98" s="6"/>
      <c r="N98" s="6"/>
    </row>
    <row r="99" spans="1:15" ht="15" x14ac:dyDescent="0.3">
      <c r="A99" s="236"/>
      <c r="B99" s="236"/>
      <c r="C99" s="236"/>
      <c r="D99" s="236"/>
      <c r="E99" s="236"/>
      <c r="F99" s="236"/>
      <c r="G99" s="236"/>
      <c r="H99" s="236"/>
      <c r="I99" s="236"/>
      <c r="J99" s="236"/>
      <c r="K99" s="236"/>
      <c r="L99" s="236"/>
      <c r="M99" s="236"/>
      <c r="N99" s="236"/>
      <c r="O99" s="236"/>
    </row>
    <row r="100" spans="1:15" x14ac:dyDescent="0.2">
      <c r="A100" s="36"/>
      <c r="B100" s="38"/>
      <c r="C100" s="38"/>
      <c r="D100" s="38"/>
      <c r="E100" s="38"/>
      <c r="F100" s="38"/>
      <c r="G100" s="87"/>
      <c r="H100" s="38"/>
      <c r="I100" s="38"/>
      <c r="J100" s="38"/>
      <c r="K100" s="38"/>
      <c r="L100" s="38"/>
      <c r="M100" s="38"/>
      <c r="N100" s="38"/>
      <c r="O100" s="38"/>
    </row>
    <row r="101" spans="1:15" x14ac:dyDescent="0.2">
      <c r="A101" s="36"/>
      <c r="B101" s="38"/>
      <c r="C101" s="38"/>
      <c r="D101" s="38"/>
      <c r="E101" s="38"/>
      <c r="F101" s="38"/>
      <c r="G101" s="87"/>
      <c r="H101" s="38"/>
      <c r="I101" s="38"/>
      <c r="J101" s="38"/>
      <c r="K101" s="38"/>
      <c r="L101" s="38"/>
      <c r="M101" s="38"/>
      <c r="N101" s="38"/>
      <c r="O101" s="38"/>
    </row>
    <row r="102" spans="1:15" x14ac:dyDescent="0.2">
      <c r="A102" s="36"/>
      <c r="B102" s="38"/>
      <c r="C102" s="38"/>
      <c r="D102" s="38"/>
      <c r="E102" s="38"/>
      <c r="F102" s="38"/>
      <c r="G102" s="87"/>
      <c r="H102" s="38"/>
      <c r="I102" s="38"/>
      <c r="J102" s="38"/>
      <c r="K102" s="38"/>
      <c r="L102" s="38"/>
      <c r="M102" s="38"/>
      <c r="N102" s="38"/>
      <c r="O102" s="38"/>
    </row>
    <row r="103" spans="1:15" ht="5.25" customHeight="1" x14ac:dyDescent="0.2">
      <c r="A103" s="36"/>
      <c r="B103" s="38"/>
      <c r="C103" s="38"/>
      <c r="D103" s="38"/>
      <c r="E103" s="38"/>
      <c r="F103" s="38"/>
      <c r="G103" s="87"/>
      <c r="H103" s="38"/>
      <c r="I103" s="38"/>
      <c r="J103" s="38"/>
      <c r="K103" s="38"/>
      <c r="L103" s="38"/>
      <c r="M103" s="38"/>
      <c r="N103" s="38"/>
      <c r="O103" s="56"/>
    </row>
    <row r="104" spans="1:15" x14ac:dyDescent="0.2">
      <c r="A104" s="36"/>
      <c r="B104" s="38"/>
      <c r="C104" s="38"/>
      <c r="D104" s="38"/>
      <c r="E104" s="38"/>
      <c r="F104" s="38"/>
      <c r="G104" s="87"/>
      <c r="H104" s="38"/>
      <c r="I104" s="38"/>
      <c r="J104" s="38"/>
      <c r="K104" s="38"/>
      <c r="L104" s="38"/>
      <c r="M104" s="38"/>
      <c r="N104" s="38"/>
      <c r="O104" s="56"/>
    </row>
    <row r="105" spans="1:15" x14ac:dyDescent="0.2">
      <c r="A105" s="36"/>
      <c r="B105" s="38"/>
      <c r="C105" s="38"/>
      <c r="D105" s="38"/>
      <c r="E105" s="38"/>
      <c r="F105" s="38"/>
      <c r="G105" s="87"/>
      <c r="H105" s="38"/>
      <c r="I105" s="38"/>
      <c r="J105" s="38"/>
      <c r="K105" s="38"/>
      <c r="L105" s="38"/>
      <c r="M105" s="38"/>
      <c r="N105" s="38"/>
      <c r="O105" s="56"/>
    </row>
    <row r="106" spans="1:15" x14ac:dyDescent="0.2">
      <c r="A106" s="36"/>
      <c r="B106" s="38"/>
      <c r="C106" s="38"/>
      <c r="D106" s="38"/>
      <c r="E106" s="38"/>
      <c r="F106" s="38"/>
      <c r="G106" s="87"/>
      <c r="H106" s="38"/>
      <c r="I106" s="38"/>
      <c r="J106" s="38"/>
      <c r="K106" s="38"/>
      <c r="L106" s="38"/>
      <c r="M106" s="38"/>
      <c r="N106" s="38"/>
      <c r="O106" s="56"/>
    </row>
    <row r="107" spans="1:15" x14ac:dyDescent="0.2">
      <c r="A107" s="57"/>
      <c r="B107" s="38"/>
      <c r="C107" s="38"/>
      <c r="D107" s="38"/>
      <c r="E107" s="38"/>
      <c r="F107" s="38"/>
      <c r="G107" s="87"/>
      <c r="H107" s="38"/>
      <c r="I107" s="38"/>
      <c r="J107" s="38"/>
      <c r="K107" s="38"/>
      <c r="L107" s="38"/>
      <c r="M107" s="38"/>
      <c r="N107" s="38"/>
      <c r="O107" s="38"/>
    </row>
    <row r="108" spans="1:15" ht="15" x14ac:dyDescent="0.3">
      <c r="A108" s="236"/>
      <c r="B108" s="236"/>
      <c r="C108" s="236"/>
      <c r="D108" s="236"/>
      <c r="E108" s="236"/>
      <c r="F108" s="236"/>
      <c r="G108" s="236"/>
      <c r="H108" s="236"/>
      <c r="I108" s="236"/>
      <c r="J108" s="236"/>
      <c r="K108" s="236"/>
      <c r="L108" s="236"/>
      <c r="M108" s="236"/>
      <c r="N108" s="236"/>
      <c r="O108" s="236"/>
    </row>
    <row r="109" spans="1:15" x14ac:dyDescent="0.2">
      <c r="A109" s="36"/>
      <c r="B109" s="38"/>
      <c r="C109" s="38"/>
      <c r="D109" s="38"/>
      <c r="E109" s="38"/>
      <c r="F109" s="38"/>
      <c r="G109" s="87"/>
      <c r="H109" s="38"/>
      <c r="I109" s="38"/>
      <c r="J109" s="38"/>
      <c r="K109" s="38"/>
      <c r="L109" s="38"/>
      <c r="M109" s="38"/>
      <c r="N109" s="38"/>
      <c r="O109" s="38"/>
    </row>
    <row r="110" spans="1:15" x14ac:dyDescent="0.2">
      <c r="A110" s="10"/>
      <c r="C110" s="6"/>
      <c r="E110" s="6"/>
      <c r="F110" s="6"/>
      <c r="G110" s="137"/>
      <c r="H110" s="6"/>
      <c r="I110" s="6"/>
      <c r="J110" s="6"/>
      <c r="K110" s="6"/>
      <c r="L110" s="6"/>
      <c r="M110" s="6"/>
      <c r="N110" s="6"/>
    </row>
    <row r="111" spans="1:15" ht="14.25" customHeight="1" x14ac:dyDescent="0.2">
      <c r="A111" s="10"/>
      <c r="C111" s="6"/>
      <c r="E111" s="6"/>
      <c r="F111" s="6"/>
      <c r="G111" s="137"/>
      <c r="H111" s="6"/>
      <c r="I111" s="6"/>
      <c r="J111" s="6"/>
      <c r="K111" s="6"/>
      <c r="L111" s="6"/>
      <c r="M111" s="6"/>
      <c r="N111" s="6"/>
    </row>
    <row r="112" spans="1:15" ht="12.75" customHeight="1" x14ac:dyDescent="0.2">
      <c r="A112" s="10"/>
      <c r="C112" s="6"/>
      <c r="E112" s="6"/>
      <c r="F112" s="6"/>
      <c r="G112" s="137"/>
      <c r="H112" s="6"/>
      <c r="I112" s="6"/>
      <c r="J112" s="6"/>
      <c r="K112" s="6"/>
      <c r="L112" s="6"/>
      <c r="M112" s="6"/>
      <c r="N112" s="6"/>
    </row>
    <row r="113" spans="1:16" s="35" customFormat="1" x14ac:dyDescent="0.2">
      <c r="A113" s="10"/>
      <c r="B113" s="6"/>
      <c r="C113" s="6"/>
      <c r="D113" s="6"/>
      <c r="E113" s="6"/>
      <c r="F113" s="6"/>
      <c r="G113" s="137"/>
      <c r="H113" s="6"/>
      <c r="I113" s="6"/>
      <c r="J113" s="6"/>
      <c r="K113" s="6"/>
      <c r="L113" s="6"/>
      <c r="M113" s="6"/>
      <c r="N113" s="6"/>
      <c r="O113" s="6"/>
      <c r="P113" s="215"/>
    </row>
    <row r="114" spans="1:16" s="4" customFormat="1" x14ac:dyDescent="0.2">
      <c r="A114" s="10"/>
      <c r="B114" s="6"/>
      <c r="C114" s="6"/>
      <c r="D114" s="6"/>
      <c r="E114" s="6"/>
      <c r="F114" s="6"/>
      <c r="G114" s="137"/>
      <c r="H114" s="6"/>
      <c r="I114" s="6"/>
      <c r="J114" s="6"/>
      <c r="K114" s="6"/>
      <c r="L114" s="6"/>
      <c r="M114" s="6"/>
      <c r="N114" s="6"/>
      <c r="O114" s="6"/>
      <c r="P114" s="60"/>
    </row>
    <row r="115" spans="1:16" x14ac:dyDescent="0.2">
      <c r="A115" s="10"/>
      <c r="C115" s="6"/>
      <c r="E115" s="6"/>
      <c r="F115" s="6"/>
      <c r="G115" s="137"/>
      <c r="H115" s="6"/>
      <c r="I115" s="6"/>
      <c r="J115" s="6"/>
      <c r="K115" s="6"/>
      <c r="L115" s="6"/>
      <c r="M115" s="6"/>
      <c r="N115" s="6"/>
    </row>
    <row r="117" spans="1:16" ht="15" x14ac:dyDescent="0.3">
      <c r="A117" s="25"/>
      <c r="B117" s="25"/>
      <c r="C117" s="25"/>
      <c r="D117" s="25"/>
      <c r="E117" s="25"/>
      <c r="F117" s="25"/>
      <c r="G117" s="140"/>
      <c r="H117" s="25"/>
      <c r="I117" s="25"/>
      <c r="J117" s="25"/>
      <c r="K117" s="25"/>
      <c r="L117" s="25"/>
      <c r="M117" s="25"/>
      <c r="N117" s="25"/>
      <c r="O117" s="25"/>
    </row>
    <row r="118" spans="1:16" x14ac:dyDescent="0.2">
      <c r="A118" s="10"/>
      <c r="B118" s="5"/>
      <c r="C118" s="5"/>
      <c r="D118" s="5"/>
      <c r="E118" s="4"/>
      <c r="F118" s="4"/>
      <c r="G118" s="60"/>
      <c r="H118" s="4"/>
      <c r="I118" s="4"/>
      <c r="J118" s="4"/>
      <c r="K118" s="4"/>
      <c r="L118" s="4"/>
      <c r="M118" s="4"/>
      <c r="N118" s="4"/>
      <c r="O118" s="5"/>
    </row>
    <row r="119" spans="1:16" x14ac:dyDescent="0.2">
      <c r="A119" s="15"/>
      <c r="B119" s="14"/>
      <c r="C119" s="14"/>
      <c r="D119" s="14"/>
      <c r="E119" s="13"/>
      <c r="F119" s="13"/>
      <c r="G119" s="136"/>
      <c r="H119" s="13"/>
      <c r="I119" s="13"/>
      <c r="J119" s="13"/>
      <c r="K119" s="13"/>
      <c r="L119" s="13"/>
      <c r="M119" s="13"/>
      <c r="N119" s="13"/>
      <c r="O119" s="14"/>
    </row>
    <row r="120" spans="1:16" s="4" customFormat="1" x14ac:dyDescent="0.2">
      <c r="A120" s="15"/>
      <c r="B120" s="14"/>
      <c r="C120" s="14"/>
      <c r="D120" s="14"/>
      <c r="E120" s="13"/>
      <c r="F120" s="13"/>
      <c r="G120" s="136"/>
      <c r="H120" s="13"/>
      <c r="I120" s="13"/>
      <c r="J120" s="13"/>
      <c r="K120" s="13"/>
      <c r="L120" s="13"/>
      <c r="M120" s="13"/>
      <c r="N120" s="13"/>
      <c r="O120" s="14"/>
      <c r="P120" s="60"/>
    </row>
    <row r="121" spans="1:16" x14ac:dyDescent="0.2">
      <c r="A121" s="15"/>
      <c r="B121" s="14"/>
      <c r="C121" s="14"/>
      <c r="D121" s="14"/>
      <c r="E121" s="13"/>
      <c r="F121" s="13"/>
      <c r="G121" s="136"/>
      <c r="H121" s="13"/>
      <c r="I121" s="13"/>
      <c r="J121" s="13"/>
      <c r="K121" s="13"/>
      <c r="L121" s="13"/>
      <c r="M121" s="13"/>
      <c r="N121" s="13"/>
      <c r="O121" s="14"/>
    </row>
    <row r="122" spans="1:16" x14ac:dyDescent="0.2">
      <c r="A122" s="15"/>
      <c r="B122" s="14"/>
      <c r="C122" s="14"/>
      <c r="D122" s="14"/>
      <c r="E122" s="13"/>
      <c r="F122" s="13"/>
      <c r="G122" s="136"/>
      <c r="H122" s="13"/>
      <c r="I122" s="13"/>
      <c r="J122" s="13"/>
      <c r="K122" s="13"/>
      <c r="L122" s="13"/>
      <c r="M122" s="13"/>
      <c r="N122" s="13"/>
      <c r="O122" s="14"/>
    </row>
    <row r="123" spans="1:16" s="4" customFormat="1" x14ac:dyDescent="0.2">
      <c r="A123" s="15"/>
      <c r="B123" s="14"/>
      <c r="C123" s="14"/>
      <c r="D123" s="14"/>
      <c r="E123" s="13"/>
      <c r="F123" s="13"/>
      <c r="G123" s="136"/>
      <c r="H123" s="13"/>
      <c r="I123" s="13"/>
      <c r="J123" s="13"/>
      <c r="K123" s="13"/>
      <c r="L123" s="13"/>
      <c r="M123" s="13"/>
      <c r="N123" s="13"/>
      <c r="O123" s="14"/>
      <c r="P123" s="60"/>
    </row>
    <row r="124" spans="1:16" x14ac:dyDescent="0.2">
      <c r="A124" s="10"/>
      <c r="B124" s="5"/>
      <c r="C124" s="5"/>
      <c r="D124" s="5"/>
      <c r="E124" s="4"/>
      <c r="F124" s="4"/>
      <c r="G124" s="60"/>
      <c r="H124" s="4"/>
      <c r="I124" s="4"/>
      <c r="J124" s="4"/>
      <c r="K124" s="4"/>
      <c r="L124" s="4"/>
      <c r="M124" s="4"/>
      <c r="N124" s="4"/>
      <c r="O124" s="5"/>
    </row>
    <row r="125" spans="1:16" x14ac:dyDescent="0.2">
      <c r="A125" s="15"/>
      <c r="B125" s="14"/>
      <c r="C125" s="14"/>
      <c r="D125" s="14"/>
      <c r="E125" s="13"/>
      <c r="F125" s="13"/>
      <c r="G125" s="136"/>
      <c r="H125" s="13"/>
      <c r="I125" s="13"/>
      <c r="J125" s="13"/>
      <c r="K125" s="13"/>
      <c r="L125" s="13"/>
      <c r="M125" s="13"/>
      <c r="N125" s="13"/>
      <c r="O125" s="14"/>
    </row>
    <row r="126" spans="1:16" x14ac:dyDescent="0.2">
      <c r="A126" s="15"/>
      <c r="B126" s="14"/>
      <c r="C126" s="14"/>
      <c r="D126" s="14"/>
      <c r="E126" s="13"/>
      <c r="F126" s="13"/>
      <c r="G126" s="136"/>
      <c r="H126" s="13"/>
      <c r="I126" s="13"/>
      <c r="J126" s="13"/>
      <c r="K126" s="13"/>
      <c r="L126" s="13"/>
      <c r="M126" s="13"/>
      <c r="N126" s="13"/>
      <c r="O126" s="14"/>
    </row>
    <row r="127" spans="1:16" ht="13.5" customHeight="1" x14ac:dyDescent="0.2">
      <c r="A127" s="10"/>
      <c r="B127" s="5"/>
      <c r="C127" s="5"/>
      <c r="D127" s="5"/>
      <c r="E127" s="4"/>
      <c r="F127" s="4"/>
      <c r="G127" s="60"/>
      <c r="H127" s="4"/>
      <c r="I127" s="4"/>
      <c r="J127" s="4"/>
      <c r="K127" s="4"/>
      <c r="L127" s="4"/>
      <c r="M127" s="4"/>
      <c r="N127" s="4"/>
      <c r="O127" s="5"/>
    </row>
    <row r="128" spans="1:16" ht="13.5" customHeight="1" x14ac:dyDescent="0.2">
      <c r="A128" s="15"/>
      <c r="B128" s="14"/>
      <c r="C128" s="14"/>
      <c r="D128" s="14"/>
      <c r="E128" s="13"/>
      <c r="F128" s="13"/>
      <c r="G128" s="136"/>
      <c r="H128" s="13"/>
      <c r="I128" s="13"/>
      <c r="J128" s="13"/>
      <c r="K128" s="13"/>
      <c r="L128" s="13"/>
      <c r="M128" s="13"/>
      <c r="N128" s="13"/>
      <c r="O128" s="14"/>
    </row>
    <row r="129" spans="1:16" s="4" customFormat="1" x14ac:dyDescent="0.2">
      <c r="A129" s="15"/>
      <c r="B129" s="14"/>
      <c r="C129" s="14"/>
      <c r="D129" s="14"/>
      <c r="E129" s="13"/>
      <c r="F129" s="13"/>
      <c r="G129" s="136"/>
      <c r="H129" s="13"/>
      <c r="I129" s="13"/>
      <c r="J129" s="13"/>
      <c r="K129" s="13"/>
      <c r="L129" s="13"/>
      <c r="M129" s="13"/>
      <c r="N129" s="13"/>
      <c r="O129" s="14"/>
      <c r="P129" s="60"/>
    </row>
    <row r="130" spans="1:16" x14ac:dyDescent="0.2">
      <c r="A130" s="15"/>
      <c r="B130" s="14"/>
      <c r="C130" s="14"/>
      <c r="D130" s="14"/>
      <c r="E130" s="13"/>
      <c r="F130" s="13"/>
      <c r="G130" s="136"/>
      <c r="H130" s="13"/>
      <c r="I130" s="13"/>
      <c r="J130" s="13"/>
      <c r="K130" s="13"/>
      <c r="L130" s="13"/>
      <c r="M130" s="13"/>
      <c r="N130" s="13"/>
      <c r="O130" s="14"/>
    </row>
    <row r="131" spans="1:16" x14ac:dyDescent="0.2">
      <c r="A131" s="115"/>
      <c r="B131" s="116"/>
      <c r="C131" s="115"/>
      <c r="D131" s="14"/>
      <c r="E131" s="13"/>
      <c r="F131" s="13"/>
      <c r="G131" s="136"/>
      <c r="H131" s="13"/>
      <c r="I131" s="13"/>
      <c r="J131" s="13"/>
      <c r="K131" s="13"/>
      <c r="L131" s="13"/>
      <c r="M131" s="13"/>
      <c r="N131" s="13"/>
      <c r="O131" s="14"/>
    </row>
    <row r="132" spans="1:16" x14ac:dyDescent="0.2">
      <c r="A132" s="115"/>
      <c r="B132" s="115"/>
      <c r="C132" s="115"/>
      <c r="D132" s="14"/>
      <c r="E132" s="13"/>
      <c r="F132" s="13"/>
      <c r="G132" s="136"/>
      <c r="H132" s="13"/>
      <c r="I132" s="13"/>
      <c r="J132" s="13"/>
      <c r="K132" s="13"/>
      <c r="L132" s="13"/>
      <c r="M132" s="13"/>
      <c r="N132" s="13"/>
      <c r="O132" s="14"/>
    </row>
    <row r="133" spans="1:16" x14ac:dyDescent="0.2">
      <c r="A133" s="73"/>
      <c r="B133" s="73"/>
      <c r="C133" s="73"/>
      <c r="D133" s="5"/>
      <c r="E133" s="4"/>
      <c r="F133" s="4"/>
      <c r="G133" s="60"/>
      <c r="H133" s="4"/>
      <c r="I133" s="4"/>
      <c r="J133" s="4"/>
      <c r="K133" s="4"/>
      <c r="L133" s="4"/>
      <c r="M133" s="4"/>
      <c r="N133" s="4"/>
      <c r="O133" s="5"/>
    </row>
    <row r="134" spans="1:16" ht="13.5" customHeight="1" x14ac:dyDescent="0.2">
      <c r="A134" s="115"/>
      <c r="B134" s="115"/>
      <c r="C134" s="115"/>
      <c r="D134" s="14"/>
      <c r="E134" s="13"/>
      <c r="F134" s="13"/>
      <c r="G134" s="136"/>
      <c r="H134" s="13"/>
      <c r="I134" s="13"/>
      <c r="J134" s="13"/>
      <c r="K134" s="13"/>
      <c r="L134" s="13"/>
      <c r="M134" s="13"/>
      <c r="N134" s="13"/>
      <c r="O134" s="14"/>
    </row>
    <row r="135" spans="1:16" s="4" customFormat="1" x14ac:dyDescent="0.2">
      <c r="A135" s="115"/>
      <c r="B135" s="115"/>
      <c r="C135" s="115"/>
      <c r="D135" s="14"/>
      <c r="E135" s="13"/>
      <c r="F135" s="13"/>
      <c r="G135" s="136"/>
      <c r="H135" s="13"/>
      <c r="I135" s="13"/>
      <c r="J135" s="13"/>
      <c r="K135" s="13"/>
      <c r="L135" s="13"/>
      <c r="M135" s="13"/>
      <c r="N135" s="13"/>
      <c r="O135" s="14"/>
      <c r="P135" s="60"/>
    </row>
    <row r="136" spans="1:16" x14ac:dyDescent="0.2">
      <c r="A136" s="115"/>
      <c r="B136" s="115"/>
      <c r="C136" s="115"/>
      <c r="D136" s="14"/>
      <c r="E136" s="13"/>
      <c r="F136" s="13"/>
      <c r="G136" s="136"/>
      <c r="H136" s="13"/>
      <c r="I136" s="13"/>
      <c r="J136" s="13"/>
      <c r="K136" s="13"/>
      <c r="L136" s="13"/>
      <c r="M136" s="13"/>
      <c r="N136" s="13"/>
      <c r="O136" s="14"/>
    </row>
    <row r="137" spans="1:16" x14ac:dyDescent="0.2">
      <c r="A137" s="115"/>
      <c r="B137" s="115"/>
      <c r="C137" s="115"/>
      <c r="D137" s="14"/>
      <c r="E137" s="13"/>
      <c r="F137" s="13"/>
      <c r="G137" s="136"/>
      <c r="H137" s="13"/>
      <c r="I137" s="13"/>
      <c r="J137" s="13"/>
      <c r="K137" s="13"/>
      <c r="L137" s="13"/>
      <c r="M137" s="13"/>
      <c r="N137" s="13"/>
      <c r="O137" s="14"/>
    </row>
    <row r="138" spans="1:16" x14ac:dyDescent="0.2">
      <c r="A138" s="115"/>
      <c r="B138" s="115"/>
      <c r="C138" s="115"/>
      <c r="D138" s="14"/>
      <c r="E138" s="13"/>
      <c r="F138" s="13"/>
      <c r="G138" s="136"/>
      <c r="H138" s="13"/>
      <c r="I138" s="13"/>
      <c r="J138" s="13"/>
      <c r="K138" s="13"/>
      <c r="L138" s="13"/>
      <c r="M138" s="13"/>
      <c r="N138" s="13"/>
      <c r="O138" s="14"/>
    </row>
    <row r="139" spans="1:16" x14ac:dyDescent="0.2">
      <c r="A139" s="73"/>
      <c r="B139" s="73"/>
      <c r="C139" s="73"/>
      <c r="D139" s="5"/>
      <c r="E139" s="4"/>
      <c r="F139" s="4"/>
      <c r="G139" s="60"/>
      <c r="H139" s="4"/>
      <c r="I139" s="4"/>
      <c r="J139" s="4"/>
      <c r="K139" s="4"/>
      <c r="L139" s="4"/>
      <c r="M139" s="4"/>
      <c r="N139" s="4"/>
      <c r="O139" s="5"/>
    </row>
    <row r="140" spans="1:16" x14ac:dyDescent="0.2">
      <c r="A140" s="115"/>
      <c r="B140" s="115"/>
      <c r="C140" s="115"/>
      <c r="D140" s="14"/>
      <c r="E140" s="13"/>
      <c r="F140" s="13"/>
      <c r="G140" s="136"/>
      <c r="H140" s="13"/>
      <c r="I140" s="13"/>
      <c r="J140" s="13"/>
      <c r="K140" s="13"/>
      <c r="L140" s="13"/>
      <c r="M140" s="13"/>
      <c r="N140" s="13"/>
      <c r="O140" s="14"/>
    </row>
    <row r="141" spans="1:16" s="4" customFormat="1" x14ac:dyDescent="0.2">
      <c r="A141" s="15"/>
      <c r="B141" s="14"/>
      <c r="C141" s="14"/>
      <c r="D141" s="14"/>
      <c r="E141" s="13"/>
      <c r="F141" s="13"/>
      <c r="G141" s="136"/>
      <c r="H141" s="13"/>
      <c r="I141" s="13"/>
      <c r="J141" s="13"/>
      <c r="K141" s="13"/>
      <c r="L141" s="13"/>
      <c r="M141" s="13"/>
      <c r="N141" s="13"/>
      <c r="O141" s="14"/>
      <c r="P141" s="60"/>
    </row>
    <row r="142" spans="1:16" x14ac:dyDescent="0.2">
      <c r="A142" s="15"/>
      <c r="B142" s="14"/>
      <c r="C142" s="14"/>
      <c r="D142" s="14"/>
      <c r="E142" s="13"/>
      <c r="F142" s="13"/>
      <c r="G142" s="136"/>
      <c r="H142" s="13"/>
      <c r="I142" s="13"/>
      <c r="J142" s="13"/>
      <c r="K142" s="13"/>
      <c r="L142" s="13"/>
      <c r="M142" s="13"/>
      <c r="N142" s="13"/>
      <c r="O142" s="14"/>
    </row>
    <row r="143" spans="1:16" x14ac:dyDescent="0.2">
      <c r="A143" s="15"/>
      <c r="B143" s="14"/>
      <c r="C143" s="14"/>
      <c r="D143" s="14"/>
      <c r="E143" s="13"/>
      <c r="F143" s="13"/>
      <c r="G143" s="136"/>
      <c r="H143" s="13"/>
      <c r="I143" s="13"/>
      <c r="J143" s="13"/>
      <c r="K143" s="13"/>
      <c r="L143" s="13"/>
      <c r="M143" s="13"/>
      <c r="N143" s="13"/>
      <c r="O143" s="14"/>
    </row>
    <row r="144" spans="1:16" x14ac:dyDescent="0.2">
      <c r="A144" s="15"/>
      <c r="B144" s="14"/>
      <c r="C144" s="14"/>
      <c r="D144" s="14"/>
      <c r="E144" s="13"/>
      <c r="F144" s="13"/>
      <c r="G144" s="136"/>
      <c r="H144" s="13"/>
      <c r="I144" s="13"/>
      <c r="J144" s="13"/>
      <c r="K144" s="13"/>
      <c r="L144" s="13"/>
      <c r="M144" s="13"/>
      <c r="N144" s="13"/>
      <c r="O144" s="14"/>
    </row>
    <row r="145" spans="1:15" x14ac:dyDescent="0.2">
      <c r="A145" s="10"/>
      <c r="B145" s="5"/>
      <c r="C145" s="5"/>
      <c r="D145" s="5"/>
      <c r="E145" s="4"/>
      <c r="F145" s="4"/>
      <c r="G145" s="60"/>
      <c r="H145" s="4"/>
      <c r="I145" s="4"/>
      <c r="J145" s="4"/>
      <c r="K145" s="4"/>
      <c r="L145" s="4"/>
      <c r="M145" s="4"/>
      <c r="N145" s="4"/>
      <c r="O145" s="5"/>
    </row>
    <row r="146" spans="1:15" x14ac:dyDescent="0.2">
      <c r="A146" s="15"/>
      <c r="B146" s="14"/>
      <c r="C146" s="14"/>
      <c r="D146" s="14"/>
      <c r="E146" s="13"/>
      <c r="F146" s="13"/>
      <c r="G146" s="136"/>
      <c r="H146" s="13"/>
      <c r="I146" s="13"/>
      <c r="J146" s="13"/>
      <c r="K146" s="13"/>
      <c r="L146" s="13"/>
      <c r="M146" s="13"/>
      <c r="N146" s="13"/>
      <c r="O146" s="14"/>
    </row>
    <row r="147" spans="1:15" x14ac:dyDescent="0.2">
      <c r="A147" s="15"/>
      <c r="B147" s="14"/>
      <c r="C147" s="14"/>
      <c r="D147" s="14"/>
      <c r="E147" s="13"/>
      <c r="F147" s="13"/>
      <c r="G147" s="136"/>
      <c r="H147" s="13"/>
      <c r="I147" s="13"/>
      <c r="J147" s="13"/>
      <c r="K147" s="13"/>
      <c r="L147" s="13"/>
      <c r="M147" s="13"/>
      <c r="N147" s="13"/>
      <c r="O147" s="14"/>
    </row>
    <row r="148" spans="1:15" x14ac:dyDescent="0.2">
      <c r="A148" s="15"/>
      <c r="B148" s="14"/>
      <c r="C148" s="14"/>
      <c r="D148" s="14"/>
      <c r="E148" s="13"/>
      <c r="F148" s="13"/>
      <c r="G148" s="136"/>
      <c r="H148" s="13"/>
      <c r="I148" s="13"/>
      <c r="J148" s="13"/>
      <c r="K148" s="13"/>
      <c r="L148" s="13"/>
      <c r="M148" s="13"/>
      <c r="N148" s="13"/>
      <c r="O148" s="14"/>
    </row>
    <row r="149" spans="1:15" x14ac:dyDescent="0.2">
      <c r="A149" s="15"/>
      <c r="B149" s="14"/>
      <c r="C149" s="14"/>
      <c r="D149" s="14"/>
      <c r="E149" s="13"/>
      <c r="F149" s="13"/>
      <c r="G149" s="136"/>
      <c r="H149" s="13"/>
      <c r="I149" s="13"/>
      <c r="J149" s="13"/>
      <c r="K149" s="13"/>
      <c r="L149" s="13"/>
      <c r="M149" s="13"/>
      <c r="N149" s="13"/>
      <c r="O149" s="14"/>
    </row>
    <row r="150" spans="1:15" x14ac:dyDescent="0.2">
      <c r="A150" s="3"/>
      <c r="B150" s="3"/>
      <c r="D150" s="3"/>
      <c r="G150" s="3"/>
      <c r="O150" s="3"/>
    </row>
    <row r="151" spans="1:15" x14ac:dyDescent="0.2">
      <c r="A151" s="3"/>
      <c r="B151" s="3"/>
      <c r="D151" s="3"/>
      <c r="G151" s="3"/>
      <c r="O151" s="3"/>
    </row>
    <row r="152" spans="1:15" x14ac:dyDescent="0.2">
      <c r="A152" s="3"/>
      <c r="B152" s="3"/>
      <c r="D152" s="3"/>
      <c r="G152" s="3"/>
      <c r="O152" s="3"/>
    </row>
    <row r="153" spans="1:15" x14ac:dyDescent="0.2">
      <c r="A153" s="3"/>
      <c r="B153" s="3"/>
      <c r="D153" s="3"/>
      <c r="G153" s="3"/>
      <c r="O153" s="3"/>
    </row>
    <row r="154" spans="1:15" x14ac:dyDescent="0.2">
      <c r="A154" s="3"/>
      <c r="B154" s="3"/>
      <c r="D154" s="3"/>
      <c r="G154" s="3"/>
      <c r="O154" s="3"/>
    </row>
    <row r="155" spans="1:15" x14ac:dyDescent="0.2">
      <c r="A155" s="3"/>
      <c r="B155" s="3"/>
      <c r="D155" s="3"/>
      <c r="G155" s="3"/>
      <c r="O155" s="3"/>
    </row>
  </sheetData>
  <mergeCells count="1">
    <mergeCell ref="A1:O1"/>
  </mergeCells>
  <phoneticPr fontId="0" type="noConversion"/>
  <printOptions horizontalCentered="1"/>
  <pageMargins left="0.57999999999999996" right="0.38" top="0.76" bottom="0.26" header="0.32" footer="0.25"/>
  <pageSetup scale="80" fitToHeight="2" orientation="landscape" r:id="rId1"/>
  <headerFooter alignWithMargins="0">
    <oddHeader xml:space="preserve">&amp;C&amp;"Arial Black,Bold"MPI CHAPTER MEMBERSHIP STATISTICS
FISCAL YEAR 2015-16
</oddHeader>
    <oddFooter>&amp;C&amp;8&amp;P</oddFooter>
  </headerFooter>
  <rowBreaks count="1" manualBreakCount="1">
    <brk id="5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4"/>
  <sheetViews>
    <sheetView topLeftCell="A61" zoomScaleNormal="100" zoomScaleSheetLayoutView="100" workbookViewId="0">
      <selection activeCell="R15" sqref="R15"/>
    </sheetView>
  </sheetViews>
  <sheetFormatPr defaultRowHeight="12.75" x14ac:dyDescent="0.2"/>
  <cols>
    <col min="1" max="1" width="41.42578125" style="12" customWidth="1"/>
    <col min="2" max="3" width="11.42578125" style="73" bestFit="1" customWidth="1"/>
    <col min="4" max="4" width="9.85546875" style="73" customWidth="1"/>
    <col min="5" max="5" width="9.7109375" style="73" bestFit="1" customWidth="1"/>
    <col min="6" max="6" width="8.140625" style="3" customWidth="1"/>
    <col min="7" max="7" width="9.140625" style="3" customWidth="1"/>
    <col min="8" max="8" width="9" style="3" customWidth="1"/>
    <col min="9" max="9" width="8.7109375" style="3" customWidth="1"/>
    <col min="10" max="10" width="9" style="3" customWidth="1"/>
    <col min="11" max="11" width="9" style="3" bestFit="1" customWidth="1"/>
    <col min="12" max="12" width="8.140625" style="3" customWidth="1"/>
    <col min="13" max="13" width="7.85546875" style="3" customWidth="1"/>
    <col min="14" max="14" width="7.7109375" style="6" bestFit="1" customWidth="1"/>
    <col min="15" max="15" width="7.85546875" style="3" customWidth="1"/>
    <col min="16" max="17" width="9.140625" style="3"/>
    <col min="18" max="18" width="26.140625" style="3" bestFit="1" customWidth="1"/>
    <col min="19" max="16384" width="9.140625" style="3"/>
  </cols>
  <sheetData>
    <row r="1" spans="1:18" ht="15" x14ac:dyDescent="0.3">
      <c r="A1" s="253" t="s">
        <v>14</v>
      </c>
      <c r="B1" s="253"/>
      <c r="C1" s="253"/>
      <c r="D1" s="253"/>
      <c r="E1" s="253"/>
      <c r="F1" s="253"/>
      <c r="G1" s="253"/>
      <c r="H1" s="253"/>
      <c r="I1" s="253"/>
      <c r="J1" s="253"/>
      <c r="K1" s="253"/>
      <c r="L1" s="253"/>
      <c r="M1" s="253"/>
      <c r="N1" s="253"/>
    </row>
    <row r="2" spans="1:18" ht="13.5" thickBot="1" x14ac:dyDescent="0.25">
      <c r="A2" s="11"/>
      <c r="B2" s="2" t="s">
        <v>0</v>
      </c>
      <c r="C2" s="2" t="s">
        <v>1</v>
      </c>
      <c r="D2" s="2" t="s">
        <v>2</v>
      </c>
      <c r="E2" s="2" t="s">
        <v>3</v>
      </c>
      <c r="F2" s="2" t="s">
        <v>4</v>
      </c>
      <c r="G2" s="2" t="s">
        <v>5</v>
      </c>
      <c r="H2" s="2" t="s">
        <v>6</v>
      </c>
      <c r="I2" s="2" t="s">
        <v>7</v>
      </c>
      <c r="J2" s="2" t="s">
        <v>8</v>
      </c>
      <c r="K2" s="2" t="s">
        <v>9</v>
      </c>
      <c r="L2" s="2" t="s">
        <v>10</v>
      </c>
      <c r="M2" s="2" t="s">
        <v>27</v>
      </c>
      <c r="N2" s="2" t="s">
        <v>11</v>
      </c>
    </row>
    <row r="3" spans="1:18" x14ac:dyDescent="0.2">
      <c r="A3" s="10" t="s">
        <v>304</v>
      </c>
      <c r="B3" s="5">
        <f t="shared" ref="B3:L3" si="0">B18+B21+B22+B23+B24+B25</f>
        <v>453</v>
      </c>
      <c r="C3" s="5">
        <f t="shared" si="0"/>
        <v>392</v>
      </c>
      <c r="D3" s="5">
        <f t="shared" si="0"/>
        <v>429</v>
      </c>
      <c r="E3" s="5">
        <f t="shared" si="0"/>
        <v>373</v>
      </c>
      <c r="F3" s="5">
        <f t="shared" si="0"/>
        <v>390</v>
      </c>
      <c r="G3" s="5">
        <f t="shared" si="0"/>
        <v>447</v>
      </c>
      <c r="H3" s="5">
        <f t="shared" si="0"/>
        <v>495</v>
      </c>
      <c r="I3" s="5">
        <f t="shared" si="0"/>
        <v>416</v>
      </c>
      <c r="J3" s="5">
        <f t="shared" si="0"/>
        <v>401</v>
      </c>
      <c r="K3" s="5">
        <f t="shared" si="0"/>
        <v>554</v>
      </c>
      <c r="L3" s="5">
        <f t="shared" si="0"/>
        <v>561</v>
      </c>
      <c r="M3" s="5"/>
      <c r="N3" s="5">
        <f t="shared" ref="N3:N9" si="1">SUM(B3:M3)</f>
        <v>4911</v>
      </c>
      <c r="O3" s="210"/>
      <c r="R3" s="250"/>
    </row>
    <row r="4" spans="1:18" x14ac:dyDescent="0.2">
      <c r="A4" s="196" t="s">
        <v>297</v>
      </c>
      <c r="B4" s="199">
        <v>509</v>
      </c>
      <c r="C4" s="199">
        <v>485</v>
      </c>
      <c r="D4" s="199">
        <v>477</v>
      </c>
      <c r="E4" s="199">
        <v>401</v>
      </c>
      <c r="F4" s="199">
        <v>402</v>
      </c>
      <c r="G4" s="199">
        <v>500</v>
      </c>
      <c r="H4" s="199">
        <v>515</v>
      </c>
      <c r="I4" s="199">
        <v>467</v>
      </c>
      <c r="J4" s="199">
        <v>383</v>
      </c>
      <c r="K4" s="199">
        <v>580</v>
      </c>
      <c r="L4" s="199">
        <v>498</v>
      </c>
      <c r="M4" s="199">
        <v>492</v>
      </c>
      <c r="N4" s="197">
        <f t="shared" si="1"/>
        <v>5709</v>
      </c>
      <c r="O4" s="210"/>
    </row>
    <row r="5" spans="1:18" x14ac:dyDescent="0.2">
      <c r="A5" s="196" t="s">
        <v>288</v>
      </c>
      <c r="B5" s="199">
        <v>660</v>
      </c>
      <c r="C5" s="199">
        <v>557</v>
      </c>
      <c r="D5" s="199">
        <v>564</v>
      </c>
      <c r="E5" s="199">
        <v>499</v>
      </c>
      <c r="F5" s="199">
        <v>431</v>
      </c>
      <c r="G5" s="199">
        <v>546</v>
      </c>
      <c r="H5" s="199">
        <v>551</v>
      </c>
      <c r="I5" s="199">
        <v>356</v>
      </c>
      <c r="J5" s="199">
        <v>456</v>
      </c>
      <c r="K5" s="199">
        <v>582</v>
      </c>
      <c r="L5" s="199">
        <v>557</v>
      </c>
      <c r="M5" s="199">
        <v>476</v>
      </c>
      <c r="N5" s="197">
        <f t="shared" si="1"/>
        <v>6235</v>
      </c>
      <c r="O5" s="210"/>
    </row>
    <row r="6" spans="1:18" x14ac:dyDescent="0.2">
      <c r="A6" s="196" t="s">
        <v>206</v>
      </c>
      <c r="B6" s="197">
        <v>535</v>
      </c>
      <c r="C6" s="197">
        <v>548</v>
      </c>
      <c r="D6" s="197">
        <v>582</v>
      </c>
      <c r="E6" s="197">
        <v>444</v>
      </c>
      <c r="F6" s="197">
        <v>417</v>
      </c>
      <c r="G6" s="197">
        <v>526</v>
      </c>
      <c r="H6" s="197">
        <v>679</v>
      </c>
      <c r="I6" s="197">
        <v>505</v>
      </c>
      <c r="J6" s="197">
        <v>501</v>
      </c>
      <c r="K6" s="197">
        <v>733</v>
      </c>
      <c r="L6" s="197">
        <v>751</v>
      </c>
      <c r="M6" s="197">
        <v>688</v>
      </c>
      <c r="N6" s="197">
        <f t="shared" si="1"/>
        <v>6909</v>
      </c>
      <c r="O6" s="210"/>
    </row>
    <row r="7" spans="1:18" x14ac:dyDescent="0.2">
      <c r="A7" s="196" t="s">
        <v>203</v>
      </c>
      <c r="B7" s="197">
        <v>647</v>
      </c>
      <c r="C7" s="197">
        <v>596</v>
      </c>
      <c r="D7" s="197">
        <v>706</v>
      </c>
      <c r="E7" s="197">
        <v>513</v>
      </c>
      <c r="F7" s="197">
        <v>469</v>
      </c>
      <c r="G7" s="197">
        <v>469</v>
      </c>
      <c r="H7" s="197">
        <v>609</v>
      </c>
      <c r="I7" s="197">
        <v>522</v>
      </c>
      <c r="J7" s="197">
        <v>472</v>
      </c>
      <c r="K7" s="197">
        <v>725</v>
      </c>
      <c r="L7" s="197">
        <v>707</v>
      </c>
      <c r="M7" s="197">
        <v>621</v>
      </c>
      <c r="N7" s="197">
        <f t="shared" si="1"/>
        <v>7056</v>
      </c>
      <c r="O7" s="210"/>
    </row>
    <row r="8" spans="1:18" x14ac:dyDescent="0.2">
      <c r="A8" s="196" t="s">
        <v>201</v>
      </c>
      <c r="B8" s="197">
        <v>510</v>
      </c>
      <c r="C8" s="197">
        <v>600</v>
      </c>
      <c r="D8" s="197">
        <v>656</v>
      </c>
      <c r="E8" s="197">
        <v>540</v>
      </c>
      <c r="F8" s="197">
        <v>487</v>
      </c>
      <c r="G8" s="197">
        <v>533</v>
      </c>
      <c r="H8" s="197">
        <v>633</v>
      </c>
      <c r="I8" s="197">
        <v>550</v>
      </c>
      <c r="J8" s="197">
        <v>494</v>
      </c>
      <c r="K8" s="197">
        <v>732</v>
      </c>
      <c r="L8" s="197">
        <v>622</v>
      </c>
      <c r="M8" s="197">
        <v>610</v>
      </c>
      <c r="N8" s="197">
        <f t="shared" si="1"/>
        <v>6967</v>
      </c>
      <c r="O8" s="210"/>
    </row>
    <row r="9" spans="1:18" x14ac:dyDescent="0.2">
      <c r="A9" s="196" t="s">
        <v>187</v>
      </c>
      <c r="B9" s="197">
        <v>624</v>
      </c>
      <c r="C9" s="197">
        <v>641</v>
      </c>
      <c r="D9" s="197">
        <v>770</v>
      </c>
      <c r="E9" s="197">
        <v>604</v>
      </c>
      <c r="F9" s="197">
        <v>582</v>
      </c>
      <c r="G9" s="197">
        <v>597</v>
      </c>
      <c r="H9" s="197">
        <v>643</v>
      </c>
      <c r="I9" s="197">
        <v>517</v>
      </c>
      <c r="J9" s="197">
        <v>566</v>
      </c>
      <c r="K9" s="197">
        <v>629</v>
      </c>
      <c r="L9" s="197">
        <v>676</v>
      </c>
      <c r="M9" s="197">
        <v>607</v>
      </c>
      <c r="N9" s="197">
        <f t="shared" si="1"/>
        <v>7456</v>
      </c>
      <c r="O9" s="210"/>
    </row>
    <row r="10" spans="1:18" x14ac:dyDescent="0.2">
      <c r="A10" s="196" t="s">
        <v>182</v>
      </c>
      <c r="B10" s="197">
        <v>792</v>
      </c>
      <c r="C10" s="197">
        <v>766</v>
      </c>
      <c r="D10" s="197">
        <v>769</v>
      </c>
      <c r="E10" s="197">
        <v>638</v>
      </c>
      <c r="F10" s="197">
        <v>561</v>
      </c>
      <c r="G10" s="197">
        <v>662</v>
      </c>
      <c r="H10" s="197">
        <v>748</v>
      </c>
      <c r="I10" s="197">
        <v>557</v>
      </c>
      <c r="J10" s="197">
        <v>535</v>
      </c>
      <c r="K10" s="197">
        <v>817</v>
      </c>
      <c r="L10" s="197">
        <v>709</v>
      </c>
      <c r="M10" s="197">
        <v>650</v>
      </c>
      <c r="N10" s="197">
        <f t="shared" ref="N10:N25" si="2">SUM(B10:M10)</f>
        <v>8204</v>
      </c>
      <c r="O10" s="210"/>
    </row>
    <row r="11" spans="1:18" x14ac:dyDescent="0.2">
      <c r="A11" s="196" t="s">
        <v>166</v>
      </c>
      <c r="B11" s="197">
        <v>564</v>
      </c>
      <c r="C11" s="197">
        <v>662</v>
      </c>
      <c r="D11" s="197">
        <v>640</v>
      </c>
      <c r="E11" s="197">
        <v>505</v>
      </c>
      <c r="F11" s="197">
        <v>532</v>
      </c>
      <c r="G11" s="197">
        <v>506</v>
      </c>
      <c r="H11" s="197">
        <v>602</v>
      </c>
      <c r="I11" s="197">
        <v>474</v>
      </c>
      <c r="J11" s="197">
        <v>561</v>
      </c>
      <c r="K11" s="197">
        <v>780</v>
      </c>
      <c r="L11" s="197">
        <v>701</v>
      </c>
      <c r="M11" s="197">
        <v>732</v>
      </c>
      <c r="N11" s="197">
        <f t="shared" si="2"/>
        <v>7259</v>
      </c>
      <c r="O11" s="210"/>
    </row>
    <row r="12" spans="1:18" x14ac:dyDescent="0.2">
      <c r="A12" s="196" t="s">
        <v>163</v>
      </c>
      <c r="B12" s="197">
        <v>472</v>
      </c>
      <c r="C12" s="197">
        <v>534</v>
      </c>
      <c r="D12" s="197">
        <v>582</v>
      </c>
      <c r="E12" s="197">
        <v>447</v>
      </c>
      <c r="F12" s="197">
        <v>438</v>
      </c>
      <c r="G12" s="197">
        <v>441</v>
      </c>
      <c r="H12" s="197">
        <v>427</v>
      </c>
      <c r="I12" s="197">
        <v>437</v>
      </c>
      <c r="J12" s="197">
        <v>513</v>
      </c>
      <c r="K12" s="197">
        <v>617</v>
      </c>
      <c r="L12" s="197">
        <v>580</v>
      </c>
      <c r="M12" s="197">
        <v>555</v>
      </c>
      <c r="N12" s="197">
        <f t="shared" si="2"/>
        <v>6043</v>
      </c>
      <c r="O12" s="210"/>
    </row>
    <row r="13" spans="1:18" x14ac:dyDescent="0.2">
      <c r="A13" s="196" t="s">
        <v>157</v>
      </c>
      <c r="B13" s="197">
        <v>521</v>
      </c>
      <c r="C13" s="197">
        <v>502</v>
      </c>
      <c r="D13" s="197">
        <v>530</v>
      </c>
      <c r="E13" s="197">
        <v>379</v>
      </c>
      <c r="F13" s="197">
        <v>436</v>
      </c>
      <c r="G13" s="197">
        <v>385</v>
      </c>
      <c r="H13" s="197">
        <v>401</v>
      </c>
      <c r="I13" s="197">
        <v>367</v>
      </c>
      <c r="J13" s="197">
        <v>413</v>
      </c>
      <c r="K13" s="197">
        <v>558</v>
      </c>
      <c r="L13" s="197">
        <v>467</v>
      </c>
      <c r="M13" s="197">
        <v>615</v>
      </c>
      <c r="N13" s="197">
        <f t="shared" si="2"/>
        <v>5574</v>
      </c>
      <c r="O13" s="210"/>
    </row>
    <row r="14" spans="1:18" x14ac:dyDescent="0.2">
      <c r="A14" s="36" t="s">
        <v>132</v>
      </c>
      <c r="B14" s="70">
        <v>86</v>
      </c>
      <c r="C14" s="70">
        <v>67</v>
      </c>
      <c r="D14" s="70">
        <v>84</v>
      </c>
      <c r="E14" s="70">
        <v>69</v>
      </c>
      <c r="F14" s="70">
        <v>58</v>
      </c>
      <c r="G14" s="70">
        <v>74</v>
      </c>
      <c r="H14" s="70">
        <v>72</v>
      </c>
      <c r="I14" s="70">
        <v>71</v>
      </c>
      <c r="J14" s="70">
        <v>98</v>
      </c>
      <c r="K14" s="70">
        <v>97</v>
      </c>
      <c r="L14" s="70">
        <v>85</v>
      </c>
      <c r="M14" s="70"/>
      <c r="N14" s="70">
        <f t="shared" si="2"/>
        <v>861</v>
      </c>
      <c r="O14" s="210"/>
    </row>
    <row r="15" spans="1:18" x14ac:dyDescent="0.2">
      <c r="A15" s="36" t="s">
        <v>133</v>
      </c>
      <c r="B15" s="70">
        <v>42</v>
      </c>
      <c r="C15" s="70">
        <v>30</v>
      </c>
      <c r="D15" s="70">
        <v>32</v>
      </c>
      <c r="E15" s="70">
        <v>28</v>
      </c>
      <c r="F15" s="70">
        <v>39</v>
      </c>
      <c r="G15" s="70">
        <v>32</v>
      </c>
      <c r="H15" s="70">
        <v>35</v>
      </c>
      <c r="I15" s="70">
        <v>38</v>
      </c>
      <c r="J15" s="70">
        <v>35</v>
      </c>
      <c r="K15" s="70">
        <v>41</v>
      </c>
      <c r="L15" s="70">
        <v>37</v>
      </c>
      <c r="M15" s="70"/>
      <c r="N15" s="70">
        <f t="shared" si="2"/>
        <v>389</v>
      </c>
      <c r="O15" s="210"/>
    </row>
    <row r="16" spans="1:18" s="120" customFormat="1" x14ac:dyDescent="0.2">
      <c r="A16" s="36" t="s">
        <v>134</v>
      </c>
      <c r="B16" s="70">
        <v>3</v>
      </c>
      <c r="C16" s="70">
        <v>3</v>
      </c>
      <c r="D16" s="70">
        <v>1</v>
      </c>
      <c r="E16" s="70">
        <v>8</v>
      </c>
      <c r="F16" s="70">
        <v>7</v>
      </c>
      <c r="G16" s="70">
        <v>4</v>
      </c>
      <c r="H16" s="70">
        <v>4</v>
      </c>
      <c r="I16" s="70">
        <v>5</v>
      </c>
      <c r="J16" s="70">
        <v>3</v>
      </c>
      <c r="K16" s="70">
        <v>7</v>
      </c>
      <c r="L16" s="70">
        <v>5</v>
      </c>
      <c r="M16" s="70"/>
      <c r="N16" s="70">
        <f t="shared" si="2"/>
        <v>50</v>
      </c>
      <c r="O16" s="210"/>
    </row>
    <row r="17" spans="1:15" x14ac:dyDescent="0.2">
      <c r="A17" s="36" t="s">
        <v>135</v>
      </c>
      <c r="B17" s="70">
        <v>39</v>
      </c>
      <c r="C17" s="70">
        <v>59</v>
      </c>
      <c r="D17" s="70">
        <v>67</v>
      </c>
      <c r="E17" s="70">
        <v>49</v>
      </c>
      <c r="F17" s="70">
        <v>53</v>
      </c>
      <c r="G17" s="70">
        <v>49</v>
      </c>
      <c r="H17" s="70">
        <v>61</v>
      </c>
      <c r="I17" s="70">
        <v>50</v>
      </c>
      <c r="J17" s="70">
        <v>58</v>
      </c>
      <c r="K17" s="70">
        <v>58</v>
      </c>
      <c r="L17" s="70">
        <v>48</v>
      </c>
      <c r="M17" s="70"/>
      <c r="N17" s="70">
        <f t="shared" si="2"/>
        <v>591</v>
      </c>
      <c r="O17" s="210"/>
    </row>
    <row r="18" spans="1:15" x14ac:dyDescent="0.2">
      <c r="A18" s="117" t="s">
        <v>136</v>
      </c>
      <c r="B18" s="121">
        <f>SUM(B14:B17)</f>
        <v>170</v>
      </c>
      <c r="C18" s="121">
        <f t="shared" ref="C18:M18" si="3">SUM(C14:C17)</f>
        <v>159</v>
      </c>
      <c r="D18" s="121">
        <f t="shared" si="3"/>
        <v>184</v>
      </c>
      <c r="E18" s="121">
        <f t="shared" si="3"/>
        <v>154</v>
      </c>
      <c r="F18" s="121">
        <f t="shared" si="3"/>
        <v>157</v>
      </c>
      <c r="G18" s="121">
        <f>SUM(G14:G17)</f>
        <v>159</v>
      </c>
      <c r="H18" s="121">
        <f t="shared" si="3"/>
        <v>172</v>
      </c>
      <c r="I18" s="121">
        <f t="shared" si="3"/>
        <v>164</v>
      </c>
      <c r="J18" s="121">
        <f t="shared" si="3"/>
        <v>194</v>
      </c>
      <c r="K18" s="121">
        <f t="shared" si="3"/>
        <v>203</v>
      </c>
      <c r="L18" s="121">
        <f t="shared" si="3"/>
        <v>175</v>
      </c>
      <c r="M18" s="121">
        <f t="shared" si="3"/>
        <v>0</v>
      </c>
      <c r="N18" s="127">
        <f>SUM(B18:M18)</f>
        <v>1891</v>
      </c>
      <c r="O18" s="211"/>
    </row>
    <row r="19" spans="1:15" s="120" customFormat="1" x14ac:dyDescent="0.2">
      <c r="A19" s="10" t="s">
        <v>137</v>
      </c>
      <c r="B19" s="105">
        <v>176</v>
      </c>
      <c r="C19" s="105">
        <v>159</v>
      </c>
      <c r="D19" s="105">
        <v>185</v>
      </c>
      <c r="E19" s="105">
        <v>171</v>
      </c>
      <c r="F19" s="105">
        <v>169</v>
      </c>
      <c r="G19" s="105">
        <v>136</v>
      </c>
      <c r="H19" s="105">
        <v>159</v>
      </c>
      <c r="I19" s="105">
        <v>144</v>
      </c>
      <c r="J19" s="105">
        <v>132</v>
      </c>
      <c r="K19" s="105">
        <v>224</v>
      </c>
      <c r="L19" s="105">
        <v>234</v>
      </c>
      <c r="M19" s="105"/>
      <c r="N19" s="70">
        <f t="shared" si="2"/>
        <v>1889</v>
      </c>
      <c r="O19" s="210"/>
    </row>
    <row r="20" spans="1:15" x14ac:dyDescent="0.2">
      <c r="A20" s="10" t="s">
        <v>138</v>
      </c>
      <c r="B20" s="105">
        <v>12</v>
      </c>
      <c r="C20" s="105">
        <v>17</v>
      </c>
      <c r="D20" s="105">
        <v>16</v>
      </c>
      <c r="E20" s="105">
        <v>14</v>
      </c>
      <c r="F20" s="105">
        <v>8</v>
      </c>
      <c r="G20" s="105">
        <v>5</v>
      </c>
      <c r="H20" s="105">
        <v>26</v>
      </c>
      <c r="I20" s="105">
        <v>12</v>
      </c>
      <c r="J20" s="105">
        <v>11</v>
      </c>
      <c r="K20" s="105">
        <v>23</v>
      </c>
      <c r="L20" s="105">
        <v>14</v>
      </c>
      <c r="M20" s="105"/>
      <c r="N20" s="70">
        <f t="shared" si="2"/>
        <v>158</v>
      </c>
      <c r="O20" s="210"/>
    </row>
    <row r="21" spans="1:15" x14ac:dyDescent="0.2">
      <c r="A21" s="117" t="s">
        <v>149</v>
      </c>
      <c r="B21" s="121">
        <f t="shared" ref="B21:M21" si="4">SUM(B19:B20)</f>
        <v>188</v>
      </c>
      <c r="C21" s="121">
        <f>SUM(C19:C20)</f>
        <v>176</v>
      </c>
      <c r="D21" s="121">
        <f t="shared" si="4"/>
        <v>201</v>
      </c>
      <c r="E21" s="121">
        <f t="shared" si="4"/>
        <v>185</v>
      </c>
      <c r="F21" s="121">
        <f t="shared" si="4"/>
        <v>177</v>
      </c>
      <c r="G21" s="121">
        <f>SUM(G19:G20)</f>
        <v>141</v>
      </c>
      <c r="H21" s="121">
        <f t="shared" si="4"/>
        <v>185</v>
      </c>
      <c r="I21" s="121">
        <f t="shared" si="4"/>
        <v>156</v>
      </c>
      <c r="J21" s="121">
        <f t="shared" si="4"/>
        <v>143</v>
      </c>
      <c r="K21" s="121">
        <f t="shared" si="4"/>
        <v>247</v>
      </c>
      <c r="L21" s="121">
        <f t="shared" si="4"/>
        <v>248</v>
      </c>
      <c r="M21" s="126">
        <f t="shared" si="4"/>
        <v>0</v>
      </c>
      <c r="N21" s="127">
        <f>SUM(B21:M21)</f>
        <v>2047</v>
      </c>
      <c r="O21" s="211"/>
    </row>
    <row r="22" spans="1:15" x14ac:dyDescent="0.2">
      <c r="A22" s="10" t="s">
        <v>21</v>
      </c>
      <c r="B22" s="105">
        <v>3</v>
      </c>
      <c r="C22" s="105">
        <v>3</v>
      </c>
      <c r="D22" s="105">
        <v>9</v>
      </c>
      <c r="E22" s="105">
        <v>4</v>
      </c>
      <c r="F22" s="105">
        <v>2</v>
      </c>
      <c r="G22" s="105">
        <v>6</v>
      </c>
      <c r="H22" s="105">
        <v>1</v>
      </c>
      <c r="I22" s="105">
        <v>2</v>
      </c>
      <c r="J22" s="105">
        <v>1</v>
      </c>
      <c r="K22" s="105">
        <v>2</v>
      </c>
      <c r="L22" s="105">
        <v>9</v>
      </c>
      <c r="M22" s="105"/>
      <c r="N22" s="70">
        <f t="shared" si="2"/>
        <v>42</v>
      </c>
      <c r="O22" s="210"/>
    </row>
    <row r="23" spans="1:15" x14ac:dyDescent="0.2">
      <c r="A23" s="10" t="s">
        <v>19</v>
      </c>
      <c r="B23" s="105">
        <v>91</v>
      </c>
      <c r="C23" s="105">
        <v>54</v>
      </c>
      <c r="D23" s="105">
        <v>35</v>
      </c>
      <c r="E23" s="105">
        <v>30</v>
      </c>
      <c r="F23" s="105">
        <v>54</v>
      </c>
      <c r="G23" s="105">
        <v>141</v>
      </c>
      <c r="H23" s="105">
        <v>137</v>
      </c>
      <c r="I23" s="105">
        <v>94</v>
      </c>
      <c r="J23" s="105">
        <v>62</v>
      </c>
      <c r="K23" s="105">
        <v>102</v>
      </c>
      <c r="L23" s="105">
        <v>126</v>
      </c>
      <c r="M23" s="105"/>
      <c r="N23" s="70">
        <f t="shared" si="2"/>
        <v>926</v>
      </c>
      <c r="O23" s="210"/>
    </row>
    <row r="24" spans="1:15" x14ac:dyDescent="0.2">
      <c r="A24" s="10" t="s">
        <v>119</v>
      </c>
      <c r="B24" s="105">
        <v>1</v>
      </c>
      <c r="C24" s="105">
        <v>0</v>
      </c>
      <c r="D24" s="105">
        <v>0</v>
      </c>
      <c r="E24" s="105">
        <v>0</v>
      </c>
      <c r="F24" s="105">
        <v>0</v>
      </c>
      <c r="G24" s="105">
        <v>0</v>
      </c>
      <c r="H24" s="105">
        <v>0</v>
      </c>
      <c r="I24" s="105">
        <v>0</v>
      </c>
      <c r="J24" s="105">
        <v>0</v>
      </c>
      <c r="K24" s="105">
        <v>0</v>
      </c>
      <c r="L24" s="105">
        <v>0</v>
      </c>
      <c r="M24" s="105"/>
      <c r="N24" s="70">
        <f t="shared" si="2"/>
        <v>1</v>
      </c>
      <c r="O24" s="210"/>
    </row>
    <row r="25" spans="1:15" x14ac:dyDescent="0.2">
      <c r="A25" s="10" t="s">
        <v>122</v>
      </c>
      <c r="B25" s="105">
        <v>0</v>
      </c>
      <c r="C25" s="105">
        <v>0</v>
      </c>
      <c r="D25" s="105">
        <v>0</v>
      </c>
      <c r="E25" s="105">
        <v>0</v>
      </c>
      <c r="F25" s="105">
        <v>0</v>
      </c>
      <c r="G25" s="105">
        <v>0</v>
      </c>
      <c r="H25" s="105">
        <v>0</v>
      </c>
      <c r="I25" s="105">
        <v>0</v>
      </c>
      <c r="J25" s="105">
        <v>1</v>
      </c>
      <c r="K25" s="105">
        <v>0</v>
      </c>
      <c r="L25" s="105">
        <v>3</v>
      </c>
      <c r="M25" s="105"/>
      <c r="N25" s="70">
        <f t="shared" si="2"/>
        <v>4</v>
      </c>
      <c r="O25" s="210"/>
    </row>
    <row r="26" spans="1:15" x14ac:dyDescent="0.2">
      <c r="A26" s="10"/>
      <c r="B26" s="105"/>
      <c r="C26" s="105"/>
      <c r="D26" s="105"/>
      <c r="E26" s="105"/>
      <c r="F26" s="105"/>
      <c r="G26" s="105"/>
      <c r="H26" s="105"/>
      <c r="I26" s="105"/>
      <c r="J26" s="105"/>
      <c r="K26" s="105"/>
      <c r="L26" s="105"/>
      <c r="M26" s="105"/>
      <c r="N26" s="70"/>
    </row>
    <row r="27" spans="1:15" ht="15.75" thickBot="1" x14ac:dyDescent="0.35">
      <c r="A27" s="254" t="s">
        <v>23</v>
      </c>
      <c r="B27" s="254"/>
      <c r="C27" s="254"/>
      <c r="D27" s="254"/>
      <c r="E27" s="254"/>
      <c r="F27" s="254"/>
      <c r="G27" s="254"/>
      <c r="H27" s="254"/>
      <c r="I27" s="254"/>
      <c r="J27" s="254"/>
      <c r="K27" s="254"/>
      <c r="L27" s="254"/>
      <c r="M27" s="254"/>
      <c r="N27" s="254"/>
    </row>
    <row r="28" spans="1:15" ht="13.5" customHeight="1" x14ac:dyDescent="0.3">
      <c r="A28" s="206" t="s">
        <v>303</v>
      </c>
      <c r="B28" s="205">
        <v>0.69854104409999995</v>
      </c>
      <c r="C28" s="205">
        <v>0.70310661330000002</v>
      </c>
      <c r="D28" s="205">
        <v>0.72119999999999995</v>
      </c>
      <c r="E28" s="205">
        <v>0.70961169010000003</v>
      </c>
      <c r="F28" s="205">
        <v>0.71010189229999998</v>
      </c>
      <c r="G28" s="205">
        <v>0.71118774839999999</v>
      </c>
      <c r="H28" s="205">
        <v>0.71189318970000004</v>
      </c>
      <c r="I28" s="205">
        <v>0.71591437879999997</v>
      </c>
      <c r="J28" s="205">
        <v>0.71749942170000003</v>
      </c>
      <c r="K28" s="205">
        <v>0.71691860470000002</v>
      </c>
      <c r="L28" s="205">
        <v>0.71261682240000002</v>
      </c>
      <c r="M28" s="230"/>
      <c r="N28" s="195"/>
    </row>
    <row r="29" spans="1:15" ht="13.5" customHeight="1" x14ac:dyDescent="0.3">
      <c r="A29" s="196" t="s">
        <v>297</v>
      </c>
      <c r="B29" s="247">
        <v>0.68989999999999996</v>
      </c>
      <c r="C29" s="247">
        <v>0.69169999999999998</v>
      </c>
      <c r="D29" s="247">
        <v>0.69569999999999999</v>
      </c>
      <c r="E29" s="247">
        <v>0.69920000000000004</v>
      </c>
      <c r="F29" s="247">
        <v>0.70016</v>
      </c>
      <c r="G29" s="247">
        <v>0.69950000000000001</v>
      </c>
      <c r="H29" s="247">
        <v>0.70220000000000005</v>
      </c>
      <c r="I29" s="247">
        <v>0.6996</v>
      </c>
      <c r="J29" s="247">
        <v>0.70428999999999997</v>
      </c>
      <c r="K29" s="247">
        <v>0.70120000000000005</v>
      </c>
      <c r="L29" s="247">
        <v>0.70032079319999996</v>
      </c>
      <c r="M29" s="248">
        <v>0.69838671969999999</v>
      </c>
      <c r="N29" s="249"/>
    </row>
    <row r="30" spans="1:15" ht="13.5" customHeight="1" x14ac:dyDescent="0.3">
      <c r="A30" s="196" t="s">
        <v>288</v>
      </c>
      <c r="B30" s="247">
        <v>0.66459999999999997</v>
      </c>
      <c r="C30" s="247">
        <v>0.66390000000000005</v>
      </c>
      <c r="D30" s="247">
        <v>0.66600000000000004</v>
      </c>
      <c r="E30" s="247">
        <v>0.66639999999999999</v>
      </c>
      <c r="F30" s="247">
        <v>0.66669999999999996</v>
      </c>
      <c r="G30" s="247">
        <v>0.66269999999999996</v>
      </c>
      <c r="H30" s="247">
        <v>0.66610000000000003</v>
      </c>
      <c r="I30" s="247">
        <v>0.67589999999999995</v>
      </c>
      <c r="J30" s="247">
        <v>0.67869999999999997</v>
      </c>
      <c r="K30" s="247">
        <v>0.68100000000000005</v>
      </c>
      <c r="L30" s="247">
        <v>0.68379999999999996</v>
      </c>
      <c r="M30" s="248">
        <v>0.68759999999999999</v>
      </c>
      <c r="N30" s="246"/>
    </row>
    <row r="31" spans="1:15" ht="15" x14ac:dyDescent="0.3">
      <c r="A31" s="196" t="s">
        <v>206</v>
      </c>
      <c r="B31" s="201">
        <v>0.68679999999999997</v>
      </c>
      <c r="C31" s="201">
        <v>0.68589999999999995</v>
      </c>
      <c r="D31" s="201">
        <v>0.68689999999999996</v>
      </c>
      <c r="E31" s="201">
        <v>0.69089999999999996</v>
      </c>
      <c r="F31" s="201">
        <v>0.69110000000000005</v>
      </c>
      <c r="G31" s="201">
        <v>0.68710000000000004</v>
      </c>
      <c r="H31" s="201">
        <v>0.6855</v>
      </c>
      <c r="I31" s="201">
        <v>0.68799999999999994</v>
      </c>
      <c r="J31" s="201">
        <v>0.68669999999999998</v>
      </c>
      <c r="K31" s="201">
        <v>0.68240000000000001</v>
      </c>
      <c r="L31" s="201">
        <v>0.67589999999999995</v>
      </c>
      <c r="M31" s="201">
        <v>0.66830000000000001</v>
      </c>
      <c r="N31" s="240"/>
    </row>
    <row r="32" spans="1:15" ht="15" x14ac:dyDescent="0.3">
      <c r="A32" s="196" t="s">
        <v>203</v>
      </c>
      <c r="B32" s="201">
        <v>0.6986</v>
      </c>
      <c r="C32" s="201">
        <v>0.69589999999999996</v>
      </c>
      <c r="D32" s="201">
        <v>0.69040000000000001</v>
      </c>
      <c r="E32" s="201">
        <v>0.69059999999999999</v>
      </c>
      <c r="F32" s="201">
        <v>0.69069999999999998</v>
      </c>
      <c r="G32" s="201">
        <v>0.69030000000000002</v>
      </c>
      <c r="H32" s="201">
        <v>0.69089999999999996</v>
      </c>
      <c r="I32" s="201">
        <v>0.6925</v>
      </c>
      <c r="J32" s="201">
        <v>0.69550000000000001</v>
      </c>
      <c r="K32" s="201">
        <v>0.69330000000000003</v>
      </c>
      <c r="L32" s="201">
        <v>0.68720000000000003</v>
      </c>
      <c r="M32" s="201">
        <v>0.6845</v>
      </c>
      <c r="N32" s="236"/>
    </row>
    <row r="33" spans="1:15" ht="15" x14ac:dyDescent="0.3">
      <c r="A33" s="196" t="s">
        <v>201</v>
      </c>
      <c r="B33" s="201">
        <v>0.71579999999999999</v>
      </c>
      <c r="C33" s="201">
        <v>0.71250000000000002</v>
      </c>
      <c r="D33" s="201">
        <v>0.71160000000000001</v>
      </c>
      <c r="E33" s="201">
        <v>0.71150000000000002</v>
      </c>
      <c r="F33" s="201">
        <v>0.71260000000000001</v>
      </c>
      <c r="G33" s="201">
        <v>0.71189999999999998</v>
      </c>
      <c r="H33" s="201">
        <v>0.71240000000000003</v>
      </c>
      <c r="I33" s="201">
        <v>0.71150000000000002</v>
      </c>
      <c r="J33" s="201">
        <v>0.71379999999999999</v>
      </c>
      <c r="K33" s="201">
        <v>0.70709999999999995</v>
      </c>
      <c r="L33" s="201">
        <v>0.70579999999999998</v>
      </c>
      <c r="M33" s="201">
        <v>0.70530000000000004</v>
      </c>
      <c r="N33" s="229"/>
    </row>
    <row r="34" spans="1:15" ht="15" x14ac:dyDescent="0.3">
      <c r="A34" s="196" t="s">
        <v>187</v>
      </c>
      <c r="B34" s="201">
        <v>0.68659999999999999</v>
      </c>
      <c r="C34" s="201">
        <v>0.68840000000000001</v>
      </c>
      <c r="D34" s="201">
        <v>0.68759999999999999</v>
      </c>
      <c r="E34" s="201">
        <v>0.69120000000000004</v>
      </c>
      <c r="F34" s="201">
        <v>0.69010000000000005</v>
      </c>
      <c r="G34" s="201">
        <v>0.69110000000000005</v>
      </c>
      <c r="H34" s="201">
        <v>0.69879999999999998</v>
      </c>
      <c r="I34" s="201">
        <v>0.69979999999999998</v>
      </c>
      <c r="J34" s="201">
        <v>0.71699999999999997</v>
      </c>
      <c r="K34" s="201">
        <v>0.7228</v>
      </c>
      <c r="L34" s="201">
        <v>0.72419999999999995</v>
      </c>
      <c r="M34" s="201">
        <v>0.71519999999999995</v>
      </c>
      <c r="N34" s="225"/>
    </row>
    <row r="35" spans="1:15" x14ac:dyDescent="0.2">
      <c r="A35" s="196" t="s">
        <v>182</v>
      </c>
      <c r="B35" s="201">
        <v>0.71409999999999996</v>
      </c>
      <c r="C35" s="201">
        <v>0.70709999999999995</v>
      </c>
      <c r="D35" s="201">
        <v>0.70069999999999999</v>
      </c>
      <c r="E35" s="201">
        <v>0.6966</v>
      </c>
      <c r="F35" s="201">
        <v>0.69430000000000003</v>
      </c>
      <c r="G35" s="201">
        <v>0.68910000000000005</v>
      </c>
      <c r="H35" s="201">
        <v>0.68640000000000001</v>
      </c>
      <c r="I35" s="201">
        <v>0.68689999999999996</v>
      </c>
      <c r="J35" s="201">
        <v>0.68820000000000003</v>
      </c>
      <c r="K35" s="201">
        <v>0.68620000000000003</v>
      </c>
      <c r="L35" s="201">
        <v>0.68520000000000003</v>
      </c>
      <c r="M35" s="201">
        <v>0.68979999999999997</v>
      </c>
      <c r="N35" s="5"/>
    </row>
    <row r="36" spans="1:15" customFormat="1" x14ac:dyDescent="0.2">
      <c r="A36" s="196" t="s">
        <v>166</v>
      </c>
      <c r="B36" s="201">
        <v>0.75549999999999995</v>
      </c>
      <c r="C36" s="201">
        <v>0.75190000000000001</v>
      </c>
      <c r="D36" s="201">
        <v>0.74839999999999995</v>
      </c>
      <c r="E36" s="201">
        <v>0.74870000000000003</v>
      </c>
      <c r="F36" s="201">
        <v>0.74650000000000005</v>
      </c>
      <c r="G36" s="201">
        <v>0.745</v>
      </c>
      <c r="H36" s="201">
        <v>0.74339999999999995</v>
      </c>
      <c r="I36" s="201">
        <v>0.74580000000000002</v>
      </c>
      <c r="J36" s="201">
        <v>0.74580000000000002</v>
      </c>
      <c r="K36" s="201">
        <v>0.73960000000000004</v>
      </c>
      <c r="L36" s="201">
        <v>0.74050000000000005</v>
      </c>
      <c r="M36" s="201">
        <v>0.73480000000000001</v>
      </c>
      <c r="N36" s="5"/>
      <c r="O36" s="3"/>
    </row>
    <row r="37" spans="1:15" customFormat="1" ht="12" customHeight="1" x14ac:dyDescent="0.2">
      <c r="A37" s="196" t="s">
        <v>163</v>
      </c>
      <c r="B37" s="201">
        <v>0.76270000000000004</v>
      </c>
      <c r="C37" s="201">
        <v>0.76200000000000001</v>
      </c>
      <c r="D37" s="201">
        <v>0.75939999999999996</v>
      </c>
      <c r="E37" s="201">
        <v>0.75819999999999999</v>
      </c>
      <c r="F37" s="201">
        <v>0.75878220140515218</v>
      </c>
      <c r="G37" s="201">
        <v>0.75770000000000004</v>
      </c>
      <c r="H37" s="201">
        <v>0.76019999999999999</v>
      </c>
      <c r="I37" s="201">
        <v>0.75919999999999999</v>
      </c>
      <c r="J37" s="201">
        <v>0.75690000000000002</v>
      </c>
      <c r="K37" s="201">
        <v>0.75490000000000002</v>
      </c>
      <c r="L37" s="201">
        <v>0.75329999999999997</v>
      </c>
      <c r="M37" s="201">
        <v>0.75770000000000004</v>
      </c>
      <c r="N37" s="32"/>
      <c r="O37" s="3"/>
    </row>
    <row r="38" spans="1:15" customFormat="1" ht="12" customHeight="1" x14ac:dyDescent="0.2">
      <c r="A38" s="196" t="s">
        <v>157</v>
      </c>
      <c r="B38" s="202">
        <v>0.73440000000000005</v>
      </c>
      <c r="C38" s="202">
        <v>0.73440000000000005</v>
      </c>
      <c r="D38" s="202">
        <v>0.746</v>
      </c>
      <c r="E38" s="202">
        <v>0.74829999999999997</v>
      </c>
      <c r="F38" s="202">
        <v>0.74660000000000004</v>
      </c>
      <c r="G38" s="202">
        <v>0.74819999999999998</v>
      </c>
      <c r="H38" s="202">
        <v>0.75639999999999996</v>
      </c>
      <c r="I38" s="202">
        <v>0.75949999999999995</v>
      </c>
      <c r="J38" s="202">
        <v>0.76429999999999998</v>
      </c>
      <c r="K38" s="202">
        <v>0.76300000000000001</v>
      </c>
      <c r="L38" s="202">
        <v>0.76349999999999996</v>
      </c>
      <c r="M38" s="202">
        <v>0.75960000000000005</v>
      </c>
      <c r="N38" s="32"/>
      <c r="O38" s="3"/>
    </row>
    <row r="39" spans="1:15" customFormat="1" x14ac:dyDescent="0.2">
      <c r="A39" s="196" t="s">
        <v>130</v>
      </c>
      <c r="B39" s="202">
        <v>0.71809999999999996</v>
      </c>
      <c r="C39" s="202">
        <v>0.73499999999999999</v>
      </c>
      <c r="D39" s="202">
        <v>0.71730000000000005</v>
      </c>
      <c r="E39" s="202">
        <v>0.71519999999999995</v>
      </c>
      <c r="F39" s="202">
        <v>0.71060000000000001</v>
      </c>
      <c r="G39" s="202">
        <v>0.71089999999999998</v>
      </c>
      <c r="H39" s="202">
        <v>0.71060000000000001</v>
      </c>
      <c r="I39" s="202">
        <v>0.7177</v>
      </c>
      <c r="J39" s="202">
        <v>0.72189999999999999</v>
      </c>
      <c r="K39" s="202">
        <v>0.72189999999999999</v>
      </c>
      <c r="L39" s="202">
        <v>0.72619999999999996</v>
      </c>
      <c r="M39" s="202">
        <v>0.73319999999999996</v>
      </c>
      <c r="N39" s="32"/>
    </row>
    <row r="40" spans="1:15" customFormat="1" x14ac:dyDescent="0.2">
      <c r="A40" s="93"/>
      <c r="B40" s="95"/>
      <c r="C40" s="95"/>
      <c r="D40" s="95"/>
      <c r="E40" s="95"/>
      <c r="F40" s="96"/>
      <c r="G40" s="28"/>
      <c r="H40" s="28"/>
      <c r="I40" s="28"/>
      <c r="J40" s="28"/>
      <c r="K40" s="28"/>
      <c r="L40" s="28"/>
      <c r="M40" s="28"/>
      <c r="N40" s="28"/>
    </row>
    <row r="41" spans="1:15" customFormat="1" ht="15" customHeight="1" x14ac:dyDescent="0.2">
      <c r="A41" s="93"/>
      <c r="B41" s="84"/>
      <c r="C41" s="84" t="s">
        <v>12</v>
      </c>
      <c r="D41" s="84"/>
      <c r="E41" s="84"/>
      <c r="F41" s="96"/>
      <c r="G41" s="28"/>
      <c r="H41" s="28"/>
      <c r="I41" s="28"/>
      <c r="J41" s="28"/>
      <c r="K41" s="28"/>
      <c r="L41" s="28"/>
      <c r="M41" s="28"/>
      <c r="N41" s="28"/>
    </row>
    <row r="42" spans="1:15" x14ac:dyDescent="0.2">
      <c r="A42" s="93"/>
      <c r="B42" s="84"/>
      <c r="C42" s="84"/>
      <c r="D42" s="84"/>
      <c r="E42" s="84"/>
      <c r="F42" s="96"/>
      <c r="G42" s="28"/>
      <c r="H42" s="28"/>
      <c r="I42" s="28"/>
      <c r="J42" s="28"/>
      <c r="K42" s="28"/>
      <c r="L42" s="28"/>
      <c r="M42" s="28"/>
      <c r="N42" s="28"/>
      <c r="O42"/>
    </row>
    <row r="43" spans="1:15" x14ac:dyDescent="0.2">
      <c r="A43" s="93"/>
      <c r="B43" s="5"/>
      <c r="C43" s="5"/>
      <c r="D43" s="5"/>
      <c r="E43" s="97"/>
      <c r="F43" s="28"/>
      <c r="G43" s="28"/>
      <c r="H43" s="28"/>
      <c r="I43" s="28"/>
      <c r="J43" s="28"/>
      <c r="K43" s="28"/>
      <c r="L43" s="28"/>
      <c r="M43" s="28"/>
      <c r="N43" s="28"/>
      <c r="O43"/>
    </row>
    <row r="44" spans="1:15" s="67" customFormat="1" ht="12.75" customHeight="1" x14ac:dyDescent="0.2">
      <c r="A44" s="93"/>
      <c r="B44" s="94"/>
      <c r="C44" s="94"/>
      <c r="D44" s="94"/>
      <c r="E44" s="94"/>
      <c r="F44" s="28"/>
      <c r="G44" s="28"/>
      <c r="H44" s="28"/>
      <c r="I44" s="28"/>
      <c r="J44" s="28"/>
      <c r="K44" s="28"/>
      <c r="L44" s="28"/>
      <c r="M44" s="28"/>
      <c r="N44" s="28"/>
      <c r="O44"/>
    </row>
    <row r="45" spans="1:15" customFormat="1" ht="4.5" customHeight="1" x14ac:dyDescent="0.2">
      <c r="A45" s="28"/>
      <c r="B45" s="97"/>
      <c r="C45" s="97"/>
      <c r="D45" s="97"/>
      <c r="E45" s="97"/>
      <c r="F45" s="97"/>
      <c r="G45" s="97"/>
      <c r="H45" s="97"/>
      <c r="I45" s="97"/>
      <c r="J45" s="97"/>
      <c r="K45" s="97"/>
      <c r="L45" s="97"/>
      <c r="M45" s="97"/>
      <c r="N45" s="97"/>
      <c r="O45" s="3"/>
    </row>
    <row r="46" spans="1:15" s="6" customFormat="1" x14ac:dyDescent="0.2">
      <c r="A46" s="89"/>
      <c r="B46" s="98"/>
      <c r="C46" s="98"/>
      <c r="D46" s="98"/>
      <c r="E46" s="99"/>
      <c r="F46" s="92"/>
      <c r="G46" s="92"/>
      <c r="H46" s="92"/>
      <c r="I46" s="92"/>
      <c r="J46" s="92"/>
      <c r="K46" s="92"/>
      <c r="L46" s="92"/>
      <c r="M46" s="92"/>
      <c r="N46" s="87"/>
      <c r="O46" s="3"/>
    </row>
    <row r="47" spans="1:15" s="4" customFormat="1" x14ac:dyDescent="0.2">
      <c r="A47" s="89"/>
      <c r="B47" s="99"/>
      <c r="C47" s="99"/>
      <c r="D47" s="99"/>
      <c r="E47" s="99"/>
      <c r="F47" s="92"/>
      <c r="G47" s="92"/>
      <c r="H47" s="92"/>
      <c r="I47" s="92"/>
      <c r="J47" s="92"/>
      <c r="K47" s="92"/>
      <c r="L47" s="92"/>
      <c r="M47" s="92"/>
      <c r="N47" s="87"/>
      <c r="O47" s="67"/>
    </row>
    <row r="48" spans="1:15" s="6" customFormat="1" x14ac:dyDescent="0.2">
      <c r="A48" s="100"/>
      <c r="B48" s="85"/>
      <c r="C48" s="85"/>
      <c r="D48" s="85"/>
      <c r="E48" s="85"/>
      <c r="F48" s="85"/>
      <c r="G48" s="85"/>
      <c r="H48" s="85"/>
      <c r="I48" s="85"/>
      <c r="J48" s="85"/>
      <c r="K48" s="85"/>
      <c r="L48" s="85"/>
      <c r="M48" s="85"/>
      <c r="N48" s="85"/>
      <c r="O48"/>
    </row>
    <row r="49" spans="1:15" s="6" customFormat="1" x14ac:dyDescent="0.2">
      <c r="A49" s="28"/>
      <c r="B49" s="101"/>
      <c r="C49" s="101"/>
      <c r="D49" s="101"/>
      <c r="E49" s="101"/>
      <c r="F49" s="28"/>
      <c r="G49" s="28"/>
      <c r="H49" s="28"/>
      <c r="I49" s="28"/>
      <c r="J49" s="28"/>
      <c r="K49" s="28"/>
      <c r="L49" s="28"/>
      <c r="M49" s="28"/>
      <c r="N49" s="28"/>
    </row>
    <row r="50" spans="1:15" s="41" customFormat="1" x14ac:dyDescent="0.2">
      <c r="A50" s="87"/>
      <c r="B50" s="87"/>
      <c r="C50" s="87"/>
      <c r="D50" s="87"/>
      <c r="E50" s="87"/>
      <c r="F50" s="87"/>
      <c r="G50" s="87"/>
      <c r="H50" s="87"/>
      <c r="I50" s="87"/>
      <c r="J50" s="87"/>
      <c r="K50" s="87"/>
      <c r="L50" s="87"/>
      <c r="M50" s="87"/>
      <c r="N50" s="87"/>
      <c r="O50" s="4"/>
    </row>
    <row r="51" spans="1:15" s="78" customFormat="1" x14ac:dyDescent="0.2">
      <c r="A51" s="79"/>
      <c r="B51" s="85"/>
      <c r="C51" s="85"/>
      <c r="D51" s="85"/>
      <c r="E51" s="85"/>
      <c r="F51" s="85"/>
      <c r="G51" s="85"/>
      <c r="H51" s="85"/>
      <c r="I51" s="85"/>
      <c r="J51" s="85"/>
      <c r="K51" s="85"/>
      <c r="L51" s="85"/>
      <c r="M51" s="85"/>
      <c r="N51" s="85"/>
      <c r="O51" s="6"/>
    </row>
    <row r="52" spans="1:15" s="41" customFormat="1" x14ac:dyDescent="0.2">
      <c r="A52" s="6"/>
      <c r="B52" s="6"/>
      <c r="C52" s="6"/>
      <c r="D52" s="6"/>
      <c r="E52" s="6"/>
      <c r="F52" s="6"/>
      <c r="G52" s="6"/>
      <c r="H52" s="6"/>
      <c r="I52" s="6"/>
      <c r="J52" s="6"/>
      <c r="K52" s="6"/>
      <c r="L52" s="6"/>
      <c r="M52" s="6"/>
      <c r="N52" s="24"/>
      <c r="O52" s="6"/>
    </row>
    <row r="53" spans="1:15" customFormat="1" x14ac:dyDescent="0.2">
      <c r="A53" s="6"/>
      <c r="B53" s="6"/>
      <c r="C53" s="6"/>
      <c r="D53" s="6"/>
      <c r="E53" s="6"/>
      <c r="F53" s="6"/>
      <c r="G53" s="6"/>
      <c r="H53" s="6"/>
      <c r="I53" s="6"/>
      <c r="J53" s="6"/>
      <c r="K53" s="6"/>
      <c r="L53" s="6"/>
      <c r="M53" s="6"/>
      <c r="N53" s="24"/>
      <c r="O53" s="41"/>
    </row>
    <row r="54" spans="1:15" customFormat="1" x14ac:dyDescent="0.2">
      <c r="A54" s="6"/>
      <c r="B54" s="6"/>
      <c r="C54" s="6"/>
      <c r="D54" s="6"/>
      <c r="E54" s="6"/>
      <c r="F54" s="6"/>
      <c r="G54" s="6"/>
      <c r="H54" s="6"/>
      <c r="I54" s="6"/>
      <c r="J54" s="6"/>
      <c r="K54" s="6"/>
      <c r="L54" s="6"/>
      <c r="M54" s="6"/>
      <c r="N54" s="6"/>
      <c r="O54" s="78"/>
    </row>
    <row r="55" spans="1:15" customFormat="1" ht="8.25" customHeight="1" x14ac:dyDescent="0.2">
      <c r="A55" s="38"/>
      <c r="B55" s="38"/>
      <c r="C55" s="38"/>
      <c r="D55" s="38"/>
      <c r="E55" s="38"/>
      <c r="F55" s="38"/>
      <c r="G55" s="38"/>
      <c r="H55" s="38"/>
      <c r="I55" s="38"/>
      <c r="J55" s="38"/>
      <c r="K55" s="38"/>
      <c r="L55" s="38"/>
      <c r="M55" s="38"/>
      <c r="N55" s="38"/>
      <c r="O55" s="41"/>
    </row>
    <row r="56" spans="1:15" customFormat="1" x14ac:dyDescent="0.2">
      <c r="A56" s="41"/>
      <c r="B56" s="6"/>
      <c r="C56" s="6"/>
      <c r="D56" s="6"/>
      <c r="E56" s="6"/>
      <c r="F56" s="6"/>
      <c r="G56" s="6"/>
      <c r="H56" s="6"/>
      <c r="I56" s="6"/>
      <c r="J56" s="6"/>
      <c r="K56" s="6"/>
      <c r="L56" s="6"/>
      <c r="M56" s="6"/>
      <c r="N56" s="6"/>
    </row>
    <row r="57" spans="1:15" customFormat="1" x14ac:dyDescent="0.2">
      <c r="B57" s="74"/>
      <c r="C57" s="74"/>
      <c r="D57" s="74"/>
      <c r="E57" s="74"/>
    </row>
    <row r="58" spans="1:15" customFormat="1" x14ac:dyDescent="0.2">
      <c r="B58" s="74"/>
      <c r="C58" s="74"/>
      <c r="D58" s="74"/>
      <c r="E58" s="74"/>
    </row>
    <row r="59" spans="1:15" customFormat="1" x14ac:dyDescent="0.2">
      <c r="B59" s="74"/>
      <c r="C59" s="74"/>
      <c r="D59" s="74"/>
      <c r="E59" s="74"/>
    </row>
    <row r="60" spans="1:15" customFormat="1" x14ac:dyDescent="0.2">
      <c r="B60" s="74"/>
      <c r="C60" s="74"/>
      <c r="D60" s="74"/>
      <c r="E60" s="74"/>
    </row>
    <row r="61" spans="1:15" customFormat="1" x14ac:dyDescent="0.2">
      <c r="B61" s="74"/>
      <c r="C61" s="74"/>
      <c r="D61" s="74"/>
      <c r="E61" s="74"/>
    </row>
    <row r="62" spans="1:15" customFormat="1" ht="12" customHeight="1" x14ac:dyDescent="0.2">
      <c r="B62" s="74"/>
      <c r="C62" s="74"/>
      <c r="D62" s="74"/>
      <c r="E62" s="74"/>
    </row>
    <row r="63" spans="1:15" customFormat="1" ht="7.5" customHeight="1" x14ac:dyDescent="0.2">
      <c r="B63" s="74"/>
      <c r="C63" s="74"/>
      <c r="D63" s="74"/>
      <c r="E63" s="74"/>
    </row>
    <row r="64" spans="1:15" customFormat="1" ht="14.25" customHeight="1" x14ac:dyDescent="0.2">
      <c r="B64" s="74"/>
      <c r="C64" s="74"/>
      <c r="D64" s="74"/>
      <c r="E64" s="74"/>
    </row>
    <row r="65" spans="1:15" customFormat="1" ht="14.25" customHeight="1" x14ac:dyDescent="0.2">
      <c r="B65" s="74"/>
      <c r="C65" s="74"/>
      <c r="D65" s="74"/>
      <c r="E65" s="74"/>
    </row>
    <row r="66" spans="1:15" customFormat="1" ht="14.25" customHeight="1" x14ac:dyDescent="0.2">
      <c r="B66" s="74"/>
      <c r="C66" s="74"/>
      <c r="D66" s="74"/>
      <c r="E66" s="74"/>
    </row>
    <row r="67" spans="1:15" customFormat="1" ht="14.25" customHeight="1" x14ac:dyDescent="0.2">
      <c r="B67" s="74"/>
      <c r="C67" s="74"/>
      <c r="D67" s="74"/>
      <c r="E67" s="74"/>
    </row>
    <row r="68" spans="1:15" customFormat="1" ht="14.25" customHeight="1" x14ac:dyDescent="0.2">
      <c r="B68" s="74"/>
      <c r="C68" s="74"/>
      <c r="D68" s="74"/>
      <c r="E68" s="74"/>
    </row>
    <row r="69" spans="1:15" customFormat="1" x14ac:dyDescent="0.2">
      <c r="B69" s="74"/>
      <c r="C69" s="74"/>
      <c r="D69" s="74"/>
      <c r="E69" s="74"/>
    </row>
    <row r="70" spans="1:15" customFormat="1" x14ac:dyDescent="0.2">
      <c r="B70" s="74"/>
      <c r="C70" s="74"/>
      <c r="D70" s="74"/>
      <c r="E70" s="74"/>
    </row>
    <row r="71" spans="1:15" customFormat="1" x14ac:dyDescent="0.2">
      <c r="B71" s="74"/>
      <c r="C71" s="74"/>
      <c r="D71" s="74"/>
      <c r="E71" s="74"/>
    </row>
    <row r="72" spans="1:15" x14ac:dyDescent="0.2">
      <c r="A72"/>
      <c r="B72" s="74"/>
      <c r="C72" s="74"/>
      <c r="D72" s="74"/>
      <c r="E72" s="74"/>
      <c r="F72"/>
      <c r="G72"/>
      <c r="H72"/>
      <c r="I72"/>
      <c r="J72"/>
      <c r="K72"/>
      <c r="L72"/>
      <c r="M72"/>
      <c r="N72"/>
      <c r="O72"/>
    </row>
    <row r="73" spans="1:15" x14ac:dyDescent="0.2">
      <c r="A73"/>
      <c r="B73" s="74"/>
      <c r="C73" s="74"/>
      <c r="D73" s="74"/>
      <c r="E73" s="74"/>
      <c r="F73"/>
      <c r="G73"/>
      <c r="H73"/>
      <c r="I73"/>
      <c r="J73"/>
      <c r="K73"/>
      <c r="L73"/>
      <c r="M73"/>
      <c r="N73"/>
      <c r="O73"/>
    </row>
    <row r="74" spans="1:15" x14ac:dyDescent="0.2">
      <c r="A74"/>
      <c r="B74" s="74"/>
      <c r="C74" s="74"/>
      <c r="D74" s="74"/>
      <c r="E74" s="74"/>
      <c r="F74"/>
      <c r="G74"/>
      <c r="H74"/>
      <c r="I74"/>
      <c r="J74"/>
      <c r="K74"/>
      <c r="L74"/>
      <c r="M74"/>
      <c r="N74"/>
      <c r="O74"/>
    </row>
    <row r="75" spans="1:15" ht="7.5" customHeight="1" x14ac:dyDescent="0.2">
      <c r="A75"/>
      <c r="B75" s="74"/>
      <c r="C75" s="74"/>
      <c r="D75" s="74"/>
      <c r="E75" s="74"/>
      <c r="F75"/>
      <c r="G75"/>
      <c r="H75"/>
      <c r="I75"/>
      <c r="J75"/>
      <c r="K75"/>
      <c r="L75"/>
      <c r="M75"/>
      <c r="N75"/>
    </row>
    <row r="76" spans="1:15" ht="7.5" customHeight="1" x14ac:dyDescent="0.2">
      <c r="A76" s="68"/>
      <c r="B76" s="75"/>
      <c r="C76" s="75"/>
      <c r="D76" s="75"/>
      <c r="E76" s="75"/>
      <c r="F76" s="6"/>
      <c r="G76" s="6"/>
      <c r="H76" s="6"/>
      <c r="I76" s="6"/>
      <c r="J76" s="6"/>
      <c r="K76" s="6"/>
      <c r="L76" s="6"/>
      <c r="M76" s="6"/>
      <c r="N76" s="71"/>
    </row>
    <row r="77" spans="1:15" x14ac:dyDescent="0.2">
      <c r="A77" s="10"/>
      <c r="F77" s="6"/>
      <c r="G77" s="6"/>
      <c r="H77" s="6"/>
      <c r="I77" s="6"/>
      <c r="J77" s="6"/>
      <c r="K77" s="6"/>
      <c r="L77" s="6"/>
      <c r="M77" s="6"/>
      <c r="N77" s="71"/>
    </row>
    <row r="78" spans="1:15" x14ac:dyDescent="0.2">
      <c r="A78" s="10"/>
      <c r="F78" s="6"/>
      <c r="G78" s="6"/>
      <c r="H78" s="6"/>
      <c r="I78" s="6"/>
      <c r="J78" s="6"/>
      <c r="K78" s="6"/>
      <c r="L78" s="6"/>
      <c r="M78" s="6"/>
      <c r="N78" s="71"/>
    </row>
    <row r="79" spans="1:15" x14ac:dyDescent="0.2">
      <c r="F79" s="6"/>
      <c r="G79" s="6"/>
      <c r="H79" s="6"/>
      <c r="I79" s="6"/>
      <c r="J79" s="6"/>
      <c r="K79" s="6"/>
      <c r="L79" s="6"/>
      <c r="M79" s="6"/>
    </row>
    <row r="80" spans="1:15" x14ac:dyDescent="0.2">
      <c r="A80" s="10"/>
      <c r="F80" s="6"/>
      <c r="G80" s="6"/>
      <c r="H80" s="6"/>
      <c r="I80" s="6"/>
      <c r="J80" s="6"/>
      <c r="K80" s="6"/>
      <c r="L80" s="6"/>
      <c r="M80" s="6"/>
    </row>
    <row r="81" spans="1:15" ht="15" x14ac:dyDescent="0.3">
      <c r="A81" s="253"/>
      <c r="B81" s="253"/>
      <c r="C81" s="253"/>
      <c r="D81" s="253"/>
      <c r="E81" s="253"/>
      <c r="F81" s="253"/>
      <c r="G81" s="253"/>
      <c r="H81" s="253"/>
      <c r="I81" s="253"/>
      <c r="J81" s="253"/>
      <c r="K81" s="253"/>
      <c r="L81" s="253"/>
      <c r="M81" s="253"/>
      <c r="N81" s="253"/>
    </row>
    <row r="82" spans="1:15" x14ac:dyDescent="0.2">
      <c r="A82" s="36"/>
      <c r="B82" s="76"/>
      <c r="C82" s="76"/>
      <c r="D82" s="76"/>
      <c r="E82" s="76"/>
      <c r="F82" s="38"/>
      <c r="G82" s="38"/>
      <c r="H82" s="38"/>
      <c r="I82" s="38"/>
      <c r="J82" s="38"/>
      <c r="K82" s="38"/>
      <c r="L82" s="38"/>
      <c r="M82" s="38"/>
      <c r="N82" s="38"/>
    </row>
    <row r="83" spans="1:15" x14ac:dyDescent="0.2">
      <c r="A83" s="36"/>
      <c r="B83" s="76"/>
      <c r="C83" s="76"/>
      <c r="D83" s="76"/>
      <c r="E83" s="76"/>
      <c r="F83" s="38"/>
      <c r="G83" s="38"/>
      <c r="H83" s="38"/>
      <c r="I83" s="38"/>
      <c r="J83" s="38"/>
      <c r="K83" s="38"/>
      <c r="L83" s="38"/>
      <c r="M83" s="38"/>
      <c r="N83" s="38"/>
    </row>
    <row r="84" spans="1:15" x14ac:dyDescent="0.2">
      <c r="A84" s="36"/>
      <c r="B84" s="76"/>
      <c r="C84" s="76"/>
      <c r="D84" s="76"/>
      <c r="E84" s="76"/>
      <c r="F84" s="38"/>
      <c r="G84" s="38"/>
      <c r="H84" s="38"/>
      <c r="I84" s="38"/>
      <c r="J84" s="38"/>
      <c r="K84" s="38"/>
      <c r="L84" s="38"/>
      <c r="M84" s="38"/>
      <c r="N84" s="38"/>
    </row>
    <row r="85" spans="1:15" ht="5.25" customHeight="1" x14ac:dyDescent="0.2">
      <c r="A85" s="36"/>
      <c r="B85" s="76"/>
      <c r="C85" s="76"/>
      <c r="D85" s="76"/>
      <c r="E85" s="76"/>
      <c r="F85" s="38"/>
      <c r="G85" s="38"/>
      <c r="H85" s="38"/>
      <c r="I85" s="38"/>
      <c r="J85" s="38"/>
      <c r="K85" s="38"/>
      <c r="L85" s="38"/>
      <c r="M85" s="38"/>
      <c r="N85" s="56"/>
    </row>
    <row r="86" spans="1:15" x14ac:dyDescent="0.2">
      <c r="A86" s="36"/>
      <c r="B86" s="76"/>
      <c r="C86" s="76"/>
      <c r="D86" s="76"/>
      <c r="E86" s="76"/>
      <c r="F86" s="38"/>
      <c r="G86" s="38"/>
      <c r="H86" s="38"/>
      <c r="I86" s="38"/>
      <c r="J86" s="38"/>
      <c r="K86" s="38"/>
      <c r="L86" s="38"/>
      <c r="M86" s="38"/>
      <c r="N86" s="56"/>
    </row>
    <row r="87" spans="1:15" x14ac:dyDescent="0.2">
      <c r="A87" s="36"/>
      <c r="B87" s="76"/>
      <c r="C87" s="76"/>
      <c r="D87" s="76"/>
      <c r="E87" s="76"/>
      <c r="F87" s="38"/>
      <c r="G87" s="38"/>
      <c r="H87" s="38"/>
      <c r="I87" s="38"/>
      <c r="J87" s="38"/>
      <c r="K87" s="38"/>
      <c r="L87" s="38"/>
      <c r="M87" s="38"/>
      <c r="N87" s="56"/>
    </row>
    <row r="88" spans="1:15" x14ac:dyDescent="0.2">
      <c r="A88" s="36"/>
      <c r="B88" s="76"/>
      <c r="C88" s="76"/>
      <c r="D88" s="76"/>
      <c r="E88" s="76"/>
      <c r="F88" s="38"/>
      <c r="G88" s="38"/>
      <c r="H88" s="38"/>
      <c r="I88" s="38"/>
      <c r="J88" s="38"/>
      <c r="K88" s="38"/>
      <c r="L88" s="38"/>
      <c r="M88" s="38"/>
      <c r="N88" s="56"/>
    </row>
    <row r="89" spans="1:15" x14ac:dyDescent="0.2">
      <c r="A89" s="57"/>
      <c r="B89" s="76"/>
      <c r="C89" s="76"/>
      <c r="D89" s="76"/>
      <c r="E89" s="76"/>
      <c r="F89" s="38"/>
      <c r="G89" s="38"/>
      <c r="H89" s="38"/>
      <c r="I89" s="38"/>
      <c r="J89" s="38"/>
      <c r="K89" s="38"/>
      <c r="L89" s="38"/>
      <c r="M89" s="38"/>
      <c r="N89" s="38"/>
    </row>
    <row r="90" spans="1:15" ht="15" x14ac:dyDescent="0.3">
      <c r="A90" s="253"/>
      <c r="B90" s="253"/>
      <c r="C90" s="253"/>
      <c r="D90" s="253"/>
      <c r="E90" s="253"/>
      <c r="F90" s="253"/>
      <c r="G90" s="253"/>
      <c r="H90" s="253"/>
      <c r="I90" s="253"/>
      <c r="J90" s="253"/>
      <c r="K90" s="253"/>
      <c r="L90" s="253"/>
      <c r="M90" s="253"/>
      <c r="N90" s="253"/>
    </row>
    <row r="91" spans="1:15" x14ac:dyDescent="0.2">
      <c r="A91" s="36"/>
      <c r="B91" s="76"/>
      <c r="C91" s="76"/>
      <c r="D91" s="76"/>
      <c r="E91" s="76"/>
      <c r="F91" s="38"/>
      <c r="G91" s="38"/>
      <c r="H91" s="38"/>
      <c r="I91" s="38"/>
      <c r="J91" s="38"/>
      <c r="K91" s="38"/>
      <c r="L91" s="38"/>
      <c r="M91" s="38"/>
      <c r="N91" s="38"/>
    </row>
    <row r="92" spans="1:15" x14ac:dyDescent="0.2">
      <c r="A92" s="10"/>
      <c r="F92" s="6"/>
      <c r="G92" s="6"/>
      <c r="H92" s="6"/>
      <c r="I92" s="6"/>
      <c r="J92" s="6"/>
      <c r="K92" s="6"/>
      <c r="L92" s="6"/>
      <c r="M92" s="6"/>
    </row>
    <row r="93" spans="1:15" ht="14.25" customHeight="1" x14ac:dyDescent="0.2">
      <c r="A93" s="10"/>
      <c r="F93" s="6"/>
      <c r="G93" s="6"/>
      <c r="H93" s="6"/>
      <c r="I93" s="6"/>
      <c r="J93" s="6"/>
      <c r="K93" s="6"/>
      <c r="L93" s="6"/>
      <c r="M93" s="6"/>
    </row>
    <row r="94" spans="1:15" ht="12.75" customHeight="1" x14ac:dyDescent="0.2">
      <c r="A94" s="10"/>
      <c r="F94" s="6"/>
      <c r="G94" s="6"/>
      <c r="H94" s="6"/>
      <c r="I94" s="6"/>
      <c r="J94" s="6"/>
      <c r="K94" s="6"/>
      <c r="L94" s="6"/>
      <c r="M94" s="6"/>
    </row>
    <row r="95" spans="1:15" s="35" customFormat="1" x14ac:dyDescent="0.2">
      <c r="A95" s="10"/>
      <c r="B95" s="73"/>
      <c r="C95" s="73"/>
      <c r="D95" s="73"/>
      <c r="E95" s="73"/>
      <c r="F95" s="6"/>
      <c r="G95" s="6"/>
      <c r="H95" s="6"/>
      <c r="I95" s="6"/>
      <c r="J95" s="6"/>
      <c r="K95" s="6"/>
      <c r="L95" s="6"/>
      <c r="M95" s="6"/>
      <c r="N95" s="6"/>
      <c r="O95" s="3"/>
    </row>
    <row r="96" spans="1:15" s="4" customFormat="1" x14ac:dyDescent="0.2">
      <c r="A96" s="10"/>
      <c r="B96" s="73"/>
      <c r="C96" s="73"/>
      <c r="D96" s="73"/>
      <c r="E96" s="73"/>
      <c r="F96" s="6"/>
      <c r="G96" s="6"/>
      <c r="H96" s="6"/>
      <c r="I96" s="6"/>
      <c r="J96" s="6"/>
      <c r="K96" s="6"/>
      <c r="L96" s="6"/>
      <c r="M96" s="6"/>
      <c r="N96" s="6"/>
      <c r="O96" s="3"/>
    </row>
    <row r="97" spans="1:15" x14ac:dyDescent="0.2">
      <c r="A97" s="10"/>
      <c r="F97" s="6"/>
      <c r="G97" s="6"/>
      <c r="H97" s="6"/>
      <c r="I97" s="6"/>
      <c r="J97" s="6"/>
      <c r="K97" s="6"/>
      <c r="L97" s="6"/>
      <c r="M97" s="6"/>
    </row>
    <row r="98" spans="1:15" x14ac:dyDescent="0.2">
      <c r="O98" s="35"/>
    </row>
    <row r="99" spans="1:15" ht="15" x14ac:dyDescent="0.3">
      <c r="A99" s="25"/>
      <c r="B99" s="37"/>
      <c r="C99" s="37"/>
      <c r="D99" s="37"/>
      <c r="E99" s="37"/>
      <c r="F99" s="25"/>
      <c r="G99" s="25"/>
      <c r="H99" s="25"/>
      <c r="I99" s="25"/>
      <c r="J99" s="25"/>
      <c r="K99" s="25"/>
      <c r="L99" s="25"/>
      <c r="M99" s="25"/>
      <c r="N99" s="25"/>
      <c r="O99" s="4"/>
    </row>
    <row r="100" spans="1:15" x14ac:dyDescent="0.2">
      <c r="A100" s="10"/>
      <c r="F100" s="4"/>
      <c r="G100" s="4"/>
      <c r="H100" s="4"/>
      <c r="I100" s="4"/>
      <c r="J100" s="4"/>
      <c r="K100" s="4"/>
      <c r="L100" s="4"/>
      <c r="M100" s="4"/>
      <c r="N100" s="5"/>
    </row>
    <row r="101" spans="1:15" x14ac:dyDescent="0.2">
      <c r="A101" s="15"/>
      <c r="B101" s="77"/>
      <c r="C101" s="77"/>
      <c r="D101" s="77"/>
      <c r="E101" s="77"/>
      <c r="F101" s="13"/>
      <c r="G101" s="13"/>
      <c r="H101" s="13"/>
      <c r="I101" s="13"/>
      <c r="J101" s="13"/>
      <c r="K101" s="13"/>
      <c r="L101" s="13"/>
      <c r="M101" s="13"/>
      <c r="N101" s="14"/>
    </row>
    <row r="102" spans="1:15" s="4" customFormat="1" x14ac:dyDescent="0.2">
      <c r="A102" s="15"/>
      <c r="B102" s="77"/>
      <c r="C102" s="77"/>
      <c r="D102" s="77"/>
      <c r="E102" s="77"/>
      <c r="F102" s="13"/>
      <c r="G102" s="13"/>
      <c r="H102" s="13"/>
      <c r="I102" s="13"/>
      <c r="J102" s="13"/>
      <c r="K102" s="13"/>
      <c r="L102" s="13"/>
      <c r="M102" s="13"/>
      <c r="N102" s="14"/>
      <c r="O102" s="3"/>
    </row>
    <row r="103" spans="1:15" x14ac:dyDescent="0.2">
      <c r="A103" s="15"/>
      <c r="B103" s="77"/>
      <c r="C103" s="77"/>
      <c r="D103" s="77"/>
      <c r="E103" s="77"/>
      <c r="F103" s="13"/>
      <c r="G103" s="13"/>
      <c r="H103" s="13"/>
      <c r="I103" s="13"/>
      <c r="J103" s="13"/>
      <c r="K103" s="13"/>
      <c r="L103" s="13"/>
      <c r="M103" s="13"/>
      <c r="N103" s="14"/>
    </row>
    <row r="104" spans="1:15" x14ac:dyDescent="0.2">
      <c r="A104" s="15"/>
      <c r="B104" s="77"/>
      <c r="C104" s="77"/>
      <c r="D104" s="77"/>
      <c r="E104" s="77"/>
      <c r="F104" s="13"/>
      <c r="G104" s="13"/>
      <c r="H104" s="13"/>
      <c r="I104" s="13"/>
      <c r="J104" s="13"/>
      <c r="K104" s="13"/>
      <c r="L104" s="13"/>
      <c r="M104" s="13"/>
      <c r="N104" s="14"/>
    </row>
    <row r="105" spans="1:15" x14ac:dyDescent="0.2">
      <c r="A105" s="15"/>
      <c r="B105" s="77"/>
      <c r="C105" s="77"/>
      <c r="D105" s="77"/>
      <c r="E105" s="77"/>
      <c r="F105" s="13"/>
      <c r="G105" s="13"/>
      <c r="H105" s="13"/>
      <c r="I105" s="13"/>
      <c r="J105" s="13"/>
      <c r="K105" s="13"/>
      <c r="L105" s="13"/>
      <c r="M105" s="13"/>
      <c r="N105" s="14"/>
      <c r="O105" s="4"/>
    </row>
    <row r="106" spans="1:15" x14ac:dyDescent="0.2">
      <c r="A106" s="10"/>
      <c r="F106" s="4"/>
      <c r="G106" s="4"/>
      <c r="H106" s="4"/>
      <c r="I106" s="4"/>
      <c r="J106" s="4"/>
      <c r="K106" s="4"/>
      <c r="L106" s="4"/>
      <c r="M106" s="4"/>
      <c r="N106" s="5"/>
    </row>
    <row r="107" spans="1:15" x14ac:dyDescent="0.2">
      <c r="A107" s="15"/>
      <c r="B107" s="77"/>
      <c r="C107" s="77"/>
      <c r="D107" s="77"/>
      <c r="E107" s="77"/>
      <c r="F107" s="13"/>
      <c r="G107" s="13"/>
      <c r="H107" s="13"/>
      <c r="I107" s="13"/>
      <c r="J107" s="13"/>
      <c r="K107" s="13"/>
      <c r="L107" s="13"/>
      <c r="M107" s="13"/>
      <c r="N107" s="14"/>
    </row>
    <row r="108" spans="1:15" s="4" customFormat="1" x14ac:dyDescent="0.2">
      <c r="A108" s="15"/>
      <c r="B108" s="77"/>
      <c r="C108" s="77"/>
      <c r="D108" s="77"/>
      <c r="E108" s="77"/>
      <c r="F108" s="13"/>
      <c r="G108" s="13"/>
      <c r="H108" s="13"/>
      <c r="I108" s="13"/>
      <c r="J108" s="13"/>
      <c r="K108" s="13"/>
      <c r="L108" s="13"/>
      <c r="M108" s="13"/>
      <c r="N108" s="14"/>
      <c r="O108" s="3"/>
    </row>
    <row r="109" spans="1:15" x14ac:dyDescent="0.2">
      <c r="A109" s="15"/>
      <c r="B109" s="77"/>
      <c r="C109" s="77"/>
      <c r="D109" s="77"/>
      <c r="E109" s="77"/>
      <c r="F109" s="13"/>
      <c r="G109" s="13"/>
      <c r="H109" s="13"/>
      <c r="I109" s="13"/>
      <c r="J109" s="13"/>
      <c r="K109" s="13"/>
      <c r="L109" s="13"/>
      <c r="M109" s="13"/>
      <c r="N109" s="14"/>
    </row>
    <row r="110" spans="1:15" x14ac:dyDescent="0.2">
      <c r="A110" s="15"/>
      <c r="B110" s="77"/>
      <c r="C110" s="77"/>
      <c r="D110" s="77"/>
      <c r="E110" s="77"/>
      <c r="F110" s="13"/>
      <c r="G110" s="13"/>
      <c r="H110" s="13"/>
      <c r="I110" s="13"/>
      <c r="J110" s="13"/>
      <c r="K110" s="13"/>
      <c r="L110" s="13"/>
      <c r="M110" s="13"/>
      <c r="N110" s="14"/>
    </row>
    <row r="111" spans="1:15" x14ac:dyDescent="0.2">
      <c r="A111" s="15"/>
      <c r="B111" s="77"/>
      <c r="C111" s="77"/>
      <c r="D111" s="77"/>
      <c r="E111" s="77"/>
      <c r="F111" s="13"/>
      <c r="G111" s="13"/>
      <c r="H111" s="13"/>
      <c r="I111" s="13"/>
      <c r="J111" s="13"/>
      <c r="K111" s="13"/>
      <c r="L111" s="13"/>
      <c r="M111" s="13"/>
      <c r="N111" s="14"/>
      <c r="O111" s="4"/>
    </row>
    <row r="112" spans="1:15" ht="13.5" customHeight="1" x14ac:dyDescent="0.2">
      <c r="A112" s="10"/>
      <c r="F112" s="4"/>
      <c r="G112" s="4"/>
      <c r="H112" s="4"/>
      <c r="I112" s="4"/>
      <c r="J112" s="4"/>
      <c r="K112" s="4"/>
      <c r="L112" s="4"/>
      <c r="M112" s="4"/>
      <c r="N112" s="5"/>
    </row>
    <row r="113" spans="1:15" ht="13.5" customHeight="1" x14ac:dyDescent="0.2">
      <c r="A113" s="15"/>
      <c r="B113" s="77"/>
      <c r="C113" s="77"/>
      <c r="D113" s="77"/>
      <c r="E113" s="77"/>
      <c r="F113" s="13"/>
      <c r="G113" s="13"/>
      <c r="H113" s="13"/>
      <c r="I113" s="13"/>
      <c r="J113" s="13"/>
      <c r="K113" s="13"/>
      <c r="L113" s="13"/>
      <c r="M113" s="13"/>
      <c r="N113" s="14"/>
    </row>
    <row r="114" spans="1:15" s="4" customFormat="1" x14ac:dyDescent="0.2">
      <c r="A114" s="15"/>
      <c r="B114" s="77"/>
      <c r="C114" s="77"/>
      <c r="D114" s="77"/>
      <c r="E114" s="77"/>
      <c r="F114" s="13"/>
      <c r="G114" s="13"/>
      <c r="H114" s="13"/>
      <c r="I114" s="13"/>
      <c r="J114" s="13"/>
      <c r="K114" s="13"/>
      <c r="L114" s="13"/>
      <c r="M114" s="13"/>
      <c r="N114" s="14"/>
      <c r="O114" s="3"/>
    </row>
    <row r="115" spans="1:15" x14ac:dyDescent="0.2">
      <c r="A115" s="15"/>
      <c r="B115" s="77"/>
      <c r="C115" s="77"/>
      <c r="D115" s="77"/>
      <c r="E115" s="77"/>
      <c r="F115" s="13"/>
      <c r="G115" s="13"/>
      <c r="H115" s="13"/>
      <c r="I115" s="13"/>
      <c r="J115" s="13"/>
      <c r="K115" s="13"/>
      <c r="L115" s="13"/>
      <c r="M115" s="13"/>
      <c r="N115" s="14"/>
    </row>
    <row r="116" spans="1:15" x14ac:dyDescent="0.2">
      <c r="A116" s="15"/>
      <c r="B116" s="77"/>
      <c r="C116" s="77"/>
      <c r="D116" s="77"/>
      <c r="E116" s="77"/>
      <c r="F116" s="13"/>
      <c r="G116" s="13"/>
      <c r="H116" s="13"/>
      <c r="I116" s="13"/>
      <c r="J116" s="13"/>
      <c r="K116" s="13"/>
      <c r="L116" s="13"/>
      <c r="M116" s="13"/>
      <c r="N116" s="14"/>
    </row>
    <row r="117" spans="1:15" x14ac:dyDescent="0.2">
      <c r="A117" s="15"/>
      <c r="B117" s="77"/>
      <c r="C117" s="77"/>
      <c r="D117" s="77"/>
      <c r="E117" s="77"/>
      <c r="F117" s="13"/>
      <c r="G117" s="13"/>
      <c r="H117" s="13"/>
      <c r="I117" s="13"/>
      <c r="J117" s="13"/>
      <c r="K117" s="13"/>
      <c r="L117" s="13"/>
      <c r="M117" s="13"/>
      <c r="N117" s="14"/>
      <c r="O117" s="4"/>
    </row>
    <row r="118" spans="1:15" x14ac:dyDescent="0.2">
      <c r="A118" s="10"/>
      <c r="F118" s="4"/>
      <c r="G118" s="4"/>
      <c r="H118" s="4"/>
      <c r="I118" s="4"/>
      <c r="J118" s="4"/>
      <c r="K118" s="4"/>
      <c r="L118" s="4"/>
      <c r="M118" s="4"/>
      <c r="N118" s="5"/>
    </row>
    <row r="119" spans="1:15" ht="13.5" customHeight="1" x14ac:dyDescent="0.2">
      <c r="A119" s="15"/>
      <c r="B119" s="77"/>
      <c r="C119" s="77"/>
      <c r="D119" s="77"/>
      <c r="E119" s="77"/>
      <c r="F119" s="13"/>
      <c r="G119" s="13"/>
      <c r="H119" s="13"/>
      <c r="I119" s="13"/>
      <c r="J119" s="13"/>
      <c r="K119" s="13"/>
      <c r="L119" s="13"/>
      <c r="M119" s="13"/>
      <c r="N119" s="14"/>
    </row>
    <row r="120" spans="1:15" s="4" customFormat="1" x14ac:dyDescent="0.2">
      <c r="A120" s="15"/>
      <c r="B120" s="77"/>
      <c r="C120" s="77"/>
      <c r="D120" s="77"/>
      <c r="E120" s="77"/>
      <c r="F120" s="13"/>
      <c r="G120" s="13"/>
      <c r="H120" s="13"/>
      <c r="I120" s="13"/>
      <c r="J120" s="13"/>
      <c r="K120" s="13"/>
      <c r="L120" s="13"/>
      <c r="M120" s="13"/>
      <c r="N120" s="14"/>
      <c r="O120" s="3"/>
    </row>
    <row r="121" spans="1:15" x14ac:dyDescent="0.2">
      <c r="A121" s="15"/>
      <c r="B121" s="77"/>
      <c r="C121" s="77"/>
      <c r="D121" s="77"/>
      <c r="E121" s="77"/>
      <c r="F121" s="13"/>
      <c r="G121" s="13"/>
      <c r="H121" s="13"/>
      <c r="I121" s="13"/>
      <c r="J121" s="13"/>
      <c r="K121" s="13"/>
      <c r="L121" s="13"/>
      <c r="M121" s="13"/>
      <c r="N121" s="14"/>
    </row>
    <row r="122" spans="1:15" x14ac:dyDescent="0.2">
      <c r="A122" s="15"/>
      <c r="B122" s="77"/>
      <c r="C122" s="77"/>
      <c r="D122" s="77"/>
      <c r="E122" s="77"/>
      <c r="F122" s="13"/>
      <c r="G122" s="13"/>
      <c r="H122" s="13"/>
      <c r="I122" s="13"/>
      <c r="J122" s="13"/>
      <c r="K122" s="13"/>
      <c r="L122" s="13"/>
      <c r="M122" s="13"/>
      <c r="N122" s="14"/>
    </row>
    <row r="123" spans="1:15" x14ac:dyDescent="0.2">
      <c r="A123" s="15"/>
      <c r="B123" s="77"/>
      <c r="C123" s="77"/>
      <c r="D123" s="77"/>
      <c r="E123" s="77"/>
      <c r="F123" s="13"/>
      <c r="G123" s="13"/>
      <c r="H123" s="13"/>
      <c r="I123" s="13"/>
      <c r="J123" s="13"/>
      <c r="K123" s="13"/>
      <c r="L123" s="13"/>
      <c r="M123" s="13"/>
      <c r="N123" s="14"/>
      <c r="O123" s="4"/>
    </row>
    <row r="124" spans="1:15" x14ac:dyDescent="0.2">
      <c r="A124" s="10"/>
      <c r="F124" s="4"/>
      <c r="G124" s="4"/>
      <c r="H124" s="4"/>
      <c r="I124" s="4"/>
      <c r="J124" s="4"/>
      <c r="K124" s="4"/>
      <c r="L124" s="4"/>
      <c r="M124" s="4"/>
      <c r="N124" s="5"/>
    </row>
    <row r="125" spans="1:15" x14ac:dyDescent="0.2">
      <c r="A125" s="15"/>
      <c r="B125" s="77"/>
      <c r="C125" s="77"/>
      <c r="D125" s="77"/>
      <c r="E125" s="77"/>
      <c r="F125" s="13"/>
      <c r="G125" s="13"/>
      <c r="H125" s="13"/>
      <c r="I125" s="13"/>
      <c r="J125" s="13"/>
      <c r="K125" s="13"/>
      <c r="L125" s="13"/>
      <c r="M125" s="13"/>
      <c r="N125" s="14"/>
    </row>
    <row r="126" spans="1:15" s="4" customFormat="1" x14ac:dyDescent="0.2">
      <c r="A126" s="15"/>
      <c r="B126" s="77"/>
      <c r="C126" s="77"/>
      <c r="D126" s="77"/>
      <c r="E126" s="77"/>
      <c r="F126" s="13"/>
      <c r="G126" s="13"/>
      <c r="H126" s="13"/>
      <c r="I126" s="13"/>
      <c r="J126" s="13"/>
      <c r="K126" s="13"/>
      <c r="L126" s="13"/>
      <c r="M126" s="13"/>
      <c r="N126" s="14"/>
      <c r="O126" s="3"/>
    </row>
    <row r="127" spans="1:15" x14ac:dyDescent="0.2">
      <c r="A127" s="15"/>
      <c r="B127" s="77"/>
      <c r="C127" s="77"/>
      <c r="D127" s="77"/>
      <c r="E127" s="77"/>
      <c r="F127" s="13"/>
      <c r="G127" s="13"/>
      <c r="H127" s="13"/>
      <c r="I127" s="13"/>
      <c r="J127" s="13"/>
      <c r="K127" s="13"/>
      <c r="L127" s="13"/>
      <c r="M127" s="13"/>
      <c r="N127" s="14"/>
    </row>
    <row r="128" spans="1:15" x14ac:dyDescent="0.2">
      <c r="A128" s="15"/>
      <c r="B128" s="77"/>
      <c r="C128" s="77"/>
      <c r="D128" s="77"/>
      <c r="E128" s="77"/>
      <c r="F128" s="13"/>
      <c r="G128" s="13"/>
      <c r="H128" s="13"/>
      <c r="I128" s="13"/>
      <c r="J128" s="13"/>
      <c r="K128" s="13"/>
      <c r="L128" s="13"/>
      <c r="M128" s="13"/>
      <c r="N128" s="14"/>
    </row>
    <row r="129" spans="1:15" x14ac:dyDescent="0.2">
      <c r="A129" s="15"/>
      <c r="B129" s="77"/>
      <c r="C129" s="77"/>
      <c r="D129" s="77"/>
      <c r="E129" s="77"/>
      <c r="F129" s="13"/>
      <c r="G129" s="13"/>
      <c r="H129" s="13"/>
      <c r="I129" s="13"/>
      <c r="J129" s="13"/>
      <c r="K129" s="13"/>
      <c r="L129" s="13"/>
      <c r="M129" s="13"/>
      <c r="N129" s="14"/>
      <c r="O129" s="4"/>
    </row>
    <row r="130" spans="1:15" x14ac:dyDescent="0.2">
      <c r="A130" s="10"/>
      <c r="F130" s="4"/>
      <c r="G130" s="4"/>
      <c r="H130" s="4"/>
      <c r="I130" s="4"/>
      <c r="J130" s="4"/>
      <c r="K130" s="4"/>
      <c r="L130" s="4"/>
      <c r="M130" s="4"/>
      <c r="N130" s="5"/>
    </row>
    <row r="131" spans="1:15" ht="7.5" customHeight="1" x14ac:dyDescent="0.2">
      <c r="A131" s="15"/>
      <c r="B131" s="77"/>
      <c r="C131" s="77"/>
      <c r="D131" s="77"/>
      <c r="E131" s="77"/>
      <c r="F131" s="13"/>
      <c r="G131" s="13"/>
      <c r="H131" s="13"/>
      <c r="I131" s="13"/>
      <c r="J131" s="13"/>
      <c r="K131" s="13"/>
      <c r="L131" s="13"/>
      <c r="M131" s="13"/>
      <c r="N131" s="14"/>
    </row>
    <row r="132" spans="1:15" x14ac:dyDescent="0.2">
      <c r="A132" s="15"/>
      <c r="B132" s="77"/>
      <c r="C132" s="77"/>
      <c r="D132" s="77"/>
      <c r="E132" s="77"/>
      <c r="F132" s="13"/>
      <c r="G132" s="13"/>
      <c r="H132" s="13"/>
      <c r="I132" s="13"/>
      <c r="J132" s="13"/>
      <c r="K132" s="13"/>
      <c r="L132" s="13"/>
      <c r="M132" s="13"/>
      <c r="N132" s="14"/>
    </row>
    <row r="133" spans="1:15" s="16" customFormat="1" ht="13.5" thickBot="1" x14ac:dyDescent="0.25">
      <c r="A133" s="15"/>
      <c r="B133" s="77"/>
      <c r="C133" s="77"/>
      <c r="D133" s="77"/>
      <c r="E133" s="77"/>
      <c r="F133" s="13"/>
      <c r="G133" s="13"/>
      <c r="H133" s="13"/>
      <c r="I133" s="13"/>
      <c r="J133" s="13"/>
      <c r="K133" s="13"/>
      <c r="L133" s="13"/>
      <c r="M133" s="13"/>
      <c r="N133" s="14"/>
      <c r="O133" s="3"/>
    </row>
    <row r="134" spans="1:15" s="4" customFormat="1" x14ac:dyDescent="0.2">
      <c r="A134" s="15"/>
      <c r="B134" s="77"/>
      <c r="C134" s="77"/>
      <c r="D134" s="77"/>
      <c r="E134" s="77"/>
      <c r="F134" s="13"/>
      <c r="G134" s="13"/>
      <c r="H134" s="13"/>
      <c r="I134" s="13"/>
      <c r="J134" s="13"/>
      <c r="K134" s="13"/>
      <c r="L134" s="13"/>
      <c r="M134" s="13"/>
      <c r="N134" s="14"/>
      <c r="O134" s="3"/>
    </row>
    <row r="135" spans="1:15" x14ac:dyDescent="0.2">
      <c r="A135" s="15"/>
      <c r="B135" s="77"/>
      <c r="C135" s="77"/>
      <c r="D135" s="77"/>
      <c r="E135" s="77"/>
      <c r="F135" s="13"/>
      <c r="G135" s="13"/>
      <c r="H135" s="13"/>
      <c r="I135" s="13"/>
      <c r="J135" s="13"/>
      <c r="K135" s="13"/>
      <c r="L135" s="13"/>
      <c r="M135" s="13"/>
      <c r="N135" s="14"/>
    </row>
    <row r="136" spans="1:15" ht="15.75" thickBot="1" x14ac:dyDescent="0.35">
      <c r="A136" s="253"/>
      <c r="B136" s="253"/>
      <c r="C136" s="253"/>
      <c r="D136" s="253"/>
      <c r="E136" s="253"/>
      <c r="F136" s="253"/>
      <c r="G136" s="253"/>
      <c r="H136" s="253"/>
      <c r="I136" s="253"/>
      <c r="J136" s="253"/>
      <c r="K136" s="253"/>
      <c r="L136" s="253"/>
      <c r="M136" s="253"/>
      <c r="N136" s="253"/>
      <c r="O136" s="16"/>
    </row>
    <row r="137" spans="1:15" ht="13.5" thickBot="1" x14ac:dyDescent="0.25">
      <c r="A137" s="11"/>
      <c r="B137" s="72"/>
      <c r="C137" s="72"/>
      <c r="D137" s="72"/>
      <c r="E137" s="72"/>
      <c r="F137" s="2"/>
      <c r="G137" s="2"/>
      <c r="H137" s="2"/>
      <c r="I137" s="2"/>
      <c r="J137" s="2"/>
      <c r="K137" s="2"/>
      <c r="L137" s="2"/>
      <c r="M137" s="2"/>
      <c r="N137" s="2"/>
      <c r="O137" s="4"/>
    </row>
    <row r="138" spans="1:15" x14ac:dyDescent="0.2">
      <c r="A138" s="10"/>
      <c r="F138" s="5"/>
      <c r="G138" s="5"/>
      <c r="H138" s="5"/>
      <c r="I138" s="5"/>
      <c r="J138" s="5"/>
      <c r="K138" s="5"/>
      <c r="L138" s="5"/>
      <c r="M138" s="5"/>
      <c r="N138" s="5"/>
    </row>
    <row r="139" spans="1:15" x14ac:dyDescent="0.2">
      <c r="A139" s="15"/>
      <c r="B139" s="77"/>
      <c r="C139" s="77"/>
      <c r="D139" s="77"/>
      <c r="E139" s="77"/>
      <c r="F139" s="14"/>
      <c r="G139" s="14"/>
      <c r="H139" s="14"/>
      <c r="I139" s="14"/>
      <c r="J139" s="14"/>
      <c r="K139" s="14"/>
      <c r="L139" s="14"/>
      <c r="M139" s="14"/>
    </row>
    <row r="140" spans="1:15" s="4" customFormat="1" x14ac:dyDescent="0.2">
      <c r="A140" s="15"/>
      <c r="B140" s="77"/>
      <c r="C140" s="77"/>
      <c r="D140" s="77"/>
      <c r="E140" s="77"/>
      <c r="F140" s="14"/>
      <c r="G140" s="14"/>
      <c r="H140" s="14"/>
      <c r="I140" s="14"/>
      <c r="J140" s="14"/>
      <c r="K140" s="14"/>
      <c r="L140" s="14"/>
      <c r="M140" s="14"/>
      <c r="N140" s="6"/>
      <c r="O140" s="3"/>
    </row>
    <row r="141" spans="1:15" x14ac:dyDescent="0.2">
      <c r="A141" s="15"/>
      <c r="B141" s="77"/>
      <c r="C141" s="77"/>
      <c r="D141" s="77"/>
      <c r="E141" s="77"/>
      <c r="F141" s="14"/>
      <c r="G141" s="14"/>
      <c r="H141" s="14"/>
      <c r="I141" s="14"/>
      <c r="J141" s="14"/>
      <c r="K141" s="14"/>
      <c r="L141" s="14"/>
      <c r="M141" s="14"/>
    </row>
    <row r="142" spans="1:15" x14ac:dyDescent="0.2">
      <c r="A142" s="15"/>
      <c r="B142" s="77"/>
      <c r="C142" s="77"/>
      <c r="D142" s="77"/>
      <c r="E142" s="77"/>
      <c r="F142" s="14"/>
      <c r="G142" s="14"/>
      <c r="H142" s="14"/>
      <c r="I142" s="14"/>
      <c r="J142" s="14"/>
      <c r="K142" s="14"/>
      <c r="L142" s="14"/>
      <c r="M142" s="14"/>
    </row>
    <row r="143" spans="1:15" x14ac:dyDescent="0.2">
      <c r="A143" s="15"/>
      <c r="B143" s="77"/>
      <c r="C143" s="77"/>
      <c r="D143" s="77"/>
      <c r="E143" s="77"/>
      <c r="F143" s="14"/>
      <c r="G143" s="14"/>
      <c r="H143" s="14"/>
      <c r="I143" s="14"/>
      <c r="J143" s="14"/>
      <c r="K143" s="14"/>
      <c r="L143" s="14"/>
      <c r="M143" s="14"/>
      <c r="O143" s="4"/>
    </row>
    <row r="144" spans="1:15" x14ac:dyDescent="0.2">
      <c r="A144" s="10"/>
      <c r="F144" s="4"/>
      <c r="G144" s="4"/>
      <c r="H144" s="4"/>
      <c r="I144" s="4"/>
      <c r="J144" s="4"/>
      <c r="K144" s="4"/>
      <c r="L144" s="4"/>
      <c r="M144" s="4"/>
      <c r="N144" s="5"/>
    </row>
    <row r="145" spans="1:15" x14ac:dyDescent="0.2">
      <c r="A145" s="15"/>
      <c r="E145" s="77"/>
      <c r="F145" s="13"/>
      <c r="G145" s="13"/>
      <c r="H145" s="13"/>
      <c r="I145" s="13"/>
      <c r="J145" s="13"/>
      <c r="K145" s="13"/>
      <c r="L145" s="13"/>
      <c r="M145" s="13"/>
    </row>
    <row r="146" spans="1:15" s="4" customFormat="1" x14ac:dyDescent="0.2">
      <c r="A146" s="15"/>
      <c r="B146" s="73"/>
      <c r="C146" s="73"/>
      <c r="D146" s="73"/>
      <c r="E146" s="77"/>
      <c r="F146" s="13"/>
      <c r="G146" s="13"/>
      <c r="H146" s="13"/>
      <c r="I146" s="13"/>
      <c r="J146" s="13"/>
      <c r="K146" s="13"/>
      <c r="L146" s="13"/>
      <c r="M146" s="13"/>
      <c r="N146" s="6"/>
      <c r="O146" s="3"/>
    </row>
    <row r="147" spans="1:15" x14ac:dyDescent="0.2">
      <c r="A147" s="15"/>
      <c r="E147" s="77"/>
      <c r="F147" s="13"/>
      <c r="G147" s="13"/>
      <c r="H147" s="13"/>
      <c r="I147" s="13"/>
      <c r="J147" s="13"/>
      <c r="K147" s="13"/>
      <c r="L147" s="13"/>
      <c r="M147" s="13"/>
    </row>
    <row r="148" spans="1:15" x14ac:dyDescent="0.2">
      <c r="A148" s="15"/>
      <c r="E148" s="77"/>
      <c r="F148" s="13"/>
      <c r="G148" s="13"/>
      <c r="H148" s="13"/>
      <c r="I148" s="13"/>
      <c r="J148" s="13"/>
      <c r="K148" s="13"/>
      <c r="L148" s="13"/>
      <c r="M148" s="13"/>
    </row>
    <row r="149" spans="1:15" x14ac:dyDescent="0.2">
      <c r="A149" s="15"/>
      <c r="B149" s="77"/>
      <c r="C149" s="77"/>
      <c r="D149" s="77"/>
      <c r="E149" s="77"/>
      <c r="F149" s="13"/>
      <c r="G149" s="13"/>
      <c r="H149" s="13"/>
      <c r="I149" s="13"/>
      <c r="J149" s="13"/>
      <c r="K149" s="13"/>
      <c r="L149" s="13"/>
      <c r="M149" s="13"/>
      <c r="N149" s="14"/>
      <c r="O149" s="4"/>
    </row>
    <row r="150" spans="1:15" x14ac:dyDescent="0.2">
      <c r="A150" s="10"/>
      <c r="F150" s="5"/>
      <c r="G150" s="5"/>
      <c r="H150" s="5"/>
      <c r="I150" s="5"/>
      <c r="J150" s="5"/>
      <c r="K150" s="5"/>
      <c r="L150" s="5"/>
      <c r="M150" s="5"/>
      <c r="N150" s="5"/>
    </row>
    <row r="151" spans="1:15" x14ac:dyDescent="0.2">
      <c r="A151" s="15"/>
      <c r="B151" s="77"/>
      <c r="C151" s="77"/>
      <c r="D151" s="77"/>
      <c r="E151" s="77"/>
      <c r="F151" s="14"/>
      <c r="G151" s="14"/>
      <c r="H151" s="14"/>
      <c r="I151" s="14"/>
      <c r="J151" s="14"/>
      <c r="K151" s="14"/>
      <c r="L151" s="14"/>
      <c r="M151" s="14"/>
    </row>
    <row r="152" spans="1:15" s="4" customFormat="1" x14ac:dyDescent="0.2">
      <c r="A152" s="15"/>
      <c r="B152" s="77"/>
      <c r="C152" s="77"/>
      <c r="D152" s="77"/>
      <c r="E152" s="77"/>
      <c r="F152" s="14"/>
      <c r="G152" s="14"/>
      <c r="H152" s="14"/>
      <c r="I152" s="14"/>
      <c r="J152" s="14"/>
      <c r="K152" s="14"/>
      <c r="L152" s="14"/>
      <c r="M152" s="14"/>
      <c r="N152" s="6"/>
      <c r="O152" s="3"/>
    </row>
    <row r="153" spans="1:15" x14ac:dyDescent="0.2">
      <c r="A153" s="15"/>
      <c r="B153" s="77"/>
      <c r="C153" s="77"/>
      <c r="D153" s="77"/>
      <c r="E153" s="77"/>
      <c r="F153" s="14"/>
      <c r="G153" s="14"/>
      <c r="H153" s="14"/>
      <c r="I153" s="14"/>
      <c r="J153" s="14"/>
      <c r="K153" s="14"/>
      <c r="L153" s="14"/>
      <c r="M153" s="14"/>
    </row>
    <row r="154" spans="1:15" x14ac:dyDescent="0.2">
      <c r="A154" s="15"/>
      <c r="B154" s="77"/>
      <c r="C154" s="77"/>
      <c r="D154" s="77"/>
      <c r="E154" s="77"/>
      <c r="F154" s="14"/>
      <c r="G154" s="14"/>
      <c r="H154" s="14"/>
      <c r="I154" s="14"/>
      <c r="J154" s="14"/>
      <c r="K154" s="14"/>
      <c r="L154" s="14"/>
      <c r="M154" s="14"/>
    </row>
    <row r="155" spans="1:15" x14ac:dyDescent="0.2">
      <c r="A155" s="15"/>
      <c r="B155" s="77"/>
      <c r="C155" s="77"/>
      <c r="D155" s="77"/>
      <c r="E155" s="77"/>
      <c r="F155" s="14"/>
      <c r="G155" s="14"/>
      <c r="H155" s="14"/>
      <c r="I155" s="14"/>
      <c r="J155" s="14"/>
      <c r="K155" s="14"/>
      <c r="L155" s="14"/>
      <c r="M155" s="14"/>
      <c r="N155" s="14"/>
      <c r="O155" s="4"/>
    </row>
    <row r="156" spans="1:15" x14ac:dyDescent="0.2">
      <c r="A156" s="10"/>
      <c r="F156" s="4"/>
      <c r="G156" s="4"/>
      <c r="H156" s="4"/>
      <c r="I156" s="4"/>
      <c r="J156" s="4"/>
      <c r="K156" s="4"/>
      <c r="L156" s="4"/>
      <c r="M156" s="4"/>
      <c r="N156" s="5"/>
    </row>
    <row r="157" spans="1:15" x14ac:dyDescent="0.2">
      <c r="A157" s="15"/>
      <c r="E157" s="77"/>
      <c r="F157" s="13"/>
      <c r="G157" s="13"/>
      <c r="H157" s="13"/>
      <c r="I157" s="13"/>
      <c r="J157" s="13"/>
      <c r="K157" s="13"/>
      <c r="L157" s="13"/>
      <c r="M157" s="13"/>
    </row>
    <row r="158" spans="1:15" s="4" customFormat="1" x14ac:dyDescent="0.2">
      <c r="A158" s="15"/>
      <c r="B158" s="73"/>
      <c r="C158" s="73"/>
      <c r="D158" s="73"/>
      <c r="E158" s="77"/>
      <c r="F158" s="13"/>
      <c r="G158" s="13"/>
      <c r="H158" s="13"/>
      <c r="I158" s="13"/>
      <c r="J158" s="13"/>
      <c r="K158" s="13"/>
      <c r="L158" s="13"/>
      <c r="M158" s="13"/>
      <c r="N158" s="6"/>
      <c r="O158" s="3"/>
    </row>
    <row r="159" spans="1:15" x14ac:dyDescent="0.2">
      <c r="A159" s="15"/>
      <c r="E159" s="77"/>
      <c r="F159" s="13"/>
      <c r="G159" s="13"/>
      <c r="H159" s="13"/>
      <c r="I159" s="13"/>
      <c r="J159" s="13"/>
      <c r="K159" s="13"/>
      <c r="L159" s="13"/>
      <c r="M159" s="13"/>
    </row>
    <row r="160" spans="1:15" x14ac:dyDescent="0.2">
      <c r="A160" s="15"/>
      <c r="E160" s="77"/>
      <c r="F160" s="13"/>
      <c r="G160" s="13"/>
      <c r="H160" s="13"/>
      <c r="I160" s="13"/>
      <c r="J160" s="13"/>
      <c r="K160" s="13"/>
      <c r="L160" s="13"/>
      <c r="M160" s="13"/>
    </row>
    <row r="161" spans="1:15" x14ac:dyDescent="0.2">
      <c r="A161" s="15"/>
      <c r="B161" s="77"/>
      <c r="C161" s="77"/>
      <c r="D161" s="77"/>
      <c r="E161" s="77"/>
      <c r="F161" s="13"/>
      <c r="G161" s="13"/>
      <c r="H161" s="13"/>
      <c r="I161" s="13"/>
      <c r="J161" s="13"/>
      <c r="K161" s="13"/>
      <c r="L161" s="13"/>
      <c r="M161" s="13"/>
      <c r="N161" s="14"/>
      <c r="O161" s="4"/>
    </row>
    <row r="162" spans="1:15" x14ac:dyDescent="0.2">
      <c r="A162" s="10"/>
      <c r="F162" s="5"/>
      <c r="G162" s="5"/>
      <c r="H162" s="5"/>
      <c r="I162" s="5"/>
      <c r="J162" s="5"/>
      <c r="K162" s="5"/>
      <c r="L162" s="5"/>
      <c r="M162" s="5"/>
      <c r="N162" s="5"/>
    </row>
    <row r="163" spans="1:15" x14ac:dyDescent="0.2">
      <c r="A163" s="15"/>
      <c r="B163" s="77"/>
      <c r="C163" s="77"/>
      <c r="D163" s="77"/>
      <c r="E163" s="77"/>
      <c r="F163" s="14"/>
      <c r="G163" s="14"/>
      <c r="H163" s="14"/>
      <c r="I163" s="14"/>
      <c r="J163" s="14"/>
      <c r="K163" s="14"/>
      <c r="L163" s="14"/>
      <c r="M163" s="14"/>
    </row>
    <row r="164" spans="1:15" s="4" customFormat="1" ht="11.25" customHeight="1" x14ac:dyDescent="0.2">
      <c r="A164" s="15"/>
      <c r="B164" s="77"/>
      <c r="C164" s="77"/>
      <c r="D164" s="77"/>
      <c r="E164" s="77"/>
      <c r="F164" s="14"/>
      <c r="G164" s="14"/>
      <c r="H164" s="14"/>
      <c r="I164" s="14"/>
      <c r="J164" s="14"/>
      <c r="K164" s="14"/>
      <c r="L164" s="14"/>
      <c r="M164" s="14"/>
      <c r="N164" s="6"/>
      <c r="O164" s="3"/>
    </row>
    <row r="165" spans="1:15" x14ac:dyDescent="0.2">
      <c r="A165" s="15"/>
      <c r="B165" s="77"/>
      <c r="C165" s="77"/>
      <c r="D165" s="77"/>
      <c r="E165" s="77"/>
      <c r="F165" s="14"/>
      <c r="G165" s="14"/>
      <c r="H165" s="14"/>
      <c r="I165" s="14"/>
      <c r="J165" s="14"/>
      <c r="K165" s="14"/>
      <c r="L165" s="14"/>
      <c r="M165" s="14"/>
    </row>
    <row r="166" spans="1:15" x14ac:dyDescent="0.2">
      <c r="A166" s="15"/>
      <c r="B166" s="77"/>
      <c r="C166" s="77"/>
      <c r="D166" s="77"/>
      <c r="E166" s="77"/>
      <c r="F166" s="14"/>
      <c r="G166" s="14"/>
      <c r="H166" s="14"/>
      <c r="I166" s="14"/>
      <c r="J166" s="14"/>
      <c r="K166" s="14"/>
      <c r="L166" s="14"/>
      <c r="M166" s="14"/>
    </row>
    <row r="167" spans="1:15" x14ac:dyDescent="0.2">
      <c r="A167" s="15"/>
      <c r="B167" s="77"/>
      <c r="C167" s="77"/>
      <c r="D167" s="77"/>
      <c r="E167" s="77"/>
      <c r="F167" s="14"/>
      <c r="G167" s="14"/>
      <c r="H167" s="14"/>
      <c r="I167" s="14"/>
      <c r="J167" s="14"/>
      <c r="K167" s="14"/>
      <c r="L167" s="14"/>
      <c r="M167" s="14"/>
      <c r="N167" s="14"/>
      <c r="O167" s="4"/>
    </row>
    <row r="168" spans="1:15" x14ac:dyDescent="0.2">
      <c r="A168" s="10"/>
      <c r="F168" s="5"/>
      <c r="G168" s="5"/>
      <c r="H168" s="5"/>
      <c r="I168" s="5"/>
      <c r="J168" s="5"/>
      <c r="K168" s="5"/>
      <c r="L168" s="5"/>
      <c r="M168" s="5"/>
      <c r="N168" s="5"/>
    </row>
    <row r="169" spans="1:15" ht="7.5" customHeight="1" x14ac:dyDescent="0.2">
      <c r="A169" s="15"/>
      <c r="B169" s="77"/>
      <c r="C169" s="77"/>
      <c r="D169" s="77"/>
      <c r="E169" s="77"/>
      <c r="F169" s="14"/>
      <c r="G169" s="14"/>
      <c r="H169" s="14"/>
      <c r="I169" s="14"/>
      <c r="J169" s="14"/>
      <c r="K169" s="14"/>
      <c r="L169" s="14"/>
      <c r="M169" s="14"/>
    </row>
    <row r="170" spans="1:15" x14ac:dyDescent="0.2">
      <c r="A170" s="15"/>
      <c r="B170" s="77"/>
      <c r="C170" s="77"/>
      <c r="D170" s="77"/>
      <c r="E170" s="77"/>
      <c r="F170" s="14"/>
      <c r="G170" s="14"/>
      <c r="H170" s="14"/>
      <c r="I170" s="14"/>
      <c r="J170" s="14"/>
      <c r="K170" s="14"/>
      <c r="L170" s="14"/>
      <c r="M170" s="14"/>
    </row>
    <row r="171" spans="1:15" s="4" customFormat="1" x14ac:dyDescent="0.2">
      <c r="A171" s="15"/>
      <c r="B171" s="77"/>
      <c r="C171" s="77"/>
      <c r="D171" s="77"/>
      <c r="E171" s="77"/>
      <c r="F171" s="14"/>
      <c r="G171" s="14"/>
      <c r="H171" s="14"/>
      <c r="I171" s="14"/>
      <c r="J171" s="14"/>
      <c r="K171" s="14"/>
      <c r="L171" s="14"/>
      <c r="M171" s="14"/>
      <c r="N171" s="6"/>
      <c r="O171" s="3"/>
    </row>
    <row r="172" spans="1:15" x14ac:dyDescent="0.2">
      <c r="A172" s="15"/>
      <c r="B172" s="77"/>
      <c r="C172" s="77"/>
      <c r="D172" s="77"/>
      <c r="E172" s="77"/>
      <c r="F172" s="14"/>
      <c r="G172" s="14"/>
      <c r="H172" s="14"/>
      <c r="I172" s="14"/>
      <c r="J172" s="14"/>
      <c r="K172" s="14"/>
      <c r="L172" s="14"/>
      <c r="M172" s="14"/>
    </row>
    <row r="173" spans="1:15" x14ac:dyDescent="0.2">
      <c r="A173" s="15"/>
      <c r="B173" s="77"/>
      <c r="C173" s="77"/>
      <c r="D173" s="77"/>
      <c r="E173" s="77"/>
      <c r="F173" s="14"/>
      <c r="G173" s="14"/>
      <c r="H173" s="14"/>
      <c r="I173" s="14"/>
      <c r="J173" s="14"/>
      <c r="K173" s="14"/>
      <c r="L173" s="14"/>
      <c r="M173" s="14"/>
      <c r="N173" s="14"/>
    </row>
    <row r="174" spans="1:15" ht="15.75" thickBot="1" x14ac:dyDescent="0.35">
      <c r="A174" s="254"/>
      <c r="B174" s="254"/>
      <c r="C174" s="254"/>
      <c r="D174" s="254"/>
      <c r="E174" s="254"/>
      <c r="F174" s="254"/>
      <c r="G174" s="254"/>
      <c r="H174" s="254"/>
      <c r="I174" s="254"/>
      <c r="J174" s="254"/>
      <c r="K174" s="254"/>
      <c r="L174" s="254"/>
      <c r="M174" s="254"/>
      <c r="N174" s="254"/>
      <c r="O174" s="4"/>
    </row>
    <row r="175" spans="1:15" x14ac:dyDescent="0.2">
      <c r="A175" s="10"/>
      <c r="F175" s="5"/>
      <c r="G175" s="5"/>
      <c r="H175" s="5"/>
      <c r="I175" s="5"/>
      <c r="J175" s="5"/>
      <c r="K175" s="5"/>
      <c r="L175" s="5"/>
      <c r="M175" s="5"/>
      <c r="N175" s="5"/>
    </row>
    <row r="176" spans="1:15" x14ac:dyDescent="0.2">
      <c r="A176" s="15"/>
      <c r="B176" s="77"/>
      <c r="C176" s="77"/>
      <c r="D176" s="77"/>
      <c r="E176" s="77"/>
      <c r="F176" s="14"/>
      <c r="G176" s="14"/>
      <c r="H176" s="14"/>
      <c r="I176" s="14"/>
      <c r="J176" s="14"/>
      <c r="K176" s="14"/>
      <c r="L176" s="14"/>
      <c r="M176" s="14"/>
    </row>
    <row r="177" spans="1:15" s="16" customFormat="1" ht="13.5" thickBot="1" x14ac:dyDescent="0.25">
      <c r="A177" s="15"/>
      <c r="B177" s="77"/>
      <c r="C177" s="77"/>
      <c r="D177" s="77"/>
      <c r="E177" s="77"/>
      <c r="F177" s="14"/>
      <c r="G177" s="14"/>
      <c r="H177" s="14"/>
      <c r="I177" s="14"/>
      <c r="J177" s="14"/>
      <c r="K177" s="14"/>
      <c r="L177" s="14"/>
      <c r="M177" s="14"/>
      <c r="N177" s="6"/>
      <c r="O177" s="3"/>
    </row>
    <row r="178" spans="1:15" s="4" customFormat="1" x14ac:dyDescent="0.2">
      <c r="A178" s="15"/>
      <c r="B178" s="77"/>
      <c r="C178" s="77"/>
      <c r="D178" s="77"/>
      <c r="E178" s="77"/>
      <c r="F178" s="14"/>
      <c r="G178" s="14"/>
      <c r="H178" s="14"/>
      <c r="I178" s="14"/>
      <c r="J178" s="14"/>
      <c r="K178" s="14"/>
      <c r="L178" s="14"/>
      <c r="M178" s="14"/>
      <c r="N178" s="6"/>
      <c r="O178" s="3"/>
    </row>
    <row r="179" spans="1:15" x14ac:dyDescent="0.2">
      <c r="A179" s="15"/>
      <c r="B179" s="77"/>
      <c r="C179" s="77"/>
      <c r="D179" s="77"/>
      <c r="E179" s="77"/>
      <c r="F179" s="14"/>
      <c r="G179" s="14"/>
      <c r="H179" s="14"/>
      <c r="I179" s="14"/>
      <c r="J179" s="14"/>
      <c r="K179" s="14"/>
      <c r="L179" s="14"/>
      <c r="M179" s="14"/>
    </row>
    <row r="180" spans="1:15" ht="13.5" thickBot="1" x14ac:dyDescent="0.25">
      <c r="A180" s="15"/>
      <c r="B180" s="77"/>
      <c r="C180" s="77"/>
      <c r="D180" s="77"/>
      <c r="E180" s="77"/>
      <c r="F180" s="14"/>
      <c r="G180" s="14"/>
      <c r="H180" s="14"/>
      <c r="I180" s="14"/>
      <c r="J180" s="14"/>
      <c r="K180" s="14"/>
      <c r="L180" s="14"/>
      <c r="M180" s="14"/>
      <c r="N180" s="14"/>
      <c r="O180" s="16"/>
    </row>
    <row r="181" spans="1:15" ht="13.5" thickBot="1" x14ac:dyDescent="0.25">
      <c r="A181" s="11"/>
      <c r="B181" s="72"/>
      <c r="C181" s="72"/>
      <c r="D181" s="72"/>
      <c r="E181" s="72"/>
      <c r="F181" s="2"/>
      <c r="G181" s="2"/>
      <c r="H181" s="2"/>
      <c r="I181" s="2"/>
      <c r="J181" s="2"/>
      <c r="K181" s="2"/>
      <c r="L181" s="2"/>
      <c r="M181" s="2"/>
      <c r="N181" s="2"/>
      <c r="O181" s="4"/>
    </row>
    <row r="182" spans="1:15" x14ac:dyDescent="0.2">
      <c r="A182" s="10"/>
      <c r="F182" s="4"/>
      <c r="G182" s="4"/>
      <c r="H182" s="4"/>
      <c r="I182" s="4"/>
      <c r="J182" s="4"/>
      <c r="K182" s="4"/>
      <c r="L182" s="4"/>
      <c r="M182" s="4"/>
      <c r="N182" s="5"/>
    </row>
    <row r="183" spans="1:15" x14ac:dyDescent="0.2">
      <c r="A183" s="15"/>
      <c r="E183" s="77"/>
      <c r="F183" s="13"/>
      <c r="G183" s="13"/>
      <c r="H183" s="13"/>
      <c r="I183" s="13"/>
      <c r="J183" s="13"/>
      <c r="K183" s="13"/>
      <c r="L183" s="13"/>
      <c r="M183" s="13"/>
    </row>
    <row r="184" spans="1:15" s="4" customFormat="1" x14ac:dyDescent="0.2">
      <c r="A184" s="15"/>
      <c r="B184" s="73"/>
      <c r="C184" s="73"/>
      <c r="D184" s="73"/>
      <c r="E184" s="77"/>
      <c r="F184" s="13"/>
      <c r="G184" s="13"/>
      <c r="H184" s="13"/>
      <c r="I184" s="13"/>
      <c r="J184" s="13"/>
      <c r="K184" s="13"/>
      <c r="L184" s="13"/>
      <c r="M184" s="13"/>
      <c r="N184" s="6"/>
      <c r="O184" s="3"/>
    </row>
    <row r="185" spans="1:15" x14ac:dyDescent="0.2">
      <c r="A185" s="15"/>
      <c r="E185" s="77"/>
      <c r="F185" s="13"/>
      <c r="G185" s="13"/>
      <c r="H185" s="13"/>
      <c r="I185" s="13"/>
      <c r="J185" s="13"/>
      <c r="K185" s="13"/>
      <c r="L185" s="13"/>
      <c r="M185" s="13"/>
    </row>
    <row r="186" spans="1:15" x14ac:dyDescent="0.2">
      <c r="A186" s="15"/>
      <c r="E186" s="77"/>
      <c r="F186" s="13"/>
      <c r="G186" s="13"/>
      <c r="H186" s="13"/>
      <c r="I186" s="13"/>
      <c r="J186" s="13"/>
      <c r="K186" s="13"/>
      <c r="L186" s="13"/>
      <c r="M186" s="13"/>
    </row>
    <row r="187" spans="1:15" x14ac:dyDescent="0.2">
      <c r="A187" s="15"/>
      <c r="B187" s="77"/>
      <c r="C187" s="77"/>
      <c r="D187" s="77"/>
      <c r="E187" s="77"/>
      <c r="F187" s="14"/>
      <c r="G187" s="14"/>
      <c r="H187" s="14"/>
      <c r="I187" s="14"/>
      <c r="J187" s="14"/>
      <c r="K187" s="14"/>
      <c r="L187" s="14"/>
      <c r="M187" s="14"/>
      <c r="N187" s="14"/>
      <c r="O187" s="4"/>
    </row>
    <row r="188" spans="1:15" x14ac:dyDescent="0.2">
      <c r="A188" s="10"/>
      <c r="F188" s="5"/>
      <c r="G188" s="5"/>
      <c r="H188" s="5"/>
      <c r="I188" s="5"/>
      <c r="J188" s="5"/>
      <c r="K188" s="5"/>
      <c r="L188" s="5"/>
      <c r="M188" s="5"/>
      <c r="N188" s="5"/>
    </row>
    <row r="189" spans="1:15" x14ac:dyDescent="0.2">
      <c r="A189" s="15"/>
      <c r="B189" s="77"/>
      <c r="C189" s="77"/>
      <c r="D189" s="77"/>
      <c r="E189" s="77"/>
      <c r="F189" s="14"/>
      <c r="G189" s="14"/>
      <c r="H189" s="14"/>
      <c r="I189" s="14"/>
      <c r="J189" s="14"/>
      <c r="K189" s="14"/>
      <c r="L189" s="14"/>
      <c r="M189" s="14"/>
    </row>
    <row r="190" spans="1:15" s="4" customFormat="1" x14ac:dyDescent="0.2">
      <c r="A190" s="15"/>
      <c r="B190" s="77"/>
      <c r="C190" s="77"/>
      <c r="D190" s="77"/>
      <c r="E190" s="77"/>
      <c r="F190" s="14"/>
      <c r="G190" s="14"/>
      <c r="H190" s="14"/>
      <c r="I190" s="14"/>
      <c r="J190" s="14"/>
      <c r="K190" s="14"/>
      <c r="L190" s="14"/>
      <c r="M190" s="14"/>
      <c r="N190" s="6"/>
      <c r="O190" s="3"/>
    </row>
    <row r="191" spans="1:15" x14ac:dyDescent="0.2">
      <c r="A191" s="15"/>
      <c r="B191" s="77"/>
      <c r="C191" s="77"/>
      <c r="D191" s="77"/>
      <c r="E191" s="77"/>
      <c r="F191" s="14"/>
      <c r="G191" s="14"/>
      <c r="H191" s="14"/>
      <c r="I191" s="14"/>
      <c r="J191" s="14"/>
      <c r="K191" s="14"/>
      <c r="L191" s="14"/>
      <c r="M191" s="14"/>
    </row>
    <row r="192" spans="1:15" x14ac:dyDescent="0.2">
      <c r="A192" s="15"/>
      <c r="B192" s="77"/>
      <c r="C192" s="77"/>
      <c r="D192" s="77"/>
      <c r="E192" s="77"/>
      <c r="F192" s="14"/>
      <c r="G192" s="14"/>
      <c r="H192" s="14"/>
      <c r="I192" s="14"/>
      <c r="J192" s="14"/>
      <c r="K192" s="14"/>
      <c r="L192" s="14"/>
      <c r="M192" s="14"/>
    </row>
    <row r="193" spans="1:15" x14ac:dyDescent="0.2">
      <c r="A193" s="15"/>
      <c r="B193" s="77"/>
      <c r="C193" s="77"/>
      <c r="D193" s="77"/>
      <c r="E193" s="77"/>
      <c r="F193" s="14"/>
      <c r="G193" s="14"/>
      <c r="H193" s="14"/>
      <c r="I193" s="14"/>
      <c r="J193" s="14"/>
      <c r="K193" s="14"/>
      <c r="L193" s="14"/>
      <c r="M193" s="14"/>
      <c r="N193" s="14"/>
      <c r="O193" s="4"/>
    </row>
    <row r="194" spans="1:15" x14ac:dyDescent="0.2">
      <c r="A194" s="10"/>
      <c r="F194" s="4"/>
      <c r="G194" s="4"/>
      <c r="H194" s="4"/>
      <c r="I194" s="4"/>
      <c r="J194" s="4"/>
      <c r="K194" s="4"/>
      <c r="L194" s="4"/>
      <c r="M194" s="4"/>
      <c r="N194" s="5"/>
    </row>
    <row r="195" spans="1:15" x14ac:dyDescent="0.2">
      <c r="A195" s="15"/>
      <c r="E195" s="77"/>
      <c r="F195" s="13"/>
      <c r="G195" s="13"/>
      <c r="H195" s="13"/>
      <c r="I195" s="13"/>
      <c r="J195" s="13"/>
      <c r="K195" s="13"/>
      <c r="L195" s="13"/>
      <c r="M195" s="13"/>
    </row>
    <row r="196" spans="1:15" s="4" customFormat="1" x14ac:dyDescent="0.2">
      <c r="A196" s="15"/>
      <c r="B196" s="73"/>
      <c r="C196" s="73"/>
      <c r="D196" s="73"/>
      <c r="E196" s="77"/>
      <c r="F196" s="13"/>
      <c r="G196" s="13"/>
      <c r="H196" s="13"/>
      <c r="I196" s="13"/>
      <c r="J196" s="13"/>
      <c r="K196" s="13"/>
      <c r="L196" s="13"/>
      <c r="M196" s="13"/>
      <c r="N196" s="6"/>
      <c r="O196" s="3"/>
    </row>
    <row r="197" spans="1:15" x14ac:dyDescent="0.2">
      <c r="A197" s="15"/>
      <c r="E197" s="77"/>
      <c r="F197" s="13"/>
      <c r="G197" s="13"/>
      <c r="H197" s="13"/>
      <c r="I197" s="13"/>
      <c r="J197" s="13"/>
      <c r="K197" s="13"/>
      <c r="L197" s="13"/>
      <c r="M197" s="13"/>
    </row>
    <row r="198" spans="1:15" x14ac:dyDescent="0.2">
      <c r="A198" s="15"/>
      <c r="E198" s="77"/>
      <c r="F198" s="13"/>
      <c r="G198" s="13"/>
      <c r="H198" s="13"/>
      <c r="I198" s="13"/>
      <c r="J198" s="13"/>
      <c r="K198" s="13"/>
      <c r="L198" s="13"/>
      <c r="M198" s="13"/>
    </row>
    <row r="199" spans="1:15" x14ac:dyDescent="0.2">
      <c r="A199" s="15"/>
      <c r="B199" s="77"/>
      <c r="C199" s="77"/>
      <c r="D199" s="77"/>
      <c r="E199" s="77"/>
      <c r="F199" s="14"/>
      <c r="G199" s="14"/>
      <c r="H199" s="14"/>
      <c r="I199" s="14"/>
      <c r="J199" s="14"/>
      <c r="K199" s="14"/>
      <c r="L199" s="14"/>
      <c r="M199" s="14"/>
      <c r="N199" s="14"/>
      <c r="O199" s="4"/>
    </row>
    <row r="200" spans="1:15" x14ac:dyDescent="0.2">
      <c r="A200" s="10"/>
      <c r="F200" s="5"/>
      <c r="G200" s="5"/>
      <c r="H200" s="5"/>
      <c r="I200" s="5"/>
      <c r="J200" s="5"/>
      <c r="K200" s="5"/>
      <c r="L200" s="5"/>
      <c r="M200" s="5"/>
      <c r="N200" s="5"/>
    </row>
    <row r="201" spans="1:15" x14ac:dyDescent="0.2">
      <c r="A201" s="15"/>
      <c r="B201" s="77"/>
      <c r="C201" s="77"/>
      <c r="D201" s="77"/>
      <c r="E201" s="77"/>
      <c r="F201" s="14"/>
      <c r="G201" s="14"/>
      <c r="H201" s="14"/>
      <c r="I201" s="14"/>
      <c r="J201" s="14"/>
      <c r="K201" s="14"/>
      <c r="L201" s="14"/>
      <c r="M201" s="14"/>
    </row>
    <row r="202" spans="1:15" s="4" customFormat="1" x14ac:dyDescent="0.2">
      <c r="A202" s="15"/>
      <c r="B202" s="77"/>
      <c r="C202" s="77"/>
      <c r="D202" s="77"/>
      <c r="E202" s="77"/>
      <c r="F202" s="14"/>
      <c r="G202" s="14"/>
      <c r="H202" s="14"/>
      <c r="I202" s="14"/>
      <c r="J202" s="14"/>
      <c r="K202" s="14"/>
      <c r="L202" s="14"/>
      <c r="M202" s="14"/>
      <c r="N202" s="6"/>
      <c r="O202" s="3"/>
    </row>
    <row r="203" spans="1:15" x14ac:dyDescent="0.2">
      <c r="A203" s="15"/>
      <c r="B203" s="77"/>
      <c r="C203" s="77"/>
      <c r="D203" s="77"/>
      <c r="E203" s="77"/>
      <c r="F203" s="14"/>
      <c r="G203" s="14"/>
      <c r="H203" s="14"/>
      <c r="I203" s="14"/>
      <c r="J203" s="14"/>
      <c r="K203" s="14"/>
      <c r="L203" s="14"/>
      <c r="M203" s="14"/>
    </row>
    <row r="204" spans="1:15" x14ac:dyDescent="0.2">
      <c r="A204" s="15"/>
      <c r="B204" s="77"/>
      <c r="C204" s="77"/>
      <c r="D204" s="77"/>
      <c r="E204" s="77"/>
      <c r="F204" s="14"/>
      <c r="G204" s="14"/>
      <c r="H204" s="14"/>
      <c r="I204" s="14"/>
      <c r="J204" s="14"/>
      <c r="K204" s="14"/>
      <c r="L204" s="14"/>
      <c r="M204" s="14"/>
    </row>
    <row r="205" spans="1:15" x14ac:dyDescent="0.2">
      <c r="A205" s="15"/>
      <c r="B205" s="77"/>
      <c r="C205" s="77"/>
      <c r="D205" s="77"/>
      <c r="E205" s="77"/>
      <c r="F205" s="14"/>
      <c r="G205" s="14"/>
      <c r="H205" s="14"/>
      <c r="I205" s="14"/>
      <c r="J205" s="14"/>
      <c r="K205" s="14"/>
      <c r="L205" s="14"/>
      <c r="M205" s="14"/>
      <c r="N205" s="14"/>
      <c r="O205" s="4"/>
    </row>
    <row r="206" spans="1:15" x14ac:dyDescent="0.2">
      <c r="A206" s="10"/>
      <c r="F206" s="5"/>
      <c r="G206" s="5"/>
      <c r="H206" s="5"/>
      <c r="I206" s="5"/>
      <c r="J206" s="5"/>
      <c r="K206" s="5"/>
      <c r="L206" s="5"/>
      <c r="M206" s="5"/>
      <c r="N206" s="5"/>
    </row>
    <row r="207" spans="1:15" x14ac:dyDescent="0.2">
      <c r="A207" s="15"/>
      <c r="B207" s="77"/>
      <c r="C207" s="77"/>
      <c r="D207" s="77"/>
      <c r="E207" s="77"/>
      <c r="F207" s="14"/>
      <c r="G207" s="14"/>
      <c r="H207" s="14"/>
      <c r="I207" s="14"/>
      <c r="J207" s="14"/>
      <c r="K207" s="14"/>
      <c r="L207" s="14"/>
      <c r="M207" s="14"/>
    </row>
    <row r="208" spans="1:15" x14ac:dyDescent="0.2">
      <c r="A208" s="15"/>
      <c r="B208" s="77"/>
      <c r="C208" s="77"/>
      <c r="D208" s="77"/>
      <c r="E208" s="77"/>
      <c r="F208" s="14"/>
      <c r="G208" s="14"/>
      <c r="H208" s="14"/>
      <c r="I208" s="14"/>
      <c r="J208" s="14"/>
      <c r="K208" s="14"/>
      <c r="L208" s="14"/>
      <c r="M208" s="14"/>
    </row>
    <row r="209" spans="1:13" x14ac:dyDescent="0.2">
      <c r="A209" s="15"/>
      <c r="B209" s="77"/>
      <c r="C209" s="77"/>
      <c r="D209" s="77"/>
      <c r="E209" s="77"/>
      <c r="F209" s="14"/>
      <c r="G209" s="14"/>
      <c r="H209" s="14"/>
      <c r="I209" s="14"/>
      <c r="J209" s="14"/>
      <c r="K209" s="14"/>
      <c r="L209" s="14"/>
      <c r="M209" s="14"/>
    </row>
    <row r="210" spans="1:13" x14ac:dyDescent="0.2">
      <c r="A210" s="15"/>
      <c r="B210" s="77"/>
      <c r="C210" s="77"/>
      <c r="D210" s="77"/>
      <c r="E210" s="77"/>
      <c r="F210" s="14"/>
      <c r="G210" s="14"/>
      <c r="H210" s="14"/>
      <c r="I210" s="14"/>
      <c r="J210" s="14"/>
      <c r="K210" s="14"/>
      <c r="L210" s="14"/>
      <c r="M210" s="14"/>
    </row>
    <row r="211" spans="1:13" x14ac:dyDescent="0.2">
      <c r="F211" s="6"/>
      <c r="G211" s="6"/>
      <c r="H211" s="6"/>
      <c r="I211" s="6"/>
      <c r="J211" s="6"/>
      <c r="K211" s="6"/>
      <c r="L211" s="6"/>
      <c r="M211" s="6"/>
    </row>
    <row r="212" spans="1:13" x14ac:dyDescent="0.2">
      <c r="F212" s="6"/>
      <c r="G212" s="6"/>
      <c r="H212" s="6"/>
      <c r="I212" s="6"/>
      <c r="J212" s="6"/>
      <c r="K212" s="6"/>
      <c r="L212" s="6"/>
      <c r="M212" s="6"/>
    </row>
    <row r="213" spans="1:13" x14ac:dyDescent="0.2">
      <c r="F213" s="6"/>
      <c r="G213" s="6"/>
      <c r="H213" s="6"/>
      <c r="I213" s="6"/>
      <c r="J213" s="6"/>
      <c r="K213" s="6"/>
      <c r="L213" s="6"/>
      <c r="M213" s="6"/>
    </row>
    <row r="214" spans="1:13" x14ac:dyDescent="0.2">
      <c r="F214" s="6"/>
      <c r="G214" s="6"/>
      <c r="H214" s="6"/>
      <c r="I214" s="6"/>
      <c r="J214" s="6"/>
      <c r="K214" s="6"/>
      <c r="L214" s="6"/>
      <c r="M214" s="6"/>
    </row>
    <row r="215" spans="1:13" x14ac:dyDescent="0.2">
      <c r="F215" s="6"/>
      <c r="G215" s="6"/>
      <c r="H215" s="6"/>
      <c r="I215" s="6"/>
      <c r="J215" s="6"/>
      <c r="K215" s="6"/>
      <c r="L215" s="6"/>
      <c r="M215" s="6"/>
    </row>
    <row r="216" spans="1:13" x14ac:dyDescent="0.2">
      <c r="F216" s="6"/>
      <c r="G216" s="6"/>
      <c r="H216" s="6"/>
      <c r="I216" s="6"/>
      <c r="J216" s="6"/>
      <c r="K216" s="6"/>
      <c r="L216" s="6"/>
      <c r="M216" s="6"/>
    </row>
    <row r="217" spans="1:13" x14ac:dyDescent="0.2">
      <c r="F217" s="6"/>
      <c r="G217" s="6"/>
      <c r="H217" s="6"/>
      <c r="I217" s="6"/>
      <c r="J217" s="6"/>
      <c r="K217" s="6"/>
      <c r="L217" s="6"/>
      <c r="M217" s="6"/>
    </row>
    <row r="218" spans="1:13" x14ac:dyDescent="0.2">
      <c r="F218" s="6"/>
      <c r="G218" s="6"/>
      <c r="H218" s="6"/>
      <c r="I218" s="6"/>
      <c r="J218" s="6"/>
      <c r="K218" s="6"/>
      <c r="L218" s="6"/>
      <c r="M218" s="6"/>
    </row>
    <row r="219" spans="1:13" x14ac:dyDescent="0.2">
      <c r="F219" s="6"/>
      <c r="G219" s="6"/>
      <c r="H219" s="6"/>
      <c r="I219" s="6"/>
      <c r="J219" s="6"/>
      <c r="K219" s="6"/>
      <c r="L219" s="6"/>
      <c r="M219" s="6"/>
    </row>
    <row r="220" spans="1:13" x14ac:dyDescent="0.2">
      <c r="F220" s="6"/>
      <c r="G220" s="6"/>
      <c r="H220" s="6"/>
      <c r="I220" s="6"/>
      <c r="J220" s="6"/>
      <c r="K220" s="6"/>
      <c r="L220" s="6"/>
      <c r="M220" s="6"/>
    </row>
    <row r="221" spans="1:13" x14ac:dyDescent="0.2">
      <c r="F221" s="6"/>
      <c r="G221" s="6"/>
      <c r="H221" s="6"/>
      <c r="I221" s="6"/>
      <c r="J221" s="6"/>
      <c r="K221" s="6"/>
      <c r="L221" s="6"/>
      <c r="M221" s="6"/>
    </row>
    <row r="222" spans="1:13" x14ac:dyDescent="0.2">
      <c r="F222" s="6"/>
      <c r="G222" s="6"/>
      <c r="H222" s="6"/>
      <c r="I222" s="6"/>
      <c r="J222" s="6"/>
      <c r="K222" s="6"/>
      <c r="L222" s="6"/>
      <c r="M222" s="6"/>
    </row>
    <row r="223" spans="1:13" x14ac:dyDescent="0.2">
      <c r="F223" s="6"/>
      <c r="G223" s="6"/>
      <c r="H223" s="6"/>
      <c r="I223" s="6"/>
      <c r="J223" s="6"/>
      <c r="K223" s="6"/>
      <c r="L223" s="6"/>
      <c r="M223" s="6"/>
    </row>
    <row r="224" spans="1:13" x14ac:dyDescent="0.2">
      <c r="F224" s="6"/>
      <c r="G224" s="6"/>
      <c r="H224" s="6"/>
      <c r="I224" s="6"/>
      <c r="J224" s="6"/>
      <c r="K224" s="6"/>
      <c r="L224" s="6"/>
      <c r="M224" s="6"/>
    </row>
    <row r="225" spans="6:13" x14ac:dyDescent="0.2">
      <c r="F225" s="6"/>
      <c r="G225" s="6"/>
      <c r="H225" s="6"/>
      <c r="I225" s="6"/>
      <c r="J225" s="6"/>
      <c r="K225" s="6"/>
      <c r="L225" s="6"/>
      <c r="M225" s="6"/>
    </row>
    <row r="226" spans="6:13" x14ac:dyDescent="0.2">
      <c r="F226" s="6"/>
      <c r="G226" s="6"/>
      <c r="H226" s="6"/>
      <c r="I226" s="6"/>
      <c r="J226" s="6"/>
      <c r="K226" s="6"/>
      <c r="L226" s="6"/>
      <c r="M226" s="6"/>
    </row>
    <row r="227" spans="6:13" x14ac:dyDescent="0.2">
      <c r="F227" s="6"/>
      <c r="G227" s="6"/>
      <c r="H227" s="6"/>
      <c r="I227" s="6"/>
      <c r="J227" s="6"/>
      <c r="K227" s="6"/>
      <c r="L227" s="6"/>
      <c r="M227" s="6"/>
    </row>
    <row r="228" spans="6:13" x14ac:dyDescent="0.2">
      <c r="F228" s="6"/>
      <c r="G228" s="6"/>
      <c r="H228" s="6"/>
      <c r="I228" s="6"/>
      <c r="J228" s="6"/>
      <c r="K228" s="6"/>
      <c r="L228" s="6"/>
      <c r="M228" s="6"/>
    </row>
    <row r="229" spans="6:13" x14ac:dyDescent="0.2">
      <c r="F229" s="6"/>
      <c r="G229" s="6"/>
      <c r="H229" s="6"/>
      <c r="I229" s="6"/>
      <c r="J229" s="6"/>
      <c r="K229" s="6"/>
      <c r="L229" s="6"/>
      <c r="M229" s="6"/>
    </row>
    <row r="230" spans="6:13" x14ac:dyDescent="0.2">
      <c r="F230" s="6"/>
      <c r="G230" s="6"/>
      <c r="H230" s="6"/>
      <c r="I230" s="6"/>
      <c r="J230" s="6"/>
      <c r="K230" s="6"/>
      <c r="L230" s="6"/>
      <c r="M230" s="6"/>
    </row>
    <row r="231" spans="6:13" x14ac:dyDescent="0.2">
      <c r="F231" s="6"/>
      <c r="G231" s="6"/>
      <c r="H231" s="6"/>
      <c r="I231" s="6"/>
      <c r="J231" s="6"/>
      <c r="K231" s="6"/>
      <c r="L231" s="6"/>
      <c r="M231" s="6"/>
    </row>
    <row r="232" spans="6:13" x14ac:dyDescent="0.2">
      <c r="F232" s="6"/>
      <c r="G232" s="6"/>
      <c r="H232" s="6"/>
      <c r="I232" s="6"/>
      <c r="J232" s="6"/>
      <c r="K232" s="6"/>
      <c r="L232" s="6"/>
      <c r="M232" s="6"/>
    </row>
    <row r="233" spans="6:13" x14ac:dyDescent="0.2">
      <c r="F233" s="6"/>
      <c r="G233" s="6"/>
      <c r="H233" s="6"/>
      <c r="I233" s="6"/>
      <c r="J233" s="6"/>
      <c r="K233" s="6"/>
      <c r="L233" s="6"/>
      <c r="M233" s="6"/>
    </row>
    <row r="234" spans="6:13" x14ac:dyDescent="0.2">
      <c r="F234" s="6"/>
      <c r="G234" s="6"/>
      <c r="H234" s="6"/>
      <c r="I234" s="6"/>
      <c r="J234" s="6"/>
      <c r="K234" s="6"/>
      <c r="L234" s="6"/>
      <c r="M234" s="6"/>
    </row>
    <row r="235" spans="6:13" x14ac:dyDescent="0.2">
      <c r="F235" s="6"/>
      <c r="G235" s="6"/>
      <c r="H235" s="6"/>
      <c r="I235" s="6"/>
      <c r="J235" s="6"/>
      <c r="K235" s="6"/>
      <c r="L235" s="6"/>
      <c r="M235" s="6"/>
    </row>
    <row r="236" spans="6:13" x14ac:dyDescent="0.2">
      <c r="F236" s="6"/>
      <c r="G236" s="6"/>
      <c r="H236" s="6"/>
      <c r="I236" s="6"/>
      <c r="J236" s="6"/>
      <c r="K236" s="6"/>
      <c r="L236" s="6"/>
      <c r="M236" s="6"/>
    </row>
    <row r="237" spans="6:13" x14ac:dyDescent="0.2">
      <c r="F237" s="6"/>
      <c r="G237" s="6"/>
      <c r="H237" s="6"/>
      <c r="I237" s="6"/>
      <c r="J237" s="6"/>
      <c r="K237" s="6"/>
      <c r="L237" s="6"/>
      <c r="M237" s="6"/>
    </row>
    <row r="238" spans="6:13" x14ac:dyDescent="0.2">
      <c r="F238" s="6"/>
      <c r="G238" s="6"/>
      <c r="H238" s="6"/>
      <c r="I238" s="6"/>
      <c r="J238" s="6"/>
      <c r="K238" s="6"/>
      <c r="L238" s="6"/>
      <c r="M238" s="6"/>
    </row>
    <row r="239" spans="6:13" x14ac:dyDescent="0.2">
      <c r="F239" s="6"/>
      <c r="G239" s="6"/>
      <c r="H239" s="6"/>
      <c r="I239" s="6"/>
      <c r="J239" s="6"/>
      <c r="K239" s="6"/>
      <c r="L239" s="6"/>
      <c r="M239" s="6"/>
    </row>
    <row r="240" spans="6:13" x14ac:dyDescent="0.2">
      <c r="F240" s="6"/>
      <c r="G240" s="6"/>
      <c r="H240" s="6"/>
      <c r="I240" s="6"/>
      <c r="J240" s="6"/>
      <c r="K240" s="6"/>
      <c r="L240" s="6"/>
      <c r="M240" s="6"/>
    </row>
    <row r="241" spans="6:13" x14ac:dyDescent="0.2">
      <c r="F241" s="6"/>
      <c r="G241" s="6"/>
      <c r="H241" s="6"/>
      <c r="I241" s="6"/>
      <c r="J241" s="6"/>
      <c r="K241" s="6"/>
      <c r="L241" s="6"/>
      <c r="M241" s="6"/>
    </row>
    <row r="242" spans="6:13" x14ac:dyDescent="0.2">
      <c r="F242" s="6"/>
      <c r="G242" s="6"/>
      <c r="H242" s="6"/>
      <c r="I242" s="6"/>
      <c r="J242" s="6"/>
      <c r="K242" s="6"/>
      <c r="L242" s="6"/>
      <c r="M242" s="6"/>
    </row>
    <row r="243" spans="6:13" x14ac:dyDescent="0.2">
      <c r="F243" s="6"/>
      <c r="G243" s="6"/>
      <c r="H243" s="6"/>
      <c r="I243" s="6"/>
      <c r="J243" s="6"/>
      <c r="K243" s="6"/>
      <c r="L243" s="6"/>
      <c r="M243" s="6"/>
    </row>
    <row r="244" spans="6:13" x14ac:dyDescent="0.2">
      <c r="F244" s="6"/>
      <c r="G244" s="6"/>
      <c r="H244" s="6"/>
      <c r="I244" s="6"/>
      <c r="J244" s="6"/>
      <c r="K244" s="6"/>
      <c r="L244" s="6"/>
      <c r="M244" s="6"/>
    </row>
    <row r="245" spans="6:13" x14ac:dyDescent="0.2">
      <c r="F245" s="6"/>
      <c r="G245" s="6"/>
      <c r="H245" s="6"/>
      <c r="I245" s="6"/>
      <c r="J245" s="6"/>
      <c r="K245" s="6"/>
      <c r="L245" s="6"/>
      <c r="M245" s="6"/>
    </row>
    <row r="246" spans="6:13" x14ac:dyDescent="0.2">
      <c r="F246" s="6"/>
      <c r="G246" s="6"/>
      <c r="H246" s="6"/>
      <c r="I246" s="6"/>
      <c r="J246" s="6"/>
      <c r="K246" s="6"/>
      <c r="L246" s="6"/>
      <c r="M246" s="6"/>
    </row>
    <row r="247" spans="6:13" x14ac:dyDescent="0.2">
      <c r="F247" s="6"/>
      <c r="G247" s="6"/>
      <c r="H247" s="6"/>
      <c r="I247" s="6"/>
      <c r="J247" s="6"/>
      <c r="K247" s="6"/>
      <c r="L247" s="6"/>
      <c r="M247" s="6"/>
    </row>
    <row r="248" spans="6:13" x14ac:dyDescent="0.2">
      <c r="F248" s="6"/>
      <c r="G248" s="6"/>
      <c r="H248" s="6"/>
      <c r="I248" s="6"/>
      <c r="J248" s="6"/>
      <c r="K248" s="6"/>
      <c r="L248" s="6"/>
      <c r="M248" s="6"/>
    </row>
    <row r="249" spans="6:13" x14ac:dyDescent="0.2">
      <c r="F249" s="6"/>
      <c r="G249" s="6"/>
      <c r="H249" s="6"/>
      <c r="I249" s="6"/>
      <c r="J249" s="6"/>
      <c r="K249" s="6"/>
      <c r="L249" s="6"/>
      <c r="M249" s="6"/>
    </row>
    <row r="250" spans="6:13" x14ac:dyDescent="0.2">
      <c r="F250" s="6"/>
      <c r="G250" s="6"/>
      <c r="H250" s="6"/>
      <c r="I250" s="6"/>
      <c r="J250" s="6"/>
      <c r="K250" s="6"/>
      <c r="L250" s="6"/>
      <c r="M250" s="6"/>
    </row>
    <row r="251" spans="6:13" x14ac:dyDescent="0.2">
      <c r="F251" s="6"/>
      <c r="G251" s="6"/>
      <c r="H251" s="6"/>
      <c r="I251" s="6"/>
      <c r="J251" s="6"/>
      <c r="K251" s="6"/>
      <c r="L251" s="6"/>
      <c r="M251" s="6"/>
    </row>
    <row r="252" spans="6:13" x14ac:dyDescent="0.2">
      <c r="F252" s="6"/>
      <c r="G252" s="6"/>
      <c r="H252" s="6"/>
      <c r="I252" s="6"/>
      <c r="J252" s="6"/>
      <c r="K252" s="6"/>
      <c r="L252" s="6"/>
      <c r="M252" s="6"/>
    </row>
    <row r="253" spans="6:13" x14ac:dyDescent="0.2">
      <c r="F253" s="6"/>
      <c r="G253" s="6"/>
      <c r="H253" s="6"/>
      <c r="I253" s="6"/>
      <c r="J253" s="6"/>
      <c r="K253" s="6"/>
      <c r="L253" s="6"/>
      <c r="M253" s="6"/>
    </row>
    <row r="254" spans="6:13" x14ac:dyDescent="0.2">
      <c r="F254" s="6"/>
      <c r="G254" s="6"/>
      <c r="H254" s="6"/>
      <c r="I254" s="6"/>
      <c r="J254" s="6"/>
      <c r="K254" s="6"/>
      <c r="L254" s="6"/>
      <c r="M254" s="6"/>
    </row>
    <row r="255" spans="6:13" x14ac:dyDescent="0.2">
      <c r="F255" s="6"/>
      <c r="G255" s="6"/>
      <c r="H255" s="6"/>
      <c r="I255" s="6"/>
      <c r="J255" s="6"/>
      <c r="K255" s="6"/>
      <c r="L255" s="6"/>
      <c r="M255" s="6"/>
    </row>
    <row r="256" spans="6:13" x14ac:dyDescent="0.2">
      <c r="F256" s="6"/>
      <c r="G256" s="6"/>
      <c r="H256" s="6"/>
      <c r="I256" s="6"/>
      <c r="J256" s="6"/>
      <c r="K256" s="6"/>
      <c r="L256" s="6"/>
      <c r="M256" s="6"/>
    </row>
    <row r="257" spans="6:13" x14ac:dyDescent="0.2">
      <c r="F257" s="6"/>
      <c r="G257" s="6"/>
      <c r="H257" s="6"/>
      <c r="I257" s="6"/>
      <c r="J257" s="6"/>
      <c r="K257" s="6"/>
      <c r="L257" s="6"/>
      <c r="M257" s="6"/>
    </row>
    <row r="258" spans="6:13" x14ac:dyDescent="0.2">
      <c r="F258" s="6"/>
      <c r="G258" s="6"/>
      <c r="H258" s="6"/>
      <c r="I258" s="6"/>
      <c r="J258" s="6"/>
      <c r="K258" s="6"/>
      <c r="L258" s="6"/>
      <c r="M258" s="6"/>
    </row>
    <row r="259" spans="6:13" x14ac:dyDescent="0.2">
      <c r="F259" s="6"/>
      <c r="G259" s="6"/>
      <c r="H259" s="6"/>
      <c r="I259" s="6"/>
      <c r="J259" s="6"/>
      <c r="K259" s="6"/>
      <c r="L259" s="6"/>
      <c r="M259" s="6"/>
    </row>
    <row r="260" spans="6:13" x14ac:dyDescent="0.2">
      <c r="F260" s="6"/>
      <c r="G260" s="6"/>
      <c r="H260" s="6"/>
      <c r="I260" s="6"/>
      <c r="J260" s="6"/>
      <c r="K260" s="6"/>
      <c r="L260" s="6"/>
      <c r="M260" s="6"/>
    </row>
    <row r="261" spans="6:13" x14ac:dyDescent="0.2">
      <c r="F261" s="6"/>
      <c r="G261" s="6"/>
      <c r="H261" s="6"/>
      <c r="I261" s="6"/>
      <c r="J261" s="6"/>
      <c r="K261" s="6"/>
      <c r="L261" s="6"/>
      <c r="M261" s="6"/>
    </row>
    <row r="262" spans="6:13" x14ac:dyDescent="0.2">
      <c r="F262" s="6"/>
      <c r="G262" s="6"/>
      <c r="H262" s="6"/>
      <c r="I262" s="6"/>
      <c r="J262" s="6"/>
      <c r="K262" s="6"/>
      <c r="L262" s="6"/>
      <c r="M262" s="6"/>
    </row>
    <row r="263" spans="6:13" x14ac:dyDescent="0.2">
      <c r="F263" s="6"/>
      <c r="G263" s="6"/>
      <c r="H263" s="6"/>
      <c r="I263" s="6"/>
      <c r="J263" s="6"/>
      <c r="K263" s="6"/>
      <c r="L263" s="6"/>
      <c r="M263" s="6"/>
    </row>
    <row r="264" spans="6:13" x14ac:dyDescent="0.2">
      <c r="F264" s="6"/>
      <c r="G264" s="6"/>
      <c r="H264" s="6"/>
      <c r="I264" s="6"/>
      <c r="J264" s="6"/>
      <c r="K264" s="6"/>
      <c r="L264" s="6"/>
      <c r="M264" s="6"/>
    </row>
    <row r="265" spans="6:13" x14ac:dyDescent="0.2">
      <c r="F265" s="6"/>
      <c r="G265" s="6"/>
      <c r="H265" s="6"/>
      <c r="I265" s="6"/>
      <c r="J265" s="6"/>
      <c r="K265" s="6"/>
      <c r="L265" s="6"/>
      <c r="M265" s="6"/>
    </row>
    <row r="266" spans="6:13" x14ac:dyDescent="0.2">
      <c r="F266" s="6"/>
      <c r="G266" s="6"/>
      <c r="H266" s="6"/>
      <c r="I266" s="6"/>
      <c r="J266" s="6"/>
      <c r="K266" s="6"/>
      <c r="L266" s="6"/>
      <c r="M266" s="6"/>
    </row>
    <row r="267" spans="6:13" x14ac:dyDescent="0.2">
      <c r="F267" s="6"/>
      <c r="G267" s="6"/>
      <c r="H267" s="6"/>
      <c r="I267" s="6"/>
      <c r="J267" s="6"/>
      <c r="K267" s="6"/>
      <c r="L267" s="6"/>
      <c r="M267" s="6"/>
    </row>
    <row r="268" spans="6:13" x14ac:dyDescent="0.2">
      <c r="F268" s="6"/>
      <c r="G268" s="6"/>
      <c r="H268" s="6"/>
      <c r="I268" s="6"/>
      <c r="J268" s="6"/>
      <c r="K268" s="6"/>
      <c r="L268" s="6"/>
      <c r="M268" s="6"/>
    </row>
    <row r="269" spans="6:13" x14ac:dyDescent="0.2">
      <c r="F269" s="6"/>
      <c r="G269" s="6"/>
      <c r="H269" s="6"/>
      <c r="I269" s="6"/>
      <c r="J269" s="6"/>
      <c r="K269" s="6"/>
      <c r="L269" s="6"/>
      <c r="M269" s="6"/>
    </row>
    <row r="270" spans="6:13" x14ac:dyDescent="0.2">
      <c r="F270" s="6"/>
      <c r="G270" s="6"/>
      <c r="H270" s="6"/>
      <c r="I270" s="6"/>
      <c r="J270" s="6"/>
      <c r="K270" s="6"/>
      <c r="L270" s="6"/>
      <c r="M270" s="6"/>
    </row>
    <row r="271" spans="6:13" x14ac:dyDescent="0.2">
      <c r="F271" s="6"/>
      <c r="G271" s="6"/>
      <c r="H271" s="6"/>
      <c r="I271" s="6"/>
      <c r="J271" s="6"/>
      <c r="K271" s="6"/>
      <c r="L271" s="6"/>
      <c r="M271" s="6"/>
    </row>
    <row r="272" spans="6:13" x14ac:dyDescent="0.2">
      <c r="F272" s="6"/>
      <c r="G272" s="6"/>
      <c r="H272" s="6"/>
      <c r="I272" s="6"/>
      <c r="J272" s="6"/>
      <c r="K272" s="6"/>
      <c r="L272" s="6"/>
      <c r="M272" s="6"/>
    </row>
    <row r="273" spans="6:13" x14ac:dyDescent="0.2">
      <c r="F273" s="6"/>
      <c r="G273" s="6"/>
      <c r="H273" s="6"/>
      <c r="I273" s="6"/>
      <c r="J273" s="6"/>
      <c r="K273" s="6"/>
      <c r="L273" s="6"/>
      <c r="M273" s="6"/>
    </row>
    <row r="274" spans="6:13" x14ac:dyDescent="0.2">
      <c r="F274" s="6"/>
      <c r="G274" s="6"/>
      <c r="H274" s="6"/>
      <c r="I274" s="6"/>
      <c r="J274" s="6"/>
      <c r="K274" s="6"/>
      <c r="L274" s="6"/>
      <c r="M274" s="6"/>
    </row>
    <row r="275" spans="6:13" x14ac:dyDescent="0.2">
      <c r="F275" s="6"/>
      <c r="G275" s="6"/>
      <c r="H275" s="6"/>
      <c r="I275" s="6"/>
      <c r="J275" s="6"/>
      <c r="K275" s="6"/>
      <c r="L275" s="6"/>
      <c r="M275" s="6"/>
    </row>
    <row r="276" spans="6:13" x14ac:dyDescent="0.2">
      <c r="F276" s="6"/>
      <c r="G276" s="6"/>
      <c r="H276" s="6"/>
      <c r="I276" s="6"/>
      <c r="J276" s="6"/>
      <c r="K276" s="6"/>
      <c r="L276" s="6"/>
      <c r="M276" s="6"/>
    </row>
    <row r="277" spans="6:13" x14ac:dyDescent="0.2">
      <c r="F277" s="6"/>
      <c r="G277" s="6"/>
      <c r="H277" s="6"/>
      <c r="I277" s="6"/>
      <c r="J277" s="6"/>
      <c r="K277" s="6"/>
      <c r="L277" s="6"/>
      <c r="M277" s="6"/>
    </row>
    <row r="278" spans="6:13" x14ac:dyDescent="0.2">
      <c r="F278" s="6"/>
      <c r="G278" s="6"/>
      <c r="H278" s="6"/>
      <c r="I278" s="6"/>
      <c r="J278" s="6"/>
      <c r="K278" s="6"/>
      <c r="L278" s="6"/>
      <c r="M278" s="6"/>
    </row>
    <row r="279" spans="6:13" x14ac:dyDescent="0.2">
      <c r="F279" s="6"/>
      <c r="G279" s="6"/>
      <c r="H279" s="6"/>
      <c r="I279" s="6"/>
      <c r="J279" s="6"/>
      <c r="K279" s="6"/>
      <c r="L279" s="6"/>
      <c r="M279" s="6"/>
    </row>
    <row r="314" spans="7:7" x14ac:dyDescent="0.2">
      <c r="G314" s="3">
        <v>1</v>
      </c>
    </row>
  </sheetData>
  <mergeCells count="6">
    <mergeCell ref="A136:N136"/>
    <mergeCell ref="A174:N174"/>
    <mergeCell ref="A1:N1"/>
    <mergeCell ref="A27:N27"/>
    <mergeCell ref="A81:N81"/>
    <mergeCell ref="A90:N90"/>
  </mergeCells>
  <phoneticPr fontId="13" type="noConversion"/>
  <printOptions horizontalCentered="1"/>
  <pageMargins left="0.57999999999999996" right="0.24" top="0.76" bottom="0.26" header="0.32" footer="0.25"/>
  <pageSetup scale="75" orientation="landscape" r:id="rId1"/>
  <headerFooter alignWithMargins="0">
    <oddHeader xml:space="preserve">&amp;C&amp;"Arial Black,Bold"MPI CHAPTER MEMBERSHIP STATISTICS
FISCAL YEAR 2015-16
</oddHeader>
    <oddFooter>&amp;C&amp;8&amp;P</oddFooter>
  </headerFooter>
  <ignoredErrors>
    <ignoredError sqref="B18:M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E1" zoomScale="60" zoomScaleNormal="100" workbookViewId="0">
      <selection activeCell="N2" sqref="N2"/>
    </sheetView>
  </sheetViews>
  <sheetFormatPr defaultRowHeight="20.25" x14ac:dyDescent="0.3"/>
  <cols>
    <col min="1" max="1" width="52" style="160" bestFit="1" customWidth="1"/>
    <col min="2" max="2" width="10.85546875" style="159" bestFit="1" customWidth="1"/>
    <col min="3" max="3" width="15.140625" style="160" bestFit="1" customWidth="1"/>
    <col min="4" max="4" width="52" style="160" bestFit="1" customWidth="1"/>
    <col min="5" max="5" width="12.7109375" style="160" customWidth="1"/>
    <col min="6" max="6" width="11.85546875" style="160" bestFit="1" customWidth="1"/>
    <col min="7" max="7" width="62.7109375" style="160" bestFit="1" customWidth="1"/>
    <col min="8" max="8" width="11.85546875" style="160" bestFit="1" customWidth="1"/>
    <col min="9" max="9" width="10.85546875" style="160" bestFit="1" customWidth="1"/>
    <col min="10" max="11" width="9.140625" style="160"/>
    <col min="12" max="12" width="52" style="160" bestFit="1" customWidth="1"/>
    <col min="13" max="13" width="11.85546875" style="160" bestFit="1" customWidth="1"/>
    <col min="14" max="14" width="10.85546875" style="160" bestFit="1" customWidth="1"/>
    <col min="15" max="16384" width="9.140625" style="160"/>
  </cols>
  <sheetData>
    <row r="1" spans="1:14" x14ac:dyDescent="0.3">
      <c r="A1" s="158" t="s">
        <v>168</v>
      </c>
      <c r="L1" s="161" t="s">
        <v>140</v>
      </c>
      <c r="M1" s="190">
        <v>4161</v>
      </c>
      <c r="N1" s="171" t="e">
        <f>#REF!+#REF!+#REF!+#REF!+#REF!+#REF!+#REF!+#REF!+#REF!+#REF!</f>
        <v>#REF!</v>
      </c>
    </row>
    <row r="2" spans="1:14" x14ac:dyDescent="0.3">
      <c r="A2" s="161" t="s">
        <v>140</v>
      </c>
      <c r="B2" s="162" t="e">
        <f>#REF!+#REF!+#REF!+#REF!+#REF!+#REF!+#REF!+#REF!+#REF!+#REF!</f>
        <v>#REF!</v>
      </c>
      <c r="D2" s="158" t="s">
        <v>168</v>
      </c>
      <c r="E2" s="159"/>
      <c r="L2" s="161" t="s">
        <v>141</v>
      </c>
      <c r="M2" s="190">
        <v>1838</v>
      </c>
      <c r="N2" s="171" t="e">
        <f>#REF!+#REF!+#REF!+#REF!+#REF!+#REF!+#REF!+#REF!+#REF!+#REF!</f>
        <v>#REF!</v>
      </c>
    </row>
    <row r="3" spans="1:14" x14ac:dyDescent="0.3">
      <c r="A3" s="161" t="s">
        <v>141</v>
      </c>
      <c r="B3" s="162" t="e">
        <f>#REF!+#REF!+#REF!+#REF!+#REF!+#REF!+#REF!+#REF!+#REF!+#REF!</f>
        <v>#REF!</v>
      </c>
      <c r="D3" s="161" t="s">
        <v>140</v>
      </c>
      <c r="E3" s="162" t="e">
        <f>#REF!+#REF!+#REF!+#REF!+#REF!+#REF!+#REF!+#REF!+#REF!+#REF!</f>
        <v>#REF!</v>
      </c>
      <c r="G3" s="163">
        <v>4764</v>
      </c>
      <c r="L3" s="161" t="s">
        <v>142</v>
      </c>
      <c r="M3" s="190">
        <v>269</v>
      </c>
      <c r="N3" s="171" t="e">
        <f>#REF!+#REF!+#REF!+#REF!+#REF!+#REF!+#REF!+#REF!+#REF!+#REF!</f>
        <v>#REF!</v>
      </c>
    </row>
    <row r="4" spans="1:14" x14ac:dyDescent="0.3">
      <c r="A4" s="161" t="s">
        <v>142</v>
      </c>
      <c r="B4" s="162" t="e">
        <f>#REF!+#REF!+#REF!+#REF!+#REF!+#REF!+#REF!+#REF!+#REF!+#REF!</f>
        <v>#REF!</v>
      </c>
      <c r="D4" s="161" t="s">
        <v>141</v>
      </c>
      <c r="E4" s="162" t="e">
        <f>#REF!+#REF!+#REF!+#REF!+#REF!+#REF!+#REF!+#REF!+#REF!+#REF!</f>
        <v>#REF!</v>
      </c>
      <c r="G4" s="163">
        <v>1921</v>
      </c>
      <c r="L4" s="161" t="s">
        <v>144</v>
      </c>
      <c r="M4" s="190">
        <v>2577</v>
      </c>
      <c r="N4" s="171" t="e">
        <f>#REF!+#REF!+#REF!+#REF!+#REF!+#REF!+#REF!+#REF!+#REF!+#REF!</f>
        <v>#REF!</v>
      </c>
    </row>
    <row r="5" spans="1:14" x14ac:dyDescent="0.3">
      <c r="A5" s="161" t="s">
        <v>144</v>
      </c>
      <c r="B5" s="162" t="e">
        <f>#REF!+#REF!+#REF!+#REF!+#REF!+#REF!+#REF!+#REF!+#REF!+#REF!</f>
        <v>#REF!</v>
      </c>
      <c r="D5" s="161" t="s">
        <v>142</v>
      </c>
      <c r="E5" s="162" t="e">
        <f>#REF!+#REF!+#REF!+#REF!+#REF!+#REF!+#REF!+#REF!+#REF!+#REF!</f>
        <v>#REF!</v>
      </c>
      <c r="G5" s="163">
        <v>283</v>
      </c>
      <c r="L5" s="164" t="s">
        <v>147</v>
      </c>
      <c r="M5" s="173">
        <f>SUM(M1:M4)</f>
        <v>8845</v>
      </c>
      <c r="N5" s="173" t="e">
        <f>SUM(N1:N4)</f>
        <v>#REF!</v>
      </c>
    </row>
    <row r="6" spans="1:14" x14ac:dyDescent="0.3">
      <c r="A6" s="164" t="s">
        <v>147</v>
      </c>
      <c r="B6" s="165" t="e">
        <f>SUM(B2:B5)</f>
        <v>#REF!</v>
      </c>
      <c r="D6" s="161" t="s">
        <v>144</v>
      </c>
      <c r="E6" s="162" t="e">
        <f>#REF!+#REF!+#REF!+#REF!+#REF!+#REF!+#REF!+#REF!+#REF!+#REF!</f>
        <v>#REF!</v>
      </c>
      <c r="G6" s="163">
        <v>2717</v>
      </c>
      <c r="L6" s="161" t="s">
        <v>143</v>
      </c>
      <c r="M6" s="172">
        <v>11564</v>
      </c>
      <c r="N6" s="171" t="e">
        <f>#REF!+#REF!+#REF!+#REF!+#REF!+#REF!+#REF!+#REF!+#REF!+#REF!</f>
        <v>#REF!</v>
      </c>
    </row>
    <row r="7" spans="1:14" x14ac:dyDescent="0.3">
      <c r="A7" s="161" t="s">
        <v>143</v>
      </c>
      <c r="B7" s="162" t="e">
        <f>#REF!+#REF!+#REF!+#REF!+#REF!+#REF!+#REF!+#REF!+#REF!+#REF!</f>
        <v>#REF!</v>
      </c>
      <c r="D7" s="164" t="s">
        <v>147</v>
      </c>
      <c r="E7" s="165" t="e">
        <f>#REF!+#REF!+#REF!+#REF!+#REF!+#REF!+#REF!+#REF!+#REF!+#REF!</f>
        <v>#REF!</v>
      </c>
      <c r="G7" s="166">
        <f>SUM(G3:G6)</f>
        <v>9685</v>
      </c>
      <c r="L7" s="161" t="s">
        <v>145</v>
      </c>
      <c r="M7" s="172">
        <v>344</v>
      </c>
      <c r="N7" s="171" t="e">
        <f>#REF!+#REF!+#REF!+#REF!+#REF!+#REF!+#REF!+#REF!+#REF!+#REF!</f>
        <v>#REF!</v>
      </c>
    </row>
    <row r="8" spans="1:14" x14ac:dyDescent="0.3">
      <c r="A8" s="161" t="s">
        <v>145</v>
      </c>
      <c r="B8" s="162" t="e">
        <f>#REF!+#REF!+#REF!+#REF!+#REF!+#REF!+#REF!+#REF!+#REF!+#REF!</f>
        <v>#REF!</v>
      </c>
      <c r="D8" s="161" t="s">
        <v>143</v>
      </c>
      <c r="E8" s="162" t="e">
        <f>#REF!+#REF!+#REF!+#REF!+#REF!+#REF!+#REF!+#REF!+#REF!+#REF!</f>
        <v>#REF!</v>
      </c>
      <c r="G8" s="167">
        <v>11322</v>
      </c>
      <c r="L8" s="164" t="s">
        <v>146</v>
      </c>
      <c r="M8" s="173">
        <f>SUM(M6:M7)</f>
        <v>11908</v>
      </c>
      <c r="N8" s="171" t="e">
        <f>SUM(N6:N7)</f>
        <v>#REF!</v>
      </c>
    </row>
    <row r="9" spans="1:14" x14ac:dyDescent="0.3">
      <c r="A9" s="164" t="s">
        <v>146</v>
      </c>
      <c r="B9" s="168" t="e">
        <f>SUM(B7:B8)</f>
        <v>#REF!</v>
      </c>
      <c r="D9" s="161" t="s">
        <v>145</v>
      </c>
      <c r="E9" s="162" t="e">
        <f>#REF!+#REF!+#REF!+#REF!+#REF!+#REF!+#REF!+#REF!+#REF!+#REF!</f>
        <v>#REF!</v>
      </c>
      <c r="G9" s="167">
        <v>286</v>
      </c>
      <c r="L9" s="161" t="s">
        <v>25</v>
      </c>
      <c r="M9" s="172">
        <v>140</v>
      </c>
      <c r="N9" s="171" t="e">
        <f>#REF!+#REF!+#REF!+#REF!+#REF!+#REF!+#REF!+#REF!+#REF!+#REF!</f>
        <v>#REF!</v>
      </c>
    </row>
    <row r="10" spans="1:14" x14ac:dyDescent="0.3">
      <c r="A10" s="161" t="s">
        <v>25</v>
      </c>
      <c r="B10" s="162" t="e">
        <f>#REF!+#REF!+#REF!+#REF!+#REF!+#REF!+#REF!+#REF!+#REF!+#REF!</f>
        <v>#REF!</v>
      </c>
      <c r="D10" s="164" t="s">
        <v>146</v>
      </c>
      <c r="E10" s="168" t="e">
        <f>#REF!+#REF!+#REF!+#REF!+#REF!+#REF!+#REF!+#REF!+#REF!+#REF!</f>
        <v>#REF!</v>
      </c>
      <c r="F10" s="169"/>
      <c r="G10" s="166">
        <f>SUM(G8:G9)</f>
        <v>11608</v>
      </c>
      <c r="L10" s="161" t="s">
        <v>24</v>
      </c>
      <c r="M10" s="172">
        <v>1951</v>
      </c>
      <c r="N10" s="171" t="e">
        <f>#REF!+#REF!+#REF!+#REF!+#REF!+#REF!+#REF!+#REF!+#REF!+#REF!</f>
        <v>#REF!</v>
      </c>
    </row>
    <row r="11" spans="1:14" x14ac:dyDescent="0.3">
      <c r="A11" s="161" t="s">
        <v>24</v>
      </c>
      <c r="B11" s="162" t="e">
        <f>#REF!+#REF!+#REF!+#REF!+#REF!+#REF!+#REF!+#REF!+#REF!+#REF!</f>
        <v>#REF!</v>
      </c>
      <c r="D11" s="161" t="s">
        <v>25</v>
      </c>
      <c r="E11" s="162" t="e">
        <f>#REF!+#REF!+#REF!+#REF!+#REF!+#REF!+#REF!+#REF!+#REF!+#REF!</f>
        <v>#REF!</v>
      </c>
      <c r="G11" s="167">
        <v>141</v>
      </c>
      <c r="L11" s="161" t="s">
        <v>123</v>
      </c>
      <c r="M11" s="172">
        <v>60</v>
      </c>
      <c r="N11" s="171" t="e">
        <f>#REF!+#REF!+#REF!+#REF!+#REF!+#REF!+#REF!</f>
        <v>#REF!</v>
      </c>
    </row>
    <row r="12" spans="1:14" x14ac:dyDescent="0.3">
      <c r="A12" s="161" t="s">
        <v>123</v>
      </c>
      <c r="B12" s="162" t="e">
        <f>#REF!+#REF!+#REF!+#REF!+#REF!+#REF!+#REF!</f>
        <v>#REF!</v>
      </c>
      <c r="D12" s="161" t="s">
        <v>24</v>
      </c>
      <c r="E12" s="162" t="e">
        <f>#REF!+#REF!+#REF!+#REF!+#REF!+#REF!+#REF!+#REF!+#REF!+#REF!</f>
        <v>#REF!</v>
      </c>
      <c r="G12" s="167">
        <v>1808</v>
      </c>
      <c r="L12" s="161" t="s">
        <v>124</v>
      </c>
      <c r="M12" s="172">
        <v>19</v>
      </c>
      <c r="N12" s="171" t="e">
        <f>#REF!+#REF!+#REF!+#REF!+#REF!+#REF!+#REF!</f>
        <v>#REF!</v>
      </c>
    </row>
    <row r="13" spans="1:14" x14ac:dyDescent="0.3">
      <c r="A13" s="161" t="s">
        <v>124</v>
      </c>
      <c r="B13" s="162" t="e">
        <f>#REF!+#REF!+#REF!+#REF!+#REF!+#REF!+#REF!</f>
        <v>#REF!</v>
      </c>
      <c r="D13" s="161" t="s">
        <v>123</v>
      </c>
      <c r="E13" s="162" t="e">
        <f>#REF!+#REF!+#REF!+#REF!+#REF!+#REF!+#REF!+#REF!+#REF!+#REF!</f>
        <v>#REF!</v>
      </c>
      <c r="G13" s="167">
        <v>62</v>
      </c>
    </row>
    <row r="14" spans="1:14" x14ac:dyDescent="0.3">
      <c r="D14" s="161" t="s">
        <v>124</v>
      </c>
      <c r="E14" s="162" t="e">
        <f>#REF!+#REF!+#REF!+#REF!+#REF!+#REF!+#REF!</f>
        <v>#REF!</v>
      </c>
      <c r="G14" s="167">
        <v>14</v>
      </c>
    </row>
    <row r="15" spans="1:14" x14ac:dyDescent="0.3">
      <c r="B15" s="162" t="e">
        <f>B6+B9+B10+B11+B12+B13</f>
        <v>#REF!</v>
      </c>
      <c r="E15" s="159"/>
    </row>
    <row r="16" spans="1:14" x14ac:dyDescent="0.3">
      <c r="E16" s="170" t="e">
        <f>E7+E10+E11+E12+E13+E14</f>
        <v>#REF!</v>
      </c>
      <c r="G16" s="171">
        <f>G7+G10+G11+G12+G13+G14</f>
        <v>23318</v>
      </c>
    </row>
    <row r="18" spans="1:9" x14ac:dyDescent="0.3">
      <c r="A18" s="158" t="s">
        <v>168</v>
      </c>
    </row>
    <row r="19" spans="1:9" x14ac:dyDescent="0.3">
      <c r="A19" s="161" t="s">
        <v>140</v>
      </c>
      <c r="B19" s="162" t="e">
        <f>#REF!+#REF!+#REF!+#REF!+#REF!+#REF!+#REF!+#REF!+#REF!+#REF!</f>
        <v>#REF!</v>
      </c>
    </row>
    <row r="20" spans="1:9" x14ac:dyDescent="0.3">
      <c r="A20" s="161" t="s">
        <v>141</v>
      </c>
      <c r="B20" s="162" t="e">
        <f>#REF!+#REF!+#REF!+#REF!+#REF!+#REF!+#REF!+#REF!+#REF!+#REF!</f>
        <v>#REF!</v>
      </c>
      <c r="D20" s="161" t="s">
        <v>140</v>
      </c>
      <c r="E20" s="171" t="e">
        <f>#REF!+#REF!+#REF!+#REF!+#REF!+#REF!+#REF!+#REF!+#REF!+#REF!</f>
        <v>#REF!</v>
      </c>
      <c r="F20" s="163">
        <v>34</v>
      </c>
      <c r="G20" s="161" t="s">
        <v>140</v>
      </c>
      <c r="H20" s="163">
        <v>4648</v>
      </c>
      <c r="I20" s="171" t="e">
        <f>#REF!+#REF!+#REF!+#REF!+#REF!+#REF!+#REF!+#REF!+#REF!+#REF!</f>
        <v>#REF!</v>
      </c>
    </row>
    <row r="21" spans="1:9" x14ac:dyDescent="0.3">
      <c r="A21" s="161" t="s">
        <v>142</v>
      </c>
      <c r="B21" s="162" t="e">
        <f>#REF!+#REF!+#REF!+#REF!+#REF!+#REF!+#REF!+#REF!+#REF!+#REF!</f>
        <v>#REF!</v>
      </c>
      <c r="D21" s="161" t="s">
        <v>141</v>
      </c>
      <c r="E21" s="171" t="e">
        <f>#REF!+#REF!+#REF!+#REF!+#REF!+#REF!+#REF!+#REF!+#REF!+#REF!</f>
        <v>#REF!</v>
      </c>
      <c r="F21" s="163">
        <v>26</v>
      </c>
      <c r="G21" s="161" t="s">
        <v>141</v>
      </c>
      <c r="H21" s="163">
        <v>1909</v>
      </c>
      <c r="I21" s="171" t="e">
        <f>#REF!+#REF!+#REF!+#REF!+#REF!+#REF!+#REF!+#REF!+#REF!+#REF!</f>
        <v>#REF!</v>
      </c>
    </row>
    <row r="22" spans="1:9" x14ac:dyDescent="0.3">
      <c r="A22" s="161" t="s">
        <v>144</v>
      </c>
      <c r="B22" s="162" t="e">
        <f>#REF!+#REF!+#REF!+#REF!+#REF!+#REF!+#REF!+#REF!+#REF!+#REF!</f>
        <v>#REF!</v>
      </c>
      <c r="D22" s="161" t="s">
        <v>142</v>
      </c>
      <c r="E22" s="171" t="e">
        <f>#REF!+#REF!+#REF!+#REF!+#REF!+#REF!+#REF!+#REF!+#REF!+#REF!</f>
        <v>#REF!</v>
      </c>
      <c r="F22" s="163">
        <v>6</v>
      </c>
      <c r="G22" s="161" t="s">
        <v>142</v>
      </c>
      <c r="H22" s="163">
        <v>283</v>
      </c>
      <c r="I22" s="171" t="e">
        <f>#REF!+#REF!+#REF!+#REF!+#REF!+#REF!+#REF!+#REF!+#REF!+#REF!</f>
        <v>#REF!</v>
      </c>
    </row>
    <row r="23" spans="1:9" x14ac:dyDescent="0.3">
      <c r="A23" s="164" t="s">
        <v>147</v>
      </c>
      <c r="B23" s="165" t="e">
        <f>SUM(B19:B22)</f>
        <v>#REF!</v>
      </c>
      <c r="D23" s="161" t="s">
        <v>144</v>
      </c>
      <c r="E23" s="171" t="e">
        <f>#REF!+#REF!+#REF!+#REF!+#REF!+#REF!+#REF!+#REF!+#REF!+#REF!</f>
        <v>#REF!</v>
      </c>
      <c r="F23" s="163">
        <v>46</v>
      </c>
      <c r="G23" s="161" t="s">
        <v>144</v>
      </c>
      <c r="H23" s="163">
        <v>2712</v>
      </c>
      <c r="I23" s="171" t="e">
        <f>#REF!+#REF!+#REF!+#REF!+#REF!+#REF!+#REF!+#REF!+#REF!+#REF!</f>
        <v>#REF!</v>
      </c>
    </row>
    <row r="24" spans="1:9" x14ac:dyDescent="0.3">
      <c r="A24" s="161" t="s">
        <v>143</v>
      </c>
      <c r="B24" s="162" t="e">
        <f>#REF!+#REF!+#REF!+#REF!+#REF!+#REF!+#REF!+#REF!+#REF!+#REF!</f>
        <v>#REF!</v>
      </c>
      <c r="D24" s="164" t="s">
        <v>147</v>
      </c>
      <c r="E24" s="173" t="e">
        <f>SUM(E20:E23)</f>
        <v>#REF!</v>
      </c>
      <c r="F24" s="173">
        <f>SUM(F20:F23)</f>
        <v>112</v>
      </c>
      <c r="G24" s="164" t="s">
        <v>147</v>
      </c>
      <c r="H24" s="173">
        <f>SUM(H20:H23)</f>
        <v>9552</v>
      </c>
      <c r="I24" s="173" t="e">
        <f>SUM(I20:I23)</f>
        <v>#REF!</v>
      </c>
    </row>
    <row r="25" spans="1:9" x14ac:dyDescent="0.3">
      <c r="A25" s="161" t="s">
        <v>145</v>
      </c>
      <c r="B25" s="162" t="e">
        <f>#REF!+#REF!+#REF!+#REF!+#REF!+#REF!+#REF!+#REF!+#REF!+#REF!</f>
        <v>#REF!</v>
      </c>
      <c r="D25" s="161" t="s">
        <v>143</v>
      </c>
      <c r="E25" s="171" t="e">
        <f>#REF!+#REF!+#REF!+#REF!+#REF!+#REF!+#REF!+#REF!+#REF!+#REF!</f>
        <v>#REF!</v>
      </c>
      <c r="F25" s="167">
        <v>176</v>
      </c>
      <c r="G25" s="161" t="s">
        <v>143</v>
      </c>
      <c r="H25" s="167">
        <v>11211</v>
      </c>
      <c r="I25" s="171" t="e">
        <f>#REF!+#REF!+#REF!+#REF!+#REF!+#REF!+#REF!+#REF!+#REF!+#REF!</f>
        <v>#REF!</v>
      </c>
    </row>
    <row r="26" spans="1:9" x14ac:dyDescent="0.3">
      <c r="A26" s="164" t="s">
        <v>146</v>
      </c>
      <c r="B26" s="168" t="e">
        <f>SUM(B24:B25)</f>
        <v>#REF!</v>
      </c>
      <c r="D26" s="161" t="s">
        <v>145</v>
      </c>
      <c r="E26" s="171" t="e">
        <f>#REF!+#REF!+#REF!+#REF!+#REF!+#REF!+#REF!+#REF!+#REF!+#REF!</f>
        <v>#REF!</v>
      </c>
      <c r="F26" s="167">
        <v>24</v>
      </c>
      <c r="G26" s="161" t="s">
        <v>145</v>
      </c>
      <c r="H26" s="167">
        <v>306</v>
      </c>
      <c r="I26" s="171" t="e">
        <f>#REF!+#REF!+#REF!+#REF!+#REF!+#REF!+#REF!+#REF!+#REF!+#REF!</f>
        <v>#REF!</v>
      </c>
    </row>
    <row r="27" spans="1:9" x14ac:dyDescent="0.3">
      <c r="A27" s="161" t="s">
        <v>25</v>
      </c>
      <c r="B27" s="162" t="e">
        <f>#REF!+#REF!+#REF!+#REF!+#REF!+#REF!+#REF!+#REF!+#REF!+#REF!</f>
        <v>#REF!</v>
      </c>
      <c r="D27" s="164" t="s">
        <v>146</v>
      </c>
      <c r="E27" s="173" t="e">
        <f>SUM(E25:E26)</f>
        <v>#REF!</v>
      </c>
      <c r="F27" s="173">
        <f>SUM(F25:F26)</f>
        <v>200</v>
      </c>
      <c r="G27" s="164" t="s">
        <v>146</v>
      </c>
      <c r="H27" s="173">
        <f>SUM(H25:H26)</f>
        <v>11517</v>
      </c>
      <c r="I27" s="173" t="e">
        <f>SUM(I25:I26)</f>
        <v>#REF!</v>
      </c>
    </row>
    <row r="28" spans="1:9" x14ac:dyDescent="0.3">
      <c r="A28" s="161" t="s">
        <v>24</v>
      </c>
      <c r="B28" s="162" t="e">
        <f>#REF!+#REF!+#REF!+#REF!+#REF!+#REF!+#REF!+#REF!+#REF!+#REF!</f>
        <v>#REF!</v>
      </c>
      <c r="D28" s="161" t="s">
        <v>25</v>
      </c>
      <c r="E28" s="171" t="e">
        <f>#REF!+#REF!+#REF!+#REF!+#REF!+#REF!+#REF!+#REF!+#REF!+#REF!</f>
        <v>#REF!</v>
      </c>
      <c r="F28" s="167">
        <v>4</v>
      </c>
      <c r="G28" s="161" t="s">
        <v>25</v>
      </c>
      <c r="H28" s="167">
        <v>144</v>
      </c>
      <c r="I28" s="171" t="e">
        <f>#REF!+#REF!+#REF!+#REF!+#REF!+#REF!+#REF!+#REF!+#REF!+#REF!</f>
        <v>#REF!</v>
      </c>
    </row>
    <row r="29" spans="1:9" x14ac:dyDescent="0.3">
      <c r="A29" s="161" t="s">
        <v>123</v>
      </c>
      <c r="B29" s="162" t="e">
        <f>#REF!+#REF!+#REF!+#REF!+#REF!+#REF!+#REF!</f>
        <v>#REF!</v>
      </c>
      <c r="D29" s="161" t="s">
        <v>24</v>
      </c>
      <c r="E29" s="171" t="e">
        <f>#REF!+#REF!+#REF!+#REF!+#REF!+#REF!+#REF!+#REF!+#REF!+#REF!</f>
        <v>#REF!</v>
      </c>
      <c r="F29" s="167">
        <v>161</v>
      </c>
      <c r="G29" s="161" t="s">
        <v>24</v>
      </c>
      <c r="H29" s="167">
        <v>1905</v>
      </c>
      <c r="I29" s="171" t="e">
        <f>#REF!+#REF!+#REF!+#REF!+#REF!+#REF!+#REF!+#REF!+#REF!+#REF!</f>
        <v>#REF!</v>
      </c>
    </row>
    <row r="30" spans="1:9" x14ac:dyDescent="0.3">
      <c r="A30" s="161" t="s">
        <v>124</v>
      </c>
      <c r="B30" s="162" t="e">
        <f>#REF!+#REF!+#REF!+#REF!+#REF!+#REF!+#REF!</f>
        <v>#REF!</v>
      </c>
      <c r="D30" s="161" t="s">
        <v>123</v>
      </c>
      <c r="F30" s="167"/>
      <c r="G30" s="161" t="s">
        <v>123</v>
      </c>
      <c r="H30" s="167">
        <v>62</v>
      </c>
      <c r="I30" s="171" t="e">
        <f>#REF!+#REF!+#REF!+#REF!+#REF!+#REF!+#REF!+#REF!+#REF!+#REF!</f>
        <v>#REF!</v>
      </c>
    </row>
    <row r="31" spans="1:9" x14ac:dyDescent="0.3">
      <c r="D31" s="161" t="s">
        <v>124</v>
      </c>
      <c r="E31" s="167" t="e">
        <f>E24+E27+E28+E29</f>
        <v>#REF!</v>
      </c>
      <c r="F31" s="167">
        <f>F24+F27+F28+F29</f>
        <v>477</v>
      </c>
      <c r="G31" s="161" t="s">
        <v>124</v>
      </c>
      <c r="H31" s="167">
        <v>14</v>
      </c>
      <c r="I31" s="171" t="e">
        <f>#REF!+#REF!+#REF!+#REF!+#REF!+#REF!+#REF!</f>
        <v>#REF!</v>
      </c>
    </row>
    <row r="32" spans="1:9" x14ac:dyDescent="0.3">
      <c r="B32" s="162" t="e">
        <f>B23+B26+B27+B28+B29+B30</f>
        <v>#REF!</v>
      </c>
    </row>
    <row r="33" spans="1:9" x14ac:dyDescent="0.3">
      <c r="G33" s="171"/>
      <c r="H33" s="171">
        <f>H24+H27+H28+H29+H30+H31</f>
        <v>23194</v>
      </c>
      <c r="I33" s="171" t="e">
        <f>I24+I27+I28+I29+I30+I31</f>
        <v>#REF!</v>
      </c>
    </row>
    <row r="36" spans="1:9" x14ac:dyDescent="0.3">
      <c r="A36" s="158" t="s">
        <v>168</v>
      </c>
    </row>
    <row r="37" spans="1:9" ht="23.25" x14ac:dyDescent="0.35">
      <c r="A37" s="161" t="s">
        <v>140</v>
      </c>
      <c r="B37" s="162" t="e">
        <f>#REF!+#REF!+#REF!+#REF!+#REF!+#REF!+#REF!+#REF!+#REF!+#REF!</f>
        <v>#REF!</v>
      </c>
      <c r="C37" s="163">
        <v>42</v>
      </c>
      <c r="D37" s="176" t="s">
        <v>140</v>
      </c>
      <c r="E37" s="177">
        <v>4556</v>
      </c>
      <c r="F37" s="171" t="e">
        <f>#REF!+#REF!+#REF!+#REF!+#REF!+#REF!+#REF!+#REF!+#REF!+#REF!</f>
        <v>#REF!</v>
      </c>
    </row>
    <row r="38" spans="1:9" ht="23.25" x14ac:dyDescent="0.35">
      <c r="A38" s="161" t="s">
        <v>141</v>
      </c>
      <c r="B38" s="162" t="e">
        <f>#REF!+#REF!+#REF!+#REF!+#REF!+#REF!+#REF!+#REF!+#REF!+#REF!</f>
        <v>#REF!</v>
      </c>
      <c r="C38" s="163">
        <v>22</v>
      </c>
      <c r="D38" s="176" t="s">
        <v>141</v>
      </c>
      <c r="E38" s="177">
        <v>1892</v>
      </c>
      <c r="F38" s="171" t="e">
        <f>#REF!+#REF!+#REF!+#REF!+#REF!+#REF!+#REF!+#REF!+#REF!+#REF!</f>
        <v>#REF!</v>
      </c>
    </row>
    <row r="39" spans="1:9" ht="23.25" x14ac:dyDescent="0.35">
      <c r="A39" s="161" t="s">
        <v>142</v>
      </c>
      <c r="B39" s="162" t="e">
        <f>#REF!+#REF!+#REF!+#REF!+#REF!+#REF!+#REF!+#REF!+#REF!+#REF!</f>
        <v>#REF!</v>
      </c>
      <c r="C39" s="163">
        <v>3</v>
      </c>
      <c r="D39" s="176" t="s">
        <v>142</v>
      </c>
      <c r="E39" s="177">
        <v>277</v>
      </c>
      <c r="F39" s="171" t="e">
        <f>#REF!+#REF!+#REF!+#REF!+#REF!+#REF!+#REF!+#REF!+#REF!+#REF!</f>
        <v>#REF!</v>
      </c>
    </row>
    <row r="40" spans="1:9" ht="23.25" x14ac:dyDescent="0.35">
      <c r="A40" s="161" t="s">
        <v>144</v>
      </c>
      <c r="B40" s="162" t="e">
        <f>#REF!+#REF!+#REF!+#REF!+#REF!+#REF!+#REF!+#REF!+#REF!+#REF!</f>
        <v>#REF!</v>
      </c>
      <c r="C40" s="163">
        <v>45</v>
      </c>
      <c r="D40" s="176" t="s">
        <v>144</v>
      </c>
      <c r="E40" s="177">
        <v>2711</v>
      </c>
      <c r="F40" s="171" t="e">
        <f>#REF!+#REF!+#REF!+#REF!+#REF!+#REF!+#REF!+#REF!+#REF!+#REF!</f>
        <v>#REF!</v>
      </c>
    </row>
    <row r="41" spans="1:9" ht="23.25" x14ac:dyDescent="0.35">
      <c r="A41" s="164" t="s">
        <v>147</v>
      </c>
      <c r="B41" s="165" t="e">
        <f>SUM(B37:B40)</f>
        <v>#REF!</v>
      </c>
      <c r="C41" s="166">
        <f>SUM(C37:C40)</f>
        <v>112</v>
      </c>
      <c r="D41" s="178" t="s">
        <v>147</v>
      </c>
      <c r="E41" s="179">
        <f>SUM(E37:E40)</f>
        <v>9436</v>
      </c>
      <c r="F41" s="173" t="e">
        <f>SUM(F37:F40)</f>
        <v>#REF!</v>
      </c>
    </row>
    <row r="42" spans="1:9" ht="23.25" x14ac:dyDescent="0.35">
      <c r="A42" s="161" t="s">
        <v>143</v>
      </c>
      <c r="B42" s="162" t="e">
        <f>#REF!+#REF!+#REF!+#REF!+#REF!+#REF!+#REF!+#REF!+#REF!+#REF!</f>
        <v>#REF!</v>
      </c>
      <c r="C42" s="167">
        <v>177</v>
      </c>
      <c r="D42" s="176" t="s">
        <v>143</v>
      </c>
      <c r="E42" s="180">
        <v>11101</v>
      </c>
      <c r="F42" s="171" t="e">
        <f>#REF!+#REF!+#REF!+#REF!+#REF!+#REF!+#REF!+#REF!+#REF!+#REF!</f>
        <v>#REF!</v>
      </c>
    </row>
    <row r="43" spans="1:9" ht="23.25" x14ac:dyDescent="0.35">
      <c r="A43" s="161" t="s">
        <v>145</v>
      </c>
      <c r="B43" s="162" t="e">
        <f>#REF!+#REF!+#REF!+#REF!+#REF!+#REF!+#REF!+#REF!+#REF!+#REF!</f>
        <v>#REF!</v>
      </c>
      <c r="C43" s="167">
        <v>16</v>
      </c>
      <c r="D43" s="176" t="s">
        <v>145</v>
      </c>
      <c r="E43" s="180">
        <v>335</v>
      </c>
      <c r="F43" s="171" t="e">
        <f>#REF!+#REF!+#REF!+#REF!+#REF!+#REF!+#REF!+#REF!+#REF!+#REF!</f>
        <v>#REF!</v>
      </c>
    </row>
    <row r="44" spans="1:9" ht="23.25" x14ac:dyDescent="0.35">
      <c r="A44" s="164" t="s">
        <v>146</v>
      </c>
      <c r="B44" s="168" t="e">
        <f>SUM(B42:B43)</f>
        <v>#REF!</v>
      </c>
      <c r="C44" s="166">
        <f>SUM(C42:C43)</f>
        <v>193</v>
      </c>
      <c r="D44" s="178" t="s">
        <v>146</v>
      </c>
      <c r="E44" s="179">
        <f>SUM(E42:E43)</f>
        <v>11436</v>
      </c>
      <c r="F44" s="173" t="e">
        <f>SUM(F42:F43)</f>
        <v>#REF!</v>
      </c>
    </row>
    <row r="45" spans="1:9" ht="23.25" x14ac:dyDescent="0.35">
      <c r="A45" s="161" t="s">
        <v>25</v>
      </c>
      <c r="B45" s="162" t="e">
        <f>#REF!+#REF!+#REF!+#REF!+#REF!+#REF!+#REF!+#REF!+#REF!+#REF!</f>
        <v>#REF!</v>
      </c>
      <c r="C45" s="167">
        <v>8</v>
      </c>
      <c r="D45" s="176" t="s">
        <v>25</v>
      </c>
      <c r="E45" s="180">
        <v>142</v>
      </c>
      <c r="F45" s="171" t="e">
        <f>#REF!+#REF!+#REF!+#REF!+#REF!+#REF!+#REF!+#REF!+#REF!+#REF!</f>
        <v>#REF!</v>
      </c>
    </row>
    <row r="46" spans="1:9" ht="23.25" x14ac:dyDescent="0.35">
      <c r="A46" s="161" t="s">
        <v>24</v>
      </c>
      <c r="B46" s="162" t="e">
        <f>#REF!+#REF!+#REF!+#REF!+#REF!+#REF!+#REF!+#REF!+#REF!+#REF!</f>
        <v>#REF!</v>
      </c>
      <c r="C46" s="167">
        <v>166</v>
      </c>
      <c r="D46" s="176" t="s">
        <v>24</v>
      </c>
      <c r="E46" s="180">
        <v>1974</v>
      </c>
      <c r="F46" s="171" t="e">
        <f>#REF!+#REF!+#REF!+#REF!+#REF!+#REF!+#REF!+#REF!+#REF!+#REF!</f>
        <v>#REF!</v>
      </c>
    </row>
    <row r="47" spans="1:9" ht="23.25" x14ac:dyDescent="0.35">
      <c r="A47" s="161" t="s">
        <v>123</v>
      </c>
      <c r="B47" s="162" t="e">
        <f>#REF!+#REF!+#REF!+#REF!+#REF!+#REF!+#REF!+#REF!+#REF!+#REF!</f>
        <v>#REF!</v>
      </c>
      <c r="C47" s="167">
        <v>0</v>
      </c>
      <c r="D47" s="176" t="s">
        <v>123</v>
      </c>
      <c r="E47" s="180">
        <v>60</v>
      </c>
      <c r="F47" s="171" t="e">
        <f>#REF!+#REF!+#REF!+#REF!+#REF!+#REF!+#REF!+#REF!+#REF!+#REF!</f>
        <v>#REF!</v>
      </c>
    </row>
    <row r="48" spans="1:9" ht="23.25" x14ac:dyDescent="0.35">
      <c r="A48" s="161" t="s">
        <v>124</v>
      </c>
      <c r="B48" s="162">
        <v>0</v>
      </c>
      <c r="C48" s="167">
        <v>0</v>
      </c>
      <c r="D48" s="176" t="s">
        <v>124</v>
      </c>
      <c r="E48" s="180">
        <v>18</v>
      </c>
      <c r="F48" s="171" t="e">
        <f>#REF!+#REF!+#REF!+#REF!+#REF!+#REF!+#REF!</f>
        <v>#REF!</v>
      </c>
    </row>
    <row r="49" spans="1:9" ht="23.25" x14ac:dyDescent="0.35">
      <c r="D49" s="181"/>
      <c r="E49" s="181"/>
    </row>
    <row r="50" spans="1:9" x14ac:dyDescent="0.3">
      <c r="B50" s="162" t="e">
        <f>B41+B44+B45+B46+B47+B48</f>
        <v>#REF!</v>
      </c>
      <c r="C50" s="162">
        <f>C41+C44+C45+C46+C47+C48</f>
        <v>479</v>
      </c>
      <c r="D50" s="171"/>
      <c r="E50" s="171">
        <f>E41+E44+E45+E46+E47+E48</f>
        <v>23066</v>
      </c>
      <c r="F50" s="171" t="e">
        <f>F41+F44+F45+F46+F47+F48</f>
        <v>#REF!</v>
      </c>
    </row>
    <row r="53" spans="1:9" ht="23.25" x14ac:dyDescent="0.35">
      <c r="A53" s="161" t="s">
        <v>140</v>
      </c>
      <c r="B53" s="162" t="e">
        <f>#REF!+#REF!+#REF!+#REF!+#REF!+#REF!+#REF!+#REF!+#REF!+#REF!</f>
        <v>#REF!</v>
      </c>
      <c r="C53" s="172">
        <v>176</v>
      </c>
      <c r="D53" s="182" t="s">
        <v>132</v>
      </c>
      <c r="E53" s="177">
        <v>40</v>
      </c>
      <c r="F53" s="171" t="e">
        <f>#REF!+#REF!+#REF!+#REF!+#REF!+#REF!+#REF!+#REF!+#REF!+#REF!</f>
        <v>#REF!</v>
      </c>
      <c r="G53" s="188" t="s">
        <v>132</v>
      </c>
      <c r="H53" s="185">
        <v>139</v>
      </c>
      <c r="I53" s="171" t="e">
        <f>#REF!+#REF!+#REF!+#REF!+#REF!+#REF!+#REF!+#REF!+#REF!+#REF!</f>
        <v>#REF!</v>
      </c>
    </row>
    <row r="54" spans="1:9" ht="23.25" x14ac:dyDescent="0.35">
      <c r="A54" s="161" t="s">
        <v>141</v>
      </c>
      <c r="B54" s="162" t="e">
        <f>#REF!+#REF!+#REF!+#REF!+#REF!+#REF!+#REF!+#REF!+#REF!+#REF!</f>
        <v>#REF!</v>
      </c>
      <c r="C54" s="172">
        <v>52</v>
      </c>
      <c r="D54" s="182" t="s">
        <v>133</v>
      </c>
      <c r="E54" s="177">
        <v>21</v>
      </c>
      <c r="F54" s="171" t="e">
        <f>#REF!+#REF!+#REF!+#REF!+#REF!+#REF!+#REF!+#REF!+#REF!+#REF!</f>
        <v>#REF!</v>
      </c>
      <c r="G54" s="188" t="s">
        <v>133</v>
      </c>
      <c r="H54" s="185">
        <v>42</v>
      </c>
      <c r="I54" s="171" t="e">
        <f>#REF!+#REF!+#REF!+#REF!+#REF!+#REF!+#REF!+#REF!+#REF!+#REF!</f>
        <v>#REF!</v>
      </c>
    </row>
    <row r="55" spans="1:9" ht="23.25" x14ac:dyDescent="0.35">
      <c r="A55" s="161" t="s">
        <v>142</v>
      </c>
      <c r="B55" s="162" t="e">
        <f>#REF!+#REF!+#REF!+#REF!+#REF!+#REF!+#REF!+#REF!+#REF!+#REF!</f>
        <v>#REF!</v>
      </c>
      <c r="C55" s="172">
        <v>6</v>
      </c>
      <c r="D55" s="182" t="s">
        <v>134</v>
      </c>
      <c r="E55" s="177">
        <v>4</v>
      </c>
      <c r="F55" s="171" t="e">
        <f>#REF!+#REF!+#REF!+#REF!+#REF!+#REF!+#REF!+#REF!+#REF!+#REF!</f>
        <v>#REF!</v>
      </c>
      <c r="G55" s="188" t="s">
        <v>134</v>
      </c>
      <c r="H55" s="185">
        <v>9</v>
      </c>
      <c r="I55" s="171" t="e">
        <f>#REF!+#REF!+#REF!+#REF!+#REF!+#REF!+#REF!+#REF!+#REF!+#REF!</f>
        <v>#REF!</v>
      </c>
    </row>
    <row r="56" spans="1:9" ht="23.25" x14ac:dyDescent="0.35">
      <c r="A56" s="161" t="s">
        <v>144</v>
      </c>
      <c r="B56" s="162" t="e">
        <f>#REF!+#REF!+#REF!+#REF!+#REF!+#REF!+#REF!+#REF!+#REF!+#REF!</f>
        <v>#REF!</v>
      </c>
      <c r="C56" s="172">
        <v>82</v>
      </c>
      <c r="D56" s="182" t="s">
        <v>135</v>
      </c>
      <c r="E56" s="177">
        <v>46</v>
      </c>
      <c r="F56" s="171" t="e">
        <f>#REF!+#REF!+#REF!+#REF!+#REF!+#REF!+#REF!+#REF!+#REF!+#REF!</f>
        <v>#REF!</v>
      </c>
      <c r="G56" s="188" t="s">
        <v>135</v>
      </c>
      <c r="H56" s="185">
        <v>58</v>
      </c>
      <c r="I56" s="171" t="e">
        <f>#REF!+#REF!+#REF!+#REF!+#REF!+#REF!+#REF!+#REF!+#REF!+#REF!</f>
        <v>#REF!</v>
      </c>
    </row>
    <row r="57" spans="1:9" ht="23.25" x14ac:dyDescent="0.35">
      <c r="A57" s="164" t="s">
        <v>147</v>
      </c>
      <c r="B57" s="165" t="e">
        <f>SUM(B53:B56)</f>
        <v>#REF!</v>
      </c>
      <c r="C57" s="173">
        <f>SUM(C53:C56)</f>
        <v>316</v>
      </c>
      <c r="D57" s="183" t="s">
        <v>148</v>
      </c>
      <c r="E57" s="179">
        <f>SUM(E53:E56)</f>
        <v>111</v>
      </c>
      <c r="F57" s="179" t="e">
        <f>SUM(F53:F56)</f>
        <v>#REF!</v>
      </c>
      <c r="G57" s="164" t="s">
        <v>136</v>
      </c>
      <c r="H57" s="186">
        <f>SUM(H53:H56)</f>
        <v>248</v>
      </c>
      <c r="I57" s="171" t="e">
        <f>#REF!+#REF!+#REF!+#REF!+#REF!+#REF!+#REF!+#REF!+#REF!+#REF!</f>
        <v>#REF!</v>
      </c>
    </row>
    <row r="58" spans="1:9" ht="23.25" x14ac:dyDescent="0.35">
      <c r="A58" s="161" t="s">
        <v>143</v>
      </c>
      <c r="B58" s="162" t="e">
        <f>#REF!+#REF!+#REF!+#REF!+#REF!+#REF!+#REF!+#REF!+#REF!+#REF!</f>
        <v>#REF!</v>
      </c>
      <c r="C58" s="167">
        <v>346</v>
      </c>
      <c r="D58" s="184" t="s">
        <v>137</v>
      </c>
      <c r="E58" s="180">
        <v>152</v>
      </c>
      <c r="F58" s="171" t="e">
        <f>#REF!+#REF!+#REF!+#REF!+#REF!+#REF!+#REF!+#REF!+#REF!+#REF!</f>
        <v>#REF!</v>
      </c>
      <c r="G58" s="158" t="s">
        <v>137</v>
      </c>
      <c r="H58" s="187">
        <v>273</v>
      </c>
      <c r="I58" s="171" t="e">
        <f>#REF!+#REF!+#REF!+#REF!+#REF!+#REF!+#REF!+#REF!+#REF!+#REF!</f>
        <v>#REF!</v>
      </c>
    </row>
    <row r="59" spans="1:9" ht="23.25" x14ac:dyDescent="0.35">
      <c r="A59" s="161" t="s">
        <v>145</v>
      </c>
      <c r="B59" s="162" t="e">
        <f>#REF!+#REF!+#REF!+#REF!+#REF!+#REF!+#REF!+#REF!+#REF!+#REF!</f>
        <v>#REF!</v>
      </c>
      <c r="C59" s="167">
        <v>7</v>
      </c>
      <c r="D59" s="184" t="s">
        <v>138</v>
      </c>
      <c r="E59" s="180">
        <v>26</v>
      </c>
      <c r="F59" s="171" t="e">
        <f>#REF!+#REF!+#REF!+#REF!+#REF!+#REF!+#REF!+#REF!+#REF!+#REF!</f>
        <v>#REF!</v>
      </c>
      <c r="G59" s="158" t="s">
        <v>138</v>
      </c>
      <c r="H59" s="187">
        <v>6</v>
      </c>
      <c r="I59" s="171" t="e">
        <f>#REF!+#REF!+#REF!+#REF!+#REF!+#REF!+#REF!+#REF!+#REF!+#REF!</f>
        <v>#REF!</v>
      </c>
    </row>
    <row r="60" spans="1:9" ht="23.25" x14ac:dyDescent="0.35">
      <c r="A60" s="164" t="s">
        <v>146</v>
      </c>
      <c r="B60" s="168" t="e">
        <f>SUM(B58:B59)</f>
        <v>#REF!</v>
      </c>
      <c r="C60" s="173">
        <f>SUM(C58:C59)</f>
        <v>353</v>
      </c>
      <c r="D60" s="183" t="s">
        <v>139</v>
      </c>
      <c r="E60" s="179">
        <f>SUM(E58:E59)</f>
        <v>178</v>
      </c>
      <c r="F60" s="179" t="e">
        <f>SUM(F58:F59)</f>
        <v>#REF!</v>
      </c>
      <c r="G60" s="164" t="s">
        <v>149</v>
      </c>
      <c r="H60" s="186">
        <f>SUM(H58:H59)</f>
        <v>279</v>
      </c>
      <c r="I60" s="171" t="e">
        <f>#REF!+#REF!+#REF!+#REF!+#REF!+#REF!+#REF!+#REF!+#REF!+#REF!</f>
        <v>#REF!</v>
      </c>
    </row>
    <row r="61" spans="1:9" ht="23.25" x14ac:dyDescent="0.35">
      <c r="A61" s="161" t="s">
        <v>25</v>
      </c>
      <c r="B61" s="162" t="e">
        <f>#REF!+#REF!+#REF!+#REF!+#REF!+#REF!+#REF!+#REF!+#REF!+#REF!</f>
        <v>#REF!</v>
      </c>
      <c r="C61" s="167">
        <v>4</v>
      </c>
      <c r="D61" s="184" t="s">
        <v>20</v>
      </c>
      <c r="E61" s="180">
        <v>3</v>
      </c>
      <c r="F61" s="171" t="e">
        <f>#REF!+#REF!+#REF!+#REF!+#REF!+#REF!+#REF!+#REF!+#REF!+#REF!</f>
        <v>#REF!</v>
      </c>
      <c r="G61" s="158" t="s">
        <v>21</v>
      </c>
      <c r="H61" s="187">
        <v>4</v>
      </c>
      <c r="I61" s="171" t="e">
        <f>#REF!+#REF!+#REF!+#REF!+#REF!+#REF!+#REF!+#REF!+#REF!+#REF!</f>
        <v>#REF!</v>
      </c>
    </row>
    <row r="62" spans="1:9" ht="23.25" x14ac:dyDescent="0.35">
      <c r="A62" s="161" t="s">
        <v>24</v>
      </c>
      <c r="B62" s="162" t="e">
        <f>#REF!+#REF!+#REF!+#REF!+#REF!+#REF!+#REF!+#REF!+#REF!+#REF!</f>
        <v>#REF!</v>
      </c>
      <c r="C62" s="167">
        <v>96</v>
      </c>
      <c r="D62" s="184" t="s">
        <v>19</v>
      </c>
      <c r="E62" s="180">
        <v>114</v>
      </c>
      <c r="F62" s="171" t="e">
        <f>#REF!+#REF!+#REF!+#REF!+#REF!+#REF!+#REF!+#REF!+#REF!+#REF!</f>
        <v>#REF!</v>
      </c>
      <c r="G62" s="158" t="s">
        <v>19</v>
      </c>
      <c r="H62" s="187">
        <v>30</v>
      </c>
      <c r="I62" s="171" t="e">
        <f>#REF!+#REF!+#REF!+#REF!+#REF!+#REF!+#REF!+#REF!+#REF!+#REF!</f>
        <v>#REF!</v>
      </c>
    </row>
    <row r="63" spans="1:9" x14ac:dyDescent="0.3">
      <c r="A63" s="161" t="s">
        <v>123</v>
      </c>
      <c r="B63" s="162" t="e">
        <f>#REF!+#REF!+#REF!+#REF!+#REF!+#REF!+#REF!+#REF!+#REF!+#REF!</f>
        <v>#REF!</v>
      </c>
      <c r="C63" s="167">
        <v>0</v>
      </c>
      <c r="G63" s="158" t="s">
        <v>119</v>
      </c>
      <c r="H63" s="187">
        <v>0</v>
      </c>
      <c r="I63" s="171" t="e">
        <f>#REF!+#REF!+#REF!+#REF!+#REF!+#REF!+#REF!+#REF!+#REF!+#REF!</f>
        <v>#REF!</v>
      </c>
    </row>
    <row r="64" spans="1:9" x14ac:dyDescent="0.3">
      <c r="A64" s="161" t="s">
        <v>124</v>
      </c>
      <c r="B64" s="162" t="e">
        <f>#REF!+#REF!+#REF!+#REF!+#REF!+#REF!+#REF!+#REF!+#REF!+#REF!</f>
        <v>#REF!</v>
      </c>
      <c r="C64" s="167">
        <v>0</v>
      </c>
      <c r="E64" s="171">
        <f>E57+E60+E61+E62</f>
        <v>406</v>
      </c>
      <c r="F64" s="171" t="e">
        <f>F57+F60+F61+F62</f>
        <v>#REF!</v>
      </c>
      <c r="G64" s="158" t="s">
        <v>122</v>
      </c>
      <c r="H64" s="187">
        <v>0</v>
      </c>
      <c r="I64" s="171" t="e">
        <f>#REF!+#REF!+#REF!+#REF!+#REF!+#REF!+#REF!+#REF!+#REF!+#REF!</f>
        <v>#REF!</v>
      </c>
    </row>
    <row r="65" spans="2:9" x14ac:dyDescent="0.3">
      <c r="H65" s="189">
        <f>H57+H60+H61+H62+H63+H64</f>
        <v>561</v>
      </c>
      <c r="I65" s="189" t="e">
        <f>I57+I60+I61+I62+I63+I64</f>
        <v>#REF!</v>
      </c>
    </row>
    <row r="66" spans="2:9" x14ac:dyDescent="0.3">
      <c r="B66" s="162" t="e">
        <f>B57+B60+B61+B62+B63+B64</f>
        <v>#REF!</v>
      </c>
      <c r="C66" s="162">
        <f>C57+C60+C61+C62+C63+C64</f>
        <v>769</v>
      </c>
    </row>
  </sheetData>
  <phoneticPr fontId="0" type="noConversion"/>
  <pageMargins left="0.7" right="0.7" top="0.75" bottom="0.75" header="0.3" footer="0.3"/>
  <pageSetup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60" zoomScaleNormal="100" workbookViewId="0">
      <selection activeCell="G43" sqref="G43"/>
    </sheetView>
  </sheetViews>
  <sheetFormatPr defaultRowHeight="12.75" x14ac:dyDescent="0.2"/>
  <cols>
    <col min="1" max="1" width="15.42578125" customWidth="1"/>
    <col min="2" max="2" width="3.42578125" customWidth="1"/>
    <col min="3" max="3" width="106.42578125" customWidth="1"/>
  </cols>
  <sheetData>
    <row r="1" spans="1:5" ht="15" x14ac:dyDescent="0.3">
      <c r="A1" s="255" t="s">
        <v>97</v>
      </c>
      <c r="B1" s="255"/>
      <c r="C1" s="255"/>
      <c r="D1" s="255"/>
      <c r="E1" s="255"/>
    </row>
    <row r="3" spans="1:5" ht="15" x14ac:dyDescent="0.3">
      <c r="A3" s="17" t="s">
        <v>28</v>
      </c>
      <c r="C3" s="30" t="s">
        <v>100</v>
      </c>
    </row>
    <row r="4" spans="1:5" ht="13.5" thickBot="1" x14ac:dyDescent="0.25">
      <c r="A4" s="11"/>
    </row>
    <row r="5" spans="1:5" x14ac:dyDescent="0.2">
      <c r="A5" s="18" t="s">
        <v>29</v>
      </c>
    </row>
    <row r="6" spans="1:5" x14ac:dyDescent="0.2">
      <c r="A6" s="20" t="s">
        <v>52</v>
      </c>
      <c r="C6" t="s">
        <v>98</v>
      </c>
    </row>
    <row r="7" spans="1:5" ht="25.5" x14ac:dyDescent="0.2">
      <c r="A7" s="20" t="s">
        <v>53</v>
      </c>
      <c r="C7" s="26" t="s">
        <v>112</v>
      </c>
    </row>
    <row r="8" spans="1:5" x14ac:dyDescent="0.2">
      <c r="A8" s="20" t="s">
        <v>54</v>
      </c>
      <c r="C8" t="s">
        <v>103</v>
      </c>
    </row>
    <row r="9" spans="1:5" x14ac:dyDescent="0.2">
      <c r="A9" s="20" t="s">
        <v>102</v>
      </c>
      <c r="C9" s="26" t="s">
        <v>110</v>
      </c>
    </row>
    <row r="10" spans="1:5" x14ac:dyDescent="0.2">
      <c r="A10" s="20" t="s">
        <v>55</v>
      </c>
      <c r="C10" t="s">
        <v>99</v>
      </c>
    </row>
    <row r="11" spans="1:5" ht="63.75" x14ac:dyDescent="0.2">
      <c r="A11" s="20" t="s">
        <v>56</v>
      </c>
      <c r="C11" s="26" t="s">
        <v>118</v>
      </c>
    </row>
    <row r="13" spans="1:5" x14ac:dyDescent="0.2">
      <c r="C13" s="29" t="s">
        <v>107</v>
      </c>
    </row>
    <row r="14" spans="1:5" ht="51" x14ac:dyDescent="0.2">
      <c r="C14" s="26" t="s">
        <v>111</v>
      </c>
    </row>
    <row r="15" spans="1:5" x14ac:dyDescent="0.2">
      <c r="C15">
        <v>11658</v>
      </c>
    </row>
    <row r="16" spans="1:5" x14ac:dyDescent="0.2">
      <c r="C16" t="s">
        <v>101</v>
      </c>
    </row>
    <row r="17" spans="3:3" x14ac:dyDescent="0.2">
      <c r="C17" t="s">
        <v>104</v>
      </c>
    </row>
    <row r="18" spans="3:3" x14ac:dyDescent="0.2">
      <c r="C18" t="s">
        <v>106</v>
      </c>
    </row>
    <row r="19" spans="3:3" x14ac:dyDescent="0.2">
      <c r="C19" t="s">
        <v>113</v>
      </c>
    </row>
    <row r="20" spans="3:3" x14ac:dyDescent="0.2">
      <c r="C20" t="s">
        <v>117</v>
      </c>
    </row>
    <row r="21" spans="3:3" x14ac:dyDescent="0.2">
      <c r="C21" s="27" t="s">
        <v>105</v>
      </c>
    </row>
    <row r="22" spans="3:3" x14ac:dyDescent="0.2">
      <c r="C22" s="28" t="s">
        <v>108</v>
      </c>
    </row>
    <row r="24" spans="3:3" x14ac:dyDescent="0.2">
      <c r="C24" s="31" t="s">
        <v>109</v>
      </c>
    </row>
    <row r="25" spans="3:3" ht="51" x14ac:dyDescent="0.2">
      <c r="C25" s="26" t="s">
        <v>114</v>
      </c>
    </row>
  </sheetData>
  <mergeCells count="1">
    <mergeCell ref="A1:E1"/>
  </mergeCells>
  <phoneticPr fontId="13" type="noConversion"/>
  <pageMargins left="0.75" right="0.75" top="1" bottom="1" header="0.5" footer="0.5"/>
  <pageSetup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R345"/>
  <sheetViews>
    <sheetView zoomScaleNormal="100" zoomScaleSheetLayoutView="100" workbookViewId="0">
      <selection sqref="A1:N1"/>
    </sheetView>
  </sheetViews>
  <sheetFormatPr defaultRowHeight="12.75" x14ac:dyDescent="0.2"/>
  <cols>
    <col min="1" max="1" width="37.140625" customWidth="1"/>
    <col min="2" max="3" width="9.85546875" bestFit="1" customWidth="1"/>
    <col min="4" max="5" width="9.7109375" bestFit="1" customWidth="1"/>
    <col min="6" max="6" width="8.42578125" customWidth="1"/>
    <col min="7" max="7" width="8.140625" customWidth="1"/>
    <col min="8" max="8" width="8.42578125" customWidth="1"/>
    <col min="9" max="9" width="8.85546875" customWidth="1"/>
    <col min="10" max="12" width="8.7109375" customWidth="1"/>
    <col min="13" max="13" width="8.28515625" customWidth="1"/>
    <col min="14" max="14" width="9.28515625" style="109" bestFit="1" customWidth="1"/>
    <col min="18" max="18" width="31.5703125" bestFit="1" customWidth="1"/>
  </cols>
  <sheetData>
    <row r="1" spans="1:15" ht="15" x14ac:dyDescent="0.3">
      <c r="A1" s="253"/>
      <c r="B1" s="253"/>
      <c r="C1" s="253"/>
      <c r="D1" s="253"/>
      <c r="E1" s="253"/>
      <c r="F1" s="253"/>
      <c r="G1" s="253"/>
      <c r="H1" s="253"/>
      <c r="I1" s="253"/>
      <c r="J1" s="253"/>
      <c r="K1" s="253"/>
      <c r="L1" s="253"/>
      <c r="M1" s="253"/>
      <c r="N1" s="253"/>
    </row>
    <row r="2" spans="1:15" ht="13.5" thickBot="1" x14ac:dyDescent="0.25">
      <c r="A2" s="11"/>
      <c r="B2" s="2" t="s">
        <v>0</v>
      </c>
      <c r="C2" s="2" t="s">
        <v>1</v>
      </c>
      <c r="D2" s="2" t="s">
        <v>2</v>
      </c>
      <c r="E2" s="2" t="s">
        <v>3</v>
      </c>
      <c r="F2" s="2" t="s">
        <v>4</v>
      </c>
      <c r="G2" s="2" t="s">
        <v>5</v>
      </c>
      <c r="H2" s="2" t="s">
        <v>6</v>
      </c>
      <c r="I2" s="2" t="s">
        <v>7</v>
      </c>
      <c r="J2" s="2" t="s">
        <v>8</v>
      </c>
      <c r="K2" s="2" t="s">
        <v>9</v>
      </c>
      <c r="L2" s="2" t="s">
        <v>10</v>
      </c>
      <c r="M2" s="2" t="s">
        <v>27</v>
      </c>
      <c r="N2" s="2" t="s">
        <v>11</v>
      </c>
    </row>
    <row r="3" spans="1:15" s="3" customFormat="1" ht="12" customHeight="1" x14ac:dyDescent="0.2">
      <c r="A3" s="10" t="s">
        <v>302</v>
      </c>
      <c r="B3" s="5">
        <f t="shared" ref="B3:M3" si="0">B18+B21+B22+B23+B24+B25+B26</f>
        <v>886</v>
      </c>
      <c r="C3" s="5">
        <f t="shared" si="0"/>
        <v>901</v>
      </c>
      <c r="D3" s="5">
        <f t="shared" si="0"/>
        <v>734</v>
      </c>
      <c r="E3" s="5">
        <f t="shared" si="0"/>
        <v>824</v>
      </c>
      <c r="F3" s="5">
        <f t="shared" si="0"/>
        <v>761</v>
      </c>
      <c r="G3" s="5">
        <f>G18+G21+G22+G23+G24+G25+G26</f>
        <v>797</v>
      </c>
      <c r="H3" s="5">
        <f t="shared" si="0"/>
        <v>1058</v>
      </c>
      <c r="I3" s="5">
        <f t="shared" si="0"/>
        <v>944</v>
      </c>
      <c r="J3" s="5">
        <f t="shared" si="0"/>
        <v>1054</v>
      </c>
      <c r="K3" s="5">
        <f t="shared" si="0"/>
        <v>781</v>
      </c>
      <c r="L3" s="5">
        <f t="shared" si="0"/>
        <v>954</v>
      </c>
      <c r="M3" s="5">
        <f t="shared" si="0"/>
        <v>0</v>
      </c>
      <c r="N3" s="135">
        <f t="shared" ref="N3:N17" si="1">SUM(B3:M3)</f>
        <v>9694</v>
      </c>
      <c r="O3" s="210"/>
    </row>
    <row r="4" spans="1:15" s="3" customFormat="1" ht="12" customHeight="1" x14ac:dyDescent="0.2">
      <c r="A4" s="196" t="s">
        <v>297</v>
      </c>
      <c r="B4" s="199">
        <v>824</v>
      </c>
      <c r="C4" s="199">
        <v>793</v>
      </c>
      <c r="D4" s="199">
        <v>744</v>
      </c>
      <c r="E4" s="199">
        <v>755</v>
      </c>
      <c r="F4" s="199">
        <v>701</v>
      </c>
      <c r="G4" s="199">
        <v>842</v>
      </c>
      <c r="H4" s="199">
        <v>1057</v>
      </c>
      <c r="I4" s="199">
        <v>1007</v>
      </c>
      <c r="J4" s="199">
        <v>927</v>
      </c>
      <c r="K4" s="199">
        <v>850</v>
      </c>
      <c r="L4" s="199">
        <v>930</v>
      </c>
      <c r="M4" s="199">
        <v>935</v>
      </c>
      <c r="N4" s="197">
        <f t="shared" si="1"/>
        <v>10365</v>
      </c>
      <c r="O4" s="210"/>
    </row>
    <row r="5" spans="1:15" s="3" customFormat="1" ht="12" customHeight="1" x14ac:dyDescent="0.2">
      <c r="A5" s="196" t="s">
        <v>288</v>
      </c>
      <c r="B5" s="199">
        <v>884</v>
      </c>
      <c r="C5" s="199">
        <v>763</v>
      </c>
      <c r="D5" s="199">
        <v>881</v>
      </c>
      <c r="E5" s="199">
        <v>832</v>
      </c>
      <c r="F5" s="199">
        <v>733</v>
      </c>
      <c r="G5" s="199">
        <v>943</v>
      </c>
      <c r="H5" s="199">
        <v>1094</v>
      </c>
      <c r="I5" s="199">
        <v>913</v>
      </c>
      <c r="J5" s="199">
        <v>937</v>
      </c>
      <c r="K5" s="199">
        <v>898</v>
      </c>
      <c r="L5" s="199">
        <v>796</v>
      </c>
      <c r="M5" s="199">
        <v>941</v>
      </c>
      <c r="N5" s="197">
        <f t="shared" si="1"/>
        <v>10615</v>
      </c>
      <c r="O5" s="210"/>
    </row>
    <row r="6" spans="1:15" s="3" customFormat="1" ht="12" customHeight="1" x14ac:dyDescent="0.2">
      <c r="A6" s="196" t="s">
        <v>206</v>
      </c>
      <c r="B6" s="197">
        <v>1036</v>
      </c>
      <c r="C6" s="197">
        <v>899</v>
      </c>
      <c r="D6" s="197">
        <v>926</v>
      </c>
      <c r="E6" s="197">
        <v>824</v>
      </c>
      <c r="F6" s="197">
        <v>563</v>
      </c>
      <c r="G6" s="197">
        <v>669</v>
      </c>
      <c r="H6" s="197">
        <v>1160</v>
      </c>
      <c r="I6" s="197">
        <v>1033</v>
      </c>
      <c r="J6" s="197">
        <v>929</v>
      </c>
      <c r="K6" s="197">
        <v>914</v>
      </c>
      <c r="L6" s="203">
        <v>831</v>
      </c>
      <c r="M6" s="203">
        <v>939</v>
      </c>
      <c r="N6" s="197">
        <f t="shared" si="1"/>
        <v>10723</v>
      </c>
      <c r="O6" s="210"/>
    </row>
    <row r="7" spans="1:15" s="3" customFormat="1" ht="12" customHeight="1" x14ac:dyDescent="0.2">
      <c r="A7" s="196" t="s">
        <v>203</v>
      </c>
      <c r="B7" s="197">
        <v>1027</v>
      </c>
      <c r="C7" s="197">
        <v>1102</v>
      </c>
      <c r="D7" s="197">
        <v>845</v>
      </c>
      <c r="E7" s="197">
        <v>972</v>
      </c>
      <c r="F7" s="197">
        <v>907</v>
      </c>
      <c r="G7" s="197">
        <v>943</v>
      </c>
      <c r="H7" s="197">
        <v>1241</v>
      </c>
      <c r="I7" s="197">
        <v>1105</v>
      </c>
      <c r="J7" s="197">
        <v>1132</v>
      </c>
      <c r="K7" s="197">
        <v>1165</v>
      </c>
      <c r="L7" s="203">
        <v>872</v>
      </c>
      <c r="M7" s="203">
        <v>1134</v>
      </c>
      <c r="N7" s="197">
        <f t="shared" si="1"/>
        <v>12445</v>
      </c>
      <c r="O7" s="210"/>
    </row>
    <row r="8" spans="1:15" s="3" customFormat="1" ht="12" customHeight="1" x14ac:dyDescent="0.2">
      <c r="A8" s="196" t="s">
        <v>201</v>
      </c>
      <c r="B8" s="197">
        <v>933</v>
      </c>
      <c r="C8" s="197">
        <v>1070</v>
      </c>
      <c r="D8" s="197">
        <v>912</v>
      </c>
      <c r="E8" s="197">
        <v>975</v>
      </c>
      <c r="F8" s="197">
        <v>850</v>
      </c>
      <c r="G8" s="197">
        <v>971</v>
      </c>
      <c r="H8" s="197">
        <v>1460</v>
      </c>
      <c r="I8" s="197">
        <v>1282</v>
      </c>
      <c r="J8" s="197">
        <v>1173</v>
      </c>
      <c r="K8" s="197">
        <v>1197</v>
      </c>
      <c r="L8" s="203">
        <v>1112</v>
      </c>
      <c r="M8" s="203">
        <v>1050</v>
      </c>
      <c r="N8" s="197">
        <f t="shared" si="1"/>
        <v>12985</v>
      </c>
      <c r="O8" s="210"/>
    </row>
    <row r="9" spans="1:15" s="3" customFormat="1" ht="12" customHeight="1" x14ac:dyDescent="0.2">
      <c r="A9" s="196" t="s">
        <v>187</v>
      </c>
      <c r="B9" s="197">
        <v>1152</v>
      </c>
      <c r="C9" s="197">
        <v>1177</v>
      </c>
      <c r="D9" s="197">
        <v>997</v>
      </c>
      <c r="E9" s="197">
        <v>780</v>
      </c>
      <c r="F9" s="197">
        <v>999</v>
      </c>
      <c r="G9" s="197">
        <v>1378</v>
      </c>
      <c r="H9" s="197">
        <v>1472</v>
      </c>
      <c r="I9" s="197">
        <v>1190</v>
      </c>
      <c r="J9" s="197">
        <v>1339</v>
      </c>
      <c r="K9" s="197">
        <v>1199</v>
      </c>
      <c r="L9" s="203">
        <v>1455</v>
      </c>
      <c r="M9" s="203">
        <v>1725</v>
      </c>
      <c r="N9" s="197">
        <f t="shared" si="1"/>
        <v>14863</v>
      </c>
      <c r="O9" s="210"/>
    </row>
    <row r="10" spans="1:15" s="3" customFormat="1" ht="12" customHeight="1" x14ac:dyDescent="0.2">
      <c r="A10" s="196" t="s">
        <v>182</v>
      </c>
      <c r="B10" s="197">
        <v>1057</v>
      </c>
      <c r="C10" s="197">
        <v>1265</v>
      </c>
      <c r="D10" s="197">
        <v>1126</v>
      </c>
      <c r="E10" s="197">
        <v>1214</v>
      </c>
      <c r="F10" s="197">
        <v>1142</v>
      </c>
      <c r="G10" s="197">
        <v>1260</v>
      </c>
      <c r="H10" s="197">
        <v>1383</v>
      </c>
      <c r="I10" s="197">
        <v>1230</v>
      </c>
      <c r="J10" s="197">
        <v>1416</v>
      </c>
      <c r="K10" s="197">
        <v>1271</v>
      </c>
      <c r="L10" s="203">
        <v>1164</v>
      </c>
      <c r="M10" s="203">
        <v>1365</v>
      </c>
      <c r="N10" s="197">
        <f t="shared" si="1"/>
        <v>14893</v>
      </c>
      <c r="O10" s="210"/>
    </row>
    <row r="11" spans="1:15" s="34" customFormat="1" x14ac:dyDescent="0.2">
      <c r="A11" s="196" t="s">
        <v>166</v>
      </c>
      <c r="B11" s="197">
        <v>1232</v>
      </c>
      <c r="C11" s="197">
        <v>781</v>
      </c>
      <c r="D11" s="197">
        <v>1066</v>
      </c>
      <c r="E11" s="197">
        <v>1397</v>
      </c>
      <c r="F11" s="197">
        <v>1245</v>
      </c>
      <c r="G11" s="197">
        <v>1285</v>
      </c>
      <c r="H11" s="197">
        <v>1400</v>
      </c>
      <c r="I11" s="197">
        <v>1282</v>
      </c>
      <c r="J11" s="197">
        <v>1364</v>
      </c>
      <c r="K11" s="197">
        <v>1150</v>
      </c>
      <c r="L11" s="197">
        <v>1114</v>
      </c>
      <c r="M11" s="197">
        <v>1433</v>
      </c>
      <c r="N11" s="197">
        <f t="shared" si="1"/>
        <v>14749</v>
      </c>
      <c r="O11" s="210"/>
    </row>
    <row r="12" spans="1:15" s="34" customFormat="1" x14ac:dyDescent="0.2">
      <c r="A12" s="196" t="s">
        <v>163</v>
      </c>
      <c r="B12" s="197">
        <v>1099</v>
      </c>
      <c r="C12" s="197">
        <v>1087</v>
      </c>
      <c r="D12" s="197">
        <v>1025</v>
      </c>
      <c r="E12" s="197">
        <v>1317</v>
      </c>
      <c r="F12" s="197">
        <v>789</v>
      </c>
      <c r="G12" s="197">
        <v>1149</v>
      </c>
      <c r="H12" s="197">
        <v>1385</v>
      </c>
      <c r="I12" s="197">
        <v>1380</v>
      </c>
      <c r="J12" s="197">
        <v>1485</v>
      </c>
      <c r="K12" s="197">
        <v>1462</v>
      </c>
      <c r="L12" s="197">
        <v>1303</v>
      </c>
      <c r="M12" s="197">
        <v>1256</v>
      </c>
      <c r="N12" s="197">
        <f t="shared" si="1"/>
        <v>14737</v>
      </c>
      <c r="O12" s="210"/>
    </row>
    <row r="13" spans="1:15" s="34" customFormat="1" x14ac:dyDescent="0.2">
      <c r="A13" s="196" t="s">
        <v>157</v>
      </c>
      <c r="B13" s="197">
        <v>989</v>
      </c>
      <c r="C13" s="197">
        <v>1018</v>
      </c>
      <c r="D13" s="197">
        <v>942</v>
      </c>
      <c r="E13" s="197">
        <v>1069</v>
      </c>
      <c r="F13" s="197">
        <v>1043</v>
      </c>
      <c r="G13" s="197">
        <v>949</v>
      </c>
      <c r="H13" s="197">
        <v>1018</v>
      </c>
      <c r="I13" s="197">
        <v>1260</v>
      </c>
      <c r="J13" s="197">
        <v>1721</v>
      </c>
      <c r="K13" s="197">
        <v>1394</v>
      </c>
      <c r="L13" s="197">
        <v>1396</v>
      </c>
      <c r="M13" s="197">
        <v>1302</v>
      </c>
      <c r="N13" s="197">
        <f t="shared" si="1"/>
        <v>14101</v>
      </c>
      <c r="O13" s="210"/>
    </row>
    <row r="14" spans="1:15" s="34" customFormat="1" x14ac:dyDescent="0.2">
      <c r="A14" s="36" t="s">
        <v>132</v>
      </c>
      <c r="B14" s="70">
        <v>183</v>
      </c>
      <c r="C14" s="70">
        <v>203</v>
      </c>
      <c r="D14" s="70">
        <v>146</v>
      </c>
      <c r="E14" s="70">
        <v>184</v>
      </c>
      <c r="F14" s="70">
        <v>149</v>
      </c>
      <c r="G14" s="70">
        <v>176</v>
      </c>
      <c r="H14" s="70">
        <v>248</v>
      </c>
      <c r="I14" s="70">
        <v>182</v>
      </c>
      <c r="J14" s="70">
        <v>228</v>
      </c>
      <c r="K14" s="70">
        <v>152</v>
      </c>
      <c r="L14" s="70">
        <v>205</v>
      </c>
      <c r="M14" s="70"/>
      <c r="N14" s="70">
        <f t="shared" si="1"/>
        <v>2056</v>
      </c>
      <c r="O14" s="210"/>
    </row>
    <row r="15" spans="1:15" s="34" customFormat="1" x14ac:dyDescent="0.2">
      <c r="A15" s="36" t="s">
        <v>133</v>
      </c>
      <c r="B15" s="70">
        <v>122</v>
      </c>
      <c r="C15" s="70">
        <v>103</v>
      </c>
      <c r="D15" s="70">
        <v>116</v>
      </c>
      <c r="E15" s="70">
        <v>80</v>
      </c>
      <c r="F15" s="70">
        <v>83</v>
      </c>
      <c r="G15" s="70">
        <v>101</v>
      </c>
      <c r="H15" s="70">
        <v>113</v>
      </c>
      <c r="I15" s="70">
        <v>94</v>
      </c>
      <c r="J15" s="70">
        <v>111</v>
      </c>
      <c r="K15" s="70">
        <v>76</v>
      </c>
      <c r="L15" s="70">
        <v>99</v>
      </c>
      <c r="M15" s="70"/>
      <c r="N15" s="70">
        <f t="shared" si="1"/>
        <v>1098</v>
      </c>
      <c r="O15" s="210"/>
    </row>
    <row r="16" spans="1:15" s="120" customFormat="1" x14ac:dyDescent="0.2">
      <c r="A16" s="36" t="s">
        <v>134</v>
      </c>
      <c r="B16" s="70">
        <v>13</v>
      </c>
      <c r="C16" s="70">
        <v>10</v>
      </c>
      <c r="D16" s="70">
        <v>7</v>
      </c>
      <c r="E16" s="70">
        <v>6</v>
      </c>
      <c r="F16" s="70">
        <v>12</v>
      </c>
      <c r="G16" s="70">
        <v>12</v>
      </c>
      <c r="H16" s="70">
        <v>16</v>
      </c>
      <c r="I16" s="70">
        <v>5</v>
      </c>
      <c r="J16" s="70">
        <v>11</v>
      </c>
      <c r="K16" s="70">
        <v>12</v>
      </c>
      <c r="L16" s="70">
        <v>13</v>
      </c>
      <c r="M16" s="70"/>
      <c r="N16" s="70">
        <f t="shared" si="1"/>
        <v>117</v>
      </c>
      <c r="O16" s="210"/>
    </row>
    <row r="17" spans="1:252" s="3" customFormat="1" x14ac:dyDescent="0.2">
      <c r="A17" s="36" t="s">
        <v>135</v>
      </c>
      <c r="B17" s="70">
        <v>131</v>
      </c>
      <c r="C17" s="70">
        <v>141</v>
      </c>
      <c r="D17" s="70">
        <v>107</v>
      </c>
      <c r="E17" s="70">
        <v>116</v>
      </c>
      <c r="F17" s="70">
        <v>127</v>
      </c>
      <c r="G17" s="70">
        <v>96</v>
      </c>
      <c r="H17" s="70">
        <v>146</v>
      </c>
      <c r="I17" s="70">
        <v>136</v>
      </c>
      <c r="J17" s="70">
        <v>153</v>
      </c>
      <c r="K17" s="70">
        <v>119</v>
      </c>
      <c r="L17" s="70">
        <v>139</v>
      </c>
      <c r="M17" s="70"/>
      <c r="N17" s="70">
        <f t="shared" si="1"/>
        <v>1411</v>
      </c>
      <c r="O17" s="210"/>
    </row>
    <row r="18" spans="1:252" s="3" customFormat="1" x14ac:dyDescent="0.2">
      <c r="A18" s="117" t="s">
        <v>148</v>
      </c>
      <c r="B18" s="121">
        <f t="shared" ref="B18:M18" si="2">SUM(B14:B17)</f>
        <v>449</v>
      </c>
      <c r="C18" s="121">
        <f t="shared" si="2"/>
        <v>457</v>
      </c>
      <c r="D18" s="121">
        <f t="shared" si="2"/>
        <v>376</v>
      </c>
      <c r="E18" s="121">
        <f t="shared" si="2"/>
        <v>386</v>
      </c>
      <c r="F18" s="121">
        <f t="shared" si="2"/>
        <v>371</v>
      </c>
      <c r="G18" s="121">
        <f t="shared" si="2"/>
        <v>385</v>
      </c>
      <c r="H18" s="121">
        <f t="shared" si="2"/>
        <v>523</v>
      </c>
      <c r="I18" s="121">
        <f t="shared" si="2"/>
        <v>417</v>
      </c>
      <c r="J18" s="121">
        <f t="shared" si="2"/>
        <v>503</v>
      </c>
      <c r="K18" s="121">
        <f t="shared" si="2"/>
        <v>359</v>
      </c>
      <c r="L18" s="121">
        <f t="shared" si="2"/>
        <v>456</v>
      </c>
      <c r="M18" s="121">
        <f t="shared" si="2"/>
        <v>0</v>
      </c>
      <c r="N18" s="125">
        <f t="shared" ref="N18:N26" si="3">SUM(B18:M18)</f>
        <v>4682</v>
      </c>
      <c r="O18" s="211"/>
    </row>
    <row r="19" spans="1:252" s="120" customFormat="1" x14ac:dyDescent="0.2">
      <c r="A19" s="10" t="s">
        <v>137</v>
      </c>
      <c r="B19" s="105">
        <v>390</v>
      </c>
      <c r="C19" s="105">
        <v>387</v>
      </c>
      <c r="D19" s="105">
        <v>308</v>
      </c>
      <c r="E19" s="105">
        <v>376</v>
      </c>
      <c r="F19" s="105">
        <v>331</v>
      </c>
      <c r="G19" s="105">
        <v>363</v>
      </c>
      <c r="H19" s="105">
        <v>473</v>
      </c>
      <c r="I19" s="105">
        <v>445</v>
      </c>
      <c r="J19" s="105">
        <v>474</v>
      </c>
      <c r="K19" s="105">
        <v>355</v>
      </c>
      <c r="L19" s="105">
        <v>421</v>
      </c>
      <c r="M19" s="105"/>
      <c r="N19" s="70">
        <f t="shared" si="3"/>
        <v>4323</v>
      </c>
      <c r="O19" s="210"/>
    </row>
    <row r="20" spans="1:252" s="3" customFormat="1" x14ac:dyDescent="0.2">
      <c r="A20" s="10" t="s">
        <v>138</v>
      </c>
      <c r="B20" s="105">
        <v>16</v>
      </c>
      <c r="C20" s="105">
        <v>17</v>
      </c>
      <c r="D20" s="105">
        <v>19</v>
      </c>
      <c r="E20" s="105">
        <v>14</v>
      </c>
      <c r="F20" s="105">
        <v>20</v>
      </c>
      <c r="G20" s="105">
        <v>25</v>
      </c>
      <c r="H20" s="105">
        <v>25</v>
      </c>
      <c r="I20" s="105">
        <v>36</v>
      </c>
      <c r="J20" s="105">
        <v>31</v>
      </c>
      <c r="K20" s="105">
        <v>25</v>
      </c>
      <c r="L20" s="105">
        <v>33</v>
      </c>
      <c r="M20" s="105"/>
      <c r="N20" s="70">
        <f t="shared" si="3"/>
        <v>261</v>
      </c>
      <c r="O20" s="210"/>
    </row>
    <row r="21" spans="1:252" s="3" customFormat="1" x14ac:dyDescent="0.2">
      <c r="A21" s="117" t="s">
        <v>149</v>
      </c>
      <c r="B21" s="121">
        <f t="shared" ref="B21:M21" si="4">SUM(B19:B20)</f>
        <v>406</v>
      </c>
      <c r="C21" s="121">
        <f t="shared" si="4"/>
        <v>404</v>
      </c>
      <c r="D21" s="121">
        <f t="shared" si="4"/>
        <v>327</v>
      </c>
      <c r="E21" s="121">
        <f t="shared" si="4"/>
        <v>390</v>
      </c>
      <c r="F21" s="121">
        <f t="shared" si="4"/>
        <v>351</v>
      </c>
      <c r="G21" s="121">
        <f t="shared" si="4"/>
        <v>388</v>
      </c>
      <c r="H21" s="121">
        <f t="shared" si="4"/>
        <v>498</v>
      </c>
      <c r="I21" s="121">
        <f t="shared" si="4"/>
        <v>481</v>
      </c>
      <c r="J21" s="121">
        <f t="shared" si="4"/>
        <v>505</v>
      </c>
      <c r="K21" s="121">
        <f t="shared" si="4"/>
        <v>380</v>
      </c>
      <c r="L21" s="121">
        <f t="shared" si="4"/>
        <v>454</v>
      </c>
      <c r="M21" s="121">
        <f t="shared" si="4"/>
        <v>0</v>
      </c>
      <c r="N21" s="125">
        <f t="shared" si="3"/>
        <v>4584</v>
      </c>
      <c r="O21" s="211"/>
    </row>
    <row r="22" spans="1:252" s="3" customFormat="1" x14ac:dyDescent="0.2">
      <c r="A22" s="10" t="s">
        <v>21</v>
      </c>
      <c r="B22" s="105">
        <v>6</v>
      </c>
      <c r="C22" s="105">
        <v>7</v>
      </c>
      <c r="D22" s="105">
        <v>6</v>
      </c>
      <c r="E22" s="105">
        <v>15</v>
      </c>
      <c r="F22" s="105">
        <v>12</v>
      </c>
      <c r="G22" s="105">
        <v>6</v>
      </c>
      <c r="H22" s="105">
        <v>11</v>
      </c>
      <c r="I22" s="105">
        <v>12</v>
      </c>
      <c r="J22" s="105">
        <v>7</v>
      </c>
      <c r="K22" s="105">
        <v>9</v>
      </c>
      <c r="L22" s="105">
        <v>13</v>
      </c>
      <c r="M22" s="105"/>
      <c r="N22" s="70">
        <f t="shared" si="3"/>
        <v>104</v>
      </c>
      <c r="O22" s="210"/>
    </row>
    <row r="23" spans="1:252" s="3" customFormat="1" x14ac:dyDescent="0.2">
      <c r="A23" s="10" t="s">
        <v>19</v>
      </c>
      <c r="B23" s="105">
        <v>19</v>
      </c>
      <c r="C23" s="105">
        <v>29</v>
      </c>
      <c r="D23" s="105">
        <v>21</v>
      </c>
      <c r="E23" s="105">
        <v>29</v>
      </c>
      <c r="F23" s="105">
        <v>24</v>
      </c>
      <c r="G23" s="105">
        <v>15</v>
      </c>
      <c r="H23" s="105">
        <v>25</v>
      </c>
      <c r="I23" s="105">
        <v>30</v>
      </c>
      <c r="J23" s="105">
        <v>31</v>
      </c>
      <c r="K23" s="105">
        <v>28</v>
      </c>
      <c r="L23" s="105">
        <v>24</v>
      </c>
      <c r="M23" s="105"/>
      <c r="N23" s="70">
        <f t="shared" si="3"/>
        <v>275</v>
      </c>
      <c r="O23" s="210"/>
    </row>
    <row r="24" spans="1:252" s="3" customFormat="1" x14ac:dyDescent="0.2">
      <c r="A24" s="10" t="s">
        <v>121</v>
      </c>
      <c r="B24" s="105">
        <v>2</v>
      </c>
      <c r="C24" s="105">
        <v>0</v>
      </c>
      <c r="D24" s="105">
        <v>0</v>
      </c>
      <c r="E24" s="105">
        <v>0</v>
      </c>
      <c r="F24" s="105">
        <v>0</v>
      </c>
      <c r="G24" s="105">
        <v>2</v>
      </c>
      <c r="H24" s="105">
        <v>0</v>
      </c>
      <c r="I24" s="105">
        <v>0</v>
      </c>
      <c r="J24" s="105">
        <v>0</v>
      </c>
      <c r="K24" s="105">
        <v>1</v>
      </c>
      <c r="L24" s="105">
        <v>1</v>
      </c>
      <c r="M24" s="105"/>
      <c r="N24" s="70">
        <f t="shared" si="3"/>
        <v>6</v>
      </c>
      <c r="O24" s="210"/>
    </row>
    <row r="25" spans="1:252" s="3" customFormat="1" x14ac:dyDescent="0.2">
      <c r="A25" s="10" t="s">
        <v>120</v>
      </c>
      <c r="B25" s="105">
        <v>4</v>
      </c>
      <c r="C25" s="105">
        <v>4</v>
      </c>
      <c r="D25" s="105">
        <v>4</v>
      </c>
      <c r="E25" s="105">
        <v>4</v>
      </c>
      <c r="F25" s="105">
        <v>3</v>
      </c>
      <c r="G25" s="105">
        <v>1</v>
      </c>
      <c r="H25" s="105">
        <v>1</v>
      </c>
      <c r="I25" s="105">
        <v>4</v>
      </c>
      <c r="J25" s="105">
        <v>8</v>
      </c>
      <c r="K25" s="105">
        <v>4</v>
      </c>
      <c r="L25" s="105">
        <v>6</v>
      </c>
      <c r="M25" s="105"/>
      <c r="N25" s="70">
        <f t="shared" si="3"/>
        <v>43</v>
      </c>
      <c r="O25" s="2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row>
    <row r="26" spans="1:252" x14ac:dyDescent="0.2">
      <c r="A26" s="10" t="s">
        <v>167</v>
      </c>
      <c r="B26" s="105">
        <v>0</v>
      </c>
      <c r="C26" s="105">
        <v>0</v>
      </c>
      <c r="D26" s="105">
        <v>0</v>
      </c>
      <c r="E26" s="105">
        <v>0</v>
      </c>
      <c r="F26" s="105">
        <v>0</v>
      </c>
      <c r="G26" s="105">
        <v>0</v>
      </c>
      <c r="H26" s="105">
        <v>0</v>
      </c>
      <c r="I26" s="105">
        <v>0</v>
      </c>
      <c r="J26" s="105">
        <v>0</v>
      </c>
      <c r="K26" s="105">
        <v>0</v>
      </c>
      <c r="L26" s="105">
        <v>0</v>
      </c>
      <c r="M26" s="105"/>
      <c r="N26" s="70">
        <f t="shared" si="3"/>
        <v>0</v>
      </c>
      <c r="O26" s="210"/>
    </row>
    <row r="27" spans="1:252" x14ac:dyDescent="0.2">
      <c r="A27" s="10" t="s">
        <v>150</v>
      </c>
      <c r="B27" s="105">
        <v>799</v>
      </c>
      <c r="C27" s="105">
        <v>833</v>
      </c>
      <c r="D27" s="105">
        <v>687</v>
      </c>
      <c r="E27" s="105">
        <v>753</v>
      </c>
      <c r="F27" s="105">
        <v>717</v>
      </c>
      <c r="G27" s="105">
        <v>724</v>
      </c>
      <c r="H27" s="105">
        <v>983</v>
      </c>
      <c r="I27" s="105">
        <v>889</v>
      </c>
      <c r="J27" s="105">
        <v>976</v>
      </c>
      <c r="K27" s="105">
        <v>748</v>
      </c>
      <c r="L27" s="105">
        <v>853</v>
      </c>
      <c r="M27" s="105">
        <v>0</v>
      </c>
      <c r="N27" s="70">
        <f>SUM(B27:M27)</f>
        <v>8962</v>
      </c>
      <c r="O27" s="210"/>
    </row>
    <row r="28" spans="1:252" x14ac:dyDescent="0.2">
      <c r="C28" s="70"/>
      <c r="F28" s="139"/>
    </row>
    <row r="53" spans="1:15" ht="13.5" thickBot="1" x14ac:dyDescent="0.25">
      <c r="A53" s="11"/>
      <c r="B53" s="2" t="s">
        <v>0</v>
      </c>
      <c r="C53" s="2" t="s">
        <v>1</v>
      </c>
      <c r="D53" s="2" t="s">
        <v>2</v>
      </c>
      <c r="E53" s="2" t="s">
        <v>3</v>
      </c>
      <c r="F53" s="2" t="s">
        <v>4</v>
      </c>
      <c r="G53" s="2" t="s">
        <v>5</v>
      </c>
      <c r="H53" s="2" t="s">
        <v>6</v>
      </c>
      <c r="I53" s="2" t="s">
        <v>7</v>
      </c>
      <c r="J53" s="2" t="s">
        <v>8</v>
      </c>
      <c r="K53" s="2" t="s">
        <v>9</v>
      </c>
      <c r="L53" s="2" t="s">
        <v>10</v>
      </c>
      <c r="M53" s="2" t="s">
        <v>27</v>
      </c>
      <c r="N53" s="2" t="s">
        <v>11</v>
      </c>
    </row>
    <row r="54" spans="1:15" x14ac:dyDescent="0.2">
      <c r="A54" s="10" t="s">
        <v>301</v>
      </c>
      <c r="B54" s="5">
        <f t="shared" ref="B54:M54" si="5">B68+B72+B71+B73+B74+B75</f>
        <v>30</v>
      </c>
      <c r="C54" s="5">
        <f t="shared" si="5"/>
        <v>46</v>
      </c>
      <c r="D54" s="5">
        <f t="shared" si="5"/>
        <v>43</v>
      </c>
      <c r="E54" s="5">
        <f t="shared" si="5"/>
        <v>44</v>
      </c>
      <c r="F54" s="5">
        <f t="shared" si="5"/>
        <v>34</v>
      </c>
      <c r="G54" s="5">
        <f t="shared" si="5"/>
        <v>38</v>
      </c>
      <c r="H54" s="5">
        <f t="shared" si="5"/>
        <v>37</v>
      </c>
      <c r="I54" s="5">
        <f t="shared" si="5"/>
        <v>32</v>
      </c>
      <c r="J54" s="5">
        <f t="shared" si="5"/>
        <v>40</v>
      </c>
      <c r="K54" s="5">
        <f t="shared" si="5"/>
        <v>34</v>
      </c>
      <c r="L54" s="5">
        <f t="shared" si="5"/>
        <v>47</v>
      </c>
      <c r="M54" s="5">
        <f t="shared" si="5"/>
        <v>0</v>
      </c>
      <c r="N54" s="84">
        <f t="shared" ref="N54:N63" si="6">SUM(B54:M54)</f>
        <v>425</v>
      </c>
      <c r="O54" s="210"/>
    </row>
    <row r="55" spans="1:15" x14ac:dyDescent="0.2">
      <c r="A55" s="196" t="s">
        <v>297</v>
      </c>
      <c r="B55" s="199">
        <v>58</v>
      </c>
      <c r="C55" s="199">
        <v>70</v>
      </c>
      <c r="D55" s="199">
        <v>62</v>
      </c>
      <c r="E55" s="199">
        <v>46</v>
      </c>
      <c r="F55" s="199">
        <v>41</v>
      </c>
      <c r="G55" s="199">
        <v>47</v>
      </c>
      <c r="H55" s="199">
        <v>43</v>
      </c>
      <c r="I55" s="199">
        <v>53</v>
      </c>
      <c r="J55" s="199">
        <v>37</v>
      </c>
      <c r="K55" s="199">
        <v>48</v>
      </c>
      <c r="L55" s="199">
        <v>44</v>
      </c>
      <c r="M55" s="199">
        <v>38</v>
      </c>
      <c r="N55" s="226"/>
      <c r="O55" s="210"/>
    </row>
    <row r="56" spans="1:15" x14ac:dyDescent="0.2">
      <c r="A56" s="196" t="s">
        <v>288</v>
      </c>
      <c r="B56" s="199">
        <v>115</v>
      </c>
      <c r="C56" s="199">
        <v>72</v>
      </c>
      <c r="D56" s="199">
        <v>83</v>
      </c>
      <c r="E56" s="199">
        <v>65</v>
      </c>
      <c r="F56" s="199">
        <v>67</v>
      </c>
      <c r="G56" s="199">
        <v>52</v>
      </c>
      <c r="H56" s="199">
        <v>66</v>
      </c>
      <c r="I56" s="199">
        <v>67</v>
      </c>
      <c r="J56" s="199">
        <v>69</v>
      </c>
      <c r="K56" s="199">
        <v>50</v>
      </c>
      <c r="L56" s="199">
        <v>65</v>
      </c>
      <c r="M56" s="199">
        <v>51</v>
      </c>
      <c r="N56" s="226">
        <f>SUM(B56:M56)</f>
        <v>822</v>
      </c>
      <c r="O56" s="210"/>
    </row>
    <row r="57" spans="1:15" x14ac:dyDescent="0.2">
      <c r="A57" s="196" t="s">
        <v>206</v>
      </c>
      <c r="B57" s="197">
        <v>41</v>
      </c>
      <c r="C57" s="197">
        <v>42</v>
      </c>
      <c r="D57" s="203">
        <v>55</v>
      </c>
      <c r="E57" s="203">
        <v>42</v>
      </c>
      <c r="F57" s="203">
        <v>33</v>
      </c>
      <c r="G57" s="203">
        <v>33</v>
      </c>
      <c r="H57" s="203">
        <v>61</v>
      </c>
      <c r="I57" s="203">
        <v>76</v>
      </c>
      <c r="J57" s="203">
        <v>52</v>
      </c>
      <c r="K57" s="203">
        <v>43</v>
      </c>
      <c r="L57" s="203">
        <v>73</v>
      </c>
      <c r="M57" s="203">
        <v>52</v>
      </c>
      <c r="N57" s="226">
        <f>SUM(B57:M57)</f>
        <v>603</v>
      </c>
      <c r="O57" s="210"/>
    </row>
    <row r="58" spans="1:15" x14ac:dyDescent="0.2">
      <c r="A58" s="196" t="s">
        <v>203</v>
      </c>
      <c r="B58" s="197">
        <v>52</v>
      </c>
      <c r="C58" s="197">
        <v>45</v>
      </c>
      <c r="D58" s="203">
        <v>48</v>
      </c>
      <c r="E58" s="203">
        <v>56</v>
      </c>
      <c r="F58" s="203">
        <v>27</v>
      </c>
      <c r="G58" s="203">
        <v>34</v>
      </c>
      <c r="H58" s="203">
        <v>40</v>
      </c>
      <c r="I58" s="203">
        <v>31</v>
      </c>
      <c r="J58" s="203">
        <v>33</v>
      </c>
      <c r="K58" s="203">
        <v>42</v>
      </c>
      <c r="L58" s="203">
        <v>42</v>
      </c>
      <c r="M58" s="203">
        <v>52</v>
      </c>
      <c r="N58" s="226">
        <f>SUM(B58:M58)</f>
        <v>502</v>
      </c>
      <c r="O58" s="210"/>
    </row>
    <row r="59" spans="1:15" s="132" customFormat="1" ht="12" customHeight="1" x14ac:dyDescent="0.2">
      <c r="A59" s="196" t="s">
        <v>201</v>
      </c>
      <c r="B59" s="197">
        <v>33</v>
      </c>
      <c r="C59" s="197">
        <v>38</v>
      </c>
      <c r="D59" s="203">
        <v>69</v>
      </c>
      <c r="E59" s="203">
        <v>51</v>
      </c>
      <c r="F59" s="203">
        <v>60</v>
      </c>
      <c r="G59" s="203">
        <v>48</v>
      </c>
      <c r="H59" s="203">
        <v>70</v>
      </c>
      <c r="I59" s="203">
        <v>50</v>
      </c>
      <c r="J59" s="203">
        <v>44</v>
      </c>
      <c r="K59" s="203">
        <v>47</v>
      </c>
      <c r="L59" s="203">
        <v>31</v>
      </c>
      <c r="M59" s="203">
        <v>56</v>
      </c>
      <c r="N59" s="226">
        <f t="shared" si="6"/>
        <v>597</v>
      </c>
      <c r="O59" s="210"/>
    </row>
    <row r="60" spans="1:15" x14ac:dyDescent="0.2">
      <c r="A60" s="196" t="s">
        <v>187</v>
      </c>
      <c r="B60" s="197">
        <v>80</v>
      </c>
      <c r="C60" s="197">
        <v>88</v>
      </c>
      <c r="D60" s="203">
        <v>62</v>
      </c>
      <c r="E60" s="203">
        <v>89</v>
      </c>
      <c r="F60" s="203">
        <v>76</v>
      </c>
      <c r="G60" s="203">
        <v>59</v>
      </c>
      <c r="H60" s="203">
        <v>71</v>
      </c>
      <c r="I60" s="203">
        <v>44</v>
      </c>
      <c r="J60" s="203">
        <v>71</v>
      </c>
      <c r="K60" s="203">
        <v>65</v>
      </c>
      <c r="L60" s="203">
        <v>47</v>
      </c>
      <c r="M60" s="203">
        <v>41</v>
      </c>
      <c r="N60" s="226">
        <f t="shared" si="6"/>
        <v>793</v>
      </c>
      <c r="O60" s="210"/>
    </row>
    <row r="61" spans="1:15" x14ac:dyDescent="0.2">
      <c r="A61" s="196" t="s">
        <v>182</v>
      </c>
      <c r="B61" s="197">
        <v>55</v>
      </c>
      <c r="C61" s="197">
        <v>41</v>
      </c>
      <c r="D61" s="203">
        <v>63</v>
      </c>
      <c r="E61" s="203">
        <v>61</v>
      </c>
      <c r="F61" s="203">
        <v>64</v>
      </c>
      <c r="G61" s="203">
        <v>69</v>
      </c>
      <c r="H61" s="203">
        <v>63</v>
      </c>
      <c r="I61" s="203">
        <v>48</v>
      </c>
      <c r="J61" s="203">
        <v>64</v>
      </c>
      <c r="K61" s="203">
        <v>76</v>
      </c>
      <c r="L61" s="203">
        <v>70</v>
      </c>
      <c r="M61" s="203">
        <v>97</v>
      </c>
      <c r="N61" s="226">
        <f t="shared" si="6"/>
        <v>771</v>
      </c>
      <c r="O61" s="210"/>
    </row>
    <row r="62" spans="1:15" x14ac:dyDescent="0.2">
      <c r="A62" s="196" t="s">
        <v>166</v>
      </c>
      <c r="B62" s="197">
        <v>69</v>
      </c>
      <c r="C62" s="197">
        <v>63</v>
      </c>
      <c r="D62" s="203">
        <v>66</v>
      </c>
      <c r="E62" s="203">
        <v>76</v>
      </c>
      <c r="F62" s="203">
        <v>54</v>
      </c>
      <c r="G62" s="203">
        <v>45</v>
      </c>
      <c r="H62" s="203">
        <v>75</v>
      </c>
      <c r="I62" s="203">
        <v>57</v>
      </c>
      <c r="J62" s="203">
        <v>45</v>
      </c>
      <c r="K62" s="203">
        <v>45</v>
      </c>
      <c r="L62" s="203">
        <v>35</v>
      </c>
      <c r="M62" s="203">
        <v>73</v>
      </c>
      <c r="N62" s="203">
        <f t="shared" si="6"/>
        <v>703</v>
      </c>
      <c r="O62" s="210"/>
    </row>
    <row r="63" spans="1:15" x14ac:dyDescent="0.2">
      <c r="A63" s="196" t="s">
        <v>163</v>
      </c>
      <c r="B63" s="197">
        <v>43</v>
      </c>
      <c r="C63" s="197">
        <v>41</v>
      </c>
      <c r="D63" s="203">
        <v>57</v>
      </c>
      <c r="E63" s="203">
        <v>54</v>
      </c>
      <c r="F63" s="203">
        <v>19</v>
      </c>
      <c r="G63" s="203">
        <v>24</v>
      </c>
      <c r="H63" s="203">
        <v>54</v>
      </c>
      <c r="I63" s="203">
        <v>41</v>
      </c>
      <c r="J63" s="203">
        <v>44</v>
      </c>
      <c r="K63" s="203">
        <v>49</v>
      </c>
      <c r="L63" s="203">
        <v>67</v>
      </c>
      <c r="M63" s="203">
        <v>72</v>
      </c>
      <c r="N63" s="203">
        <f t="shared" si="6"/>
        <v>565</v>
      </c>
      <c r="O63" s="210"/>
    </row>
    <row r="64" spans="1:15" s="124" customFormat="1" x14ac:dyDescent="0.2">
      <c r="A64" s="36" t="s">
        <v>132</v>
      </c>
      <c r="B64" s="105">
        <v>4</v>
      </c>
      <c r="C64" s="105">
        <v>3</v>
      </c>
      <c r="D64" s="105">
        <v>15</v>
      </c>
      <c r="E64" s="105">
        <v>7</v>
      </c>
      <c r="F64" s="105">
        <v>7</v>
      </c>
      <c r="G64" s="105">
        <v>7</v>
      </c>
      <c r="H64" s="105">
        <v>12</v>
      </c>
      <c r="I64" s="105">
        <v>6</v>
      </c>
      <c r="J64" s="105">
        <v>12</v>
      </c>
      <c r="K64" s="105">
        <v>6</v>
      </c>
      <c r="L64" s="105">
        <v>12</v>
      </c>
      <c r="M64" s="105"/>
      <c r="N64" s="108">
        <f t="shared" ref="N64:N75" si="7">SUM(B64:M64)</f>
        <v>91</v>
      </c>
      <c r="O64" s="210"/>
    </row>
    <row r="65" spans="1:15" x14ac:dyDescent="0.2">
      <c r="A65" s="36" t="s">
        <v>133</v>
      </c>
      <c r="B65" s="105">
        <v>3</v>
      </c>
      <c r="C65" s="105">
        <v>8</v>
      </c>
      <c r="D65" s="105">
        <v>3</v>
      </c>
      <c r="E65" s="105">
        <v>4</v>
      </c>
      <c r="F65" s="105">
        <v>1</v>
      </c>
      <c r="G65" s="105">
        <v>5</v>
      </c>
      <c r="H65" s="105">
        <v>3</v>
      </c>
      <c r="I65" s="105">
        <v>4</v>
      </c>
      <c r="J65" s="105">
        <v>2</v>
      </c>
      <c r="K65" s="105">
        <v>1</v>
      </c>
      <c r="L65" s="105">
        <v>2</v>
      </c>
      <c r="M65" s="105"/>
      <c r="N65" s="108">
        <f t="shared" si="7"/>
        <v>36</v>
      </c>
      <c r="O65" s="210"/>
    </row>
    <row r="66" spans="1:15" x14ac:dyDescent="0.2">
      <c r="A66" s="36" t="s">
        <v>134</v>
      </c>
      <c r="B66" s="105">
        <v>0</v>
      </c>
      <c r="C66" s="105">
        <v>2</v>
      </c>
      <c r="D66" s="105">
        <v>0</v>
      </c>
      <c r="E66" s="105">
        <v>2</v>
      </c>
      <c r="F66" s="105">
        <v>0</v>
      </c>
      <c r="G66" s="105">
        <v>0</v>
      </c>
      <c r="H66" s="105">
        <v>0</v>
      </c>
      <c r="I66" s="105">
        <v>0</v>
      </c>
      <c r="J66" s="105">
        <v>0</v>
      </c>
      <c r="K66" s="105">
        <v>0</v>
      </c>
      <c r="L66" s="105">
        <v>0</v>
      </c>
      <c r="M66" s="105"/>
      <c r="N66" s="108">
        <f t="shared" si="7"/>
        <v>4</v>
      </c>
      <c r="O66" s="210"/>
    </row>
    <row r="67" spans="1:15" s="124" customFormat="1" x14ac:dyDescent="0.2">
      <c r="A67" s="36" t="s">
        <v>135</v>
      </c>
      <c r="B67" s="105">
        <v>5</v>
      </c>
      <c r="C67" s="105">
        <v>10</v>
      </c>
      <c r="D67" s="105">
        <v>9</v>
      </c>
      <c r="E67" s="105">
        <v>10</v>
      </c>
      <c r="F67" s="105">
        <v>6</v>
      </c>
      <c r="G67" s="105">
        <v>6</v>
      </c>
      <c r="H67" s="105">
        <v>4</v>
      </c>
      <c r="I67" s="105">
        <v>4</v>
      </c>
      <c r="J67" s="105">
        <v>8</v>
      </c>
      <c r="K67" s="105">
        <v>7</v>
      </c>
      <c r="L67" s="105">
        <v>7</v>
      </c>
      <c r="M67" s="105"/>
      <c r="N67" s="108">
        <f t="shared" si="7"/>
        <v>76</v>
      </c>
      <c r="O67" s="211"/>
    </row>
    <row r="68" spans="1:15" x14ac:dyDescent="0.2">
      <c r="A68" s="117" t="s">
        <v>136</v>
      </c>
      <c r="B68" s="121">
        <f>SUM(B64:B67)</f>
        <v>12</v>
      </c>
      <c r="C68" s="121">
        <f>SUM(C64:C67)</f>
        <v>23</v>
      </c>
      <c r="D68" s="121">
        <f>SUM(D64:D67)</f>
        <v>27</v>
      </c>
      <c r="E68" s="121">
        <f>SUM(E64:E67)</f>
        <v>23</v>
      </c>
      <c r="F68" s="122">
        <f t="shared" ref="F68:K68" si="8">SUM(F64:F67)</f>
        <v>14</v>
      </c>
      <c r="G68" s="122">
        <f t="shared" si="8"/>
        <v>18</v>
      </c>
      <c r="H68" s="122">
        <f t="shared" si="8"/>
        <v>19</v>
      </c>
      <c r="I68" s="122">
        <f t="shared" si="8"/>
        <v>14</v>
      </c>
      <c r="J68" s="122">
        <f t="shared" si="8"/>
        <v>22</v>
      </c>
      <c r="K68" s="122">
        <f t="shared" si="8"/>
        <v>14</v>
      </c>
      <c r="L68" s="122">
        <f>SUM(L64:L67)</f>
        <v>21</v>
      </c>
      <c r="M68" s="122">
        <f>SUM(M64:M67)</f>
        <v>0</v>
      </c>
      <c r="N68" s="123">
        <f t="shared" si="7"/>
        <v>207</v>
      </c>
      <c r="O68" s="210"/>
    </row>
    <row r="69" spans="1:15" x14ac:dyDescent="0.2">
      <c r="A69" s="10" t="s">
        <v>137</v>
      </c>
      <c r="B69" s="105">
        <v>14</v>
      </c>
      <c r="C69" s="105">
        <v>20</v>
      </c>
      <c r="D69" s="105">
        <v>14</v>
      </c>
      <c r="E69" s="105">
        <v>19</v>
      </c>
      <c r="F69" s="105">
        <v>18</v>
      </c>
      <c r="G69" s="105">
        <v>18</v>
      </c>
      <c r="H69" s="105">
        <v>16</v>
      </c>
      <c r="I69" s="105">
        <v>13</v>
      </c>
      <c r="J69" s="105">
        <v>16</v>
      </c>
      <c r="K69" s="105">
        <v>17</v>
      </c>
      <c r="L69" s="105">
        <v>21</v>
      </c>
      <c r="M69" s="105"/>
      <c r="N69" s="108">
        <f t="shared" si="7"/>
        <v>186</v>
      </c>
      <c r="O69" s="210"/>
    </row>
    <row r="70" spans="1:15" x14ac:dyDescent="0.2">
      <c r="A70" s="10" t="s">
        <v>138</v>
      </c>
      <c r="B70" s="105">
        <v>0</v>
      </c>
      <c r="C70" s="105">
        <v>0</v>
      </c>
      <c r="D70" s="105">
        <v>0</v>
      </c>
      <c r="E70" s="105">
        <v>0</v>
      </c>
      <c r="F70" s="105">
        <v>2</v>
      </c>
      <c r="G70" s="105">
        <v>0</v>
      </c>
      <c r="H70" s="105">
        <v>1</v>
      </c>
      <c r="I70" s="105">
        <v>3</v>
      </c>
      <c r="J70" s="105">
        <v>0</v>
      </c>
      <c r="K70" s="105">
        <v>0</v>
      </c>
      <c r="L70" s="105">
        <v>2</v>
      </c>
      <c r="M70" s="105"/>
      <c r="N70" s="108">
        <f t="shared" si="7"/>
        <v>8</v>
      </c>
      <c r="O70" s="211"/>
    </row>
    <row r="71" spans="1:15" x14ac:dyDescent="0.2">
      <c r="A71" s="117" t="s">
        <v>139</v>
      </c>
      <c r="B71" s="122">
        <f>SUM(B69:B70)</f>
        <v>14</v>
      </c>
      <c r="C71" s="122">
        <f>SUM(C69:C70)</f>
        <v>20</v>
      </c>
      <c r="D71" s="122">
        <f>SUM(D69:D70)</f>
        <v>14</v>
      </c>
      <c r="E71" s="122">
        <f>SUM(E69:E70)</f>
        <v>19</v>
      </c>
      <c r="F71" s="122">
        <f t="shared" ref="F71:K71" si="9">SUM(F69:F70)</f>
        <v>20</v>
      </c>
      <c r="G71" s="122">
        <f t="shared" si="9"/>
        <v>18</v>
      </c>
      <c r="H71" s="122">
        <f t="shared" si="9"/>
        <v>17</v>
      </c>
      <c r="I71" s="122">
        <f t="shared" si="9"/>
        <v>16</v>
      </c>
      <c r="J71" s="122">
        <f t="shared" si="9"/>
        <v>16</v>
      </c>
      <c r="K71" s="122">
        <f t="shared" si="9"/>
        <v>17</v>
      </c>
      <c r="L71" s="122">
        <f>SUM(L69:L70)</f>
        <v>23</v>
      </c>
      <c r="M71" s="122">
        <f>SUM(M69:M70)</f>
        <v>0</v>
      </c>
      <c r="N71" s="123">
        <f t="shared" si="7"/>
        <v>194</v>
      </c>
      <c r="O71" s="211"/>
    </row>
    <row r="72" spans="1:15" x14ac:dyDescent="0.2">
      <c r="A72" s="10" t="s">
        <v>20</v>
      </c>
      <c r="B72" s="106">
        <v>1</v>
      </c>
      <c r="C72" s="106">
        <v>1</v>
      </c>
      <c r="D72" s="106">
        <v>0</v>
      </c>
      <c r="E72" s="106">
        <v>0</v>
      </c>
      <c r="F72" s="106">
        <v>0</v>
      </c>
      <c r="G72" s="106">
        <v>0</v>
      </c>
      <c r="H72" s="106">
        <v>0</v>
      </c>
      <c r="I72" s="106">
        <v>0</v>
      </c>
      <c r="J72" s="106">
        <v>1</v>
      </c>
      <c r="K72" s="106">
        <v>0</v>
      </c>
      <c r="L72" s="106">
        <v>1</v>
      </c>
      <c r="M72" s="106"/>
      <c r="N72" s="108">
        <f t="shared" si="7"/>
        <v>4</v>
      </c>
      <c r="O72" s="210"/>
    </row>
    <row r="73" spans="1:15" x14ac:dyDescent="0.2">
      <c r="A73" s="10" t="s">
        <v>19</v>
      </c>
      <c r="B73" s="106">
        <v>2</v>
      </c>
      <c r="C73" s="106">
        <v>2</v>
      </c>
      <c r="D73" s="106">
        <v>2</v>
      </c>
      <c r="E73" s="106">
        <v>2</v>
      </c>
      <c r="F73" s="106">
        <v>0</v>
      </c>
      <c r="G73" s="106">
        <v>2</v>
      </c>
      <c r="H73" s="106">
        <v>1</v>
      </c>
      <c r="I73" s="106">
        <v>2</v>
      </c>
      <c r="J73" s="106">
        <v>1</v>
      </c>
      <c r="K73" s="106">
        <v>3</v>
      </c>
      <c r="L73" s="106">
        <v>2</v>
      </c>
      <c r="M73" s="106"/>
      <c r="N73" s="108">
        <f t="shared" si="7"/>
        <v>19</v>
      </c>
      <c r="O73" s="210"/>
    </row>
    <row r="74" spans="1:15" x14ac:dyDescent="0.2">
      <c r="A74" s="10" t="s">
        <v>119</v>
      </c>
      <c r="B74" s="106">
        <v>1</v>
      </c>
      <c r="C74" s="106">
        <v>0</v>
      </c>
      <c r="D74" s="106">
        <v>0</v>
      </c>
      <c r="E74" s="106">
        <v>0</v>
      </c>
      <c r="F74" s="106">
        <v>0</v>
      </c>
      <c r="G74" s="106">
        <v>0</v>
      </c>
      <c r="H74" s="106">
        <v>0</v>
      </c>
      <c r="I74" s="106">
        <v>0</v>
      </c>
      <c r="J74" s="106">
        <v>0</v>
      </c>
      <c r="K74" s="106">
        <v>0</v>
      </c>
      <c r="L74" s="106">
        <v>0</v>
      </c>
      <c r="M74" s="106"/>
      <c r="N74" s="108">
        <f t="shared" si="7"/>
        <v>1</v>
      </c>
      <c r="O74" s="210"/>
    </row>
    <row r="75" spans="1:15" x14ac:dyDescent="0.2">
      <c r="A75" s="10" t="s">
        <v>120</v>
      </c>
      <c r="B75" s="106">
        <v>0</v>
      </c>
      <c r="C75" s="106">
        <v>0</v>
      </c>
      <c r="D75" s="106">
        <v>0</v>
      </c>
      <c r="E75" s="106">
        <v>0</v>
      </c>
      <c r="F75" s="106">
        <v>0</v>
      </c>
      <c r="G75" s="106">
        <v>0</v>
      </c>
      <c r="H75" s="106">
        <v>0</v>
      </c>
      <c r="I75" s="106">
        <v>0</v>
      </c>
      <c r="J75" s="106">
        <v>0</v>
      </c>
      <c r="K75" s="106">
        <v>0</v>
      </c>
      <c r="L75" s="106">
        <v>0</v>
      </c>
      <c r="M75" s="106"/>
      <c r="N75" s="108">
        <f t="shared" si="7"/>
        <v>0</v>
      </c>
    </row>
    <row r="76" spans="1:15" x14ac:dyDescent="0.2">
      <c r="A76" s="12"/>
      <c r="B76" s="6"/>
      <c r="C76" s="6"/>
      <c r="D76" s="6"/>
      <c r="E76" s="6"/>
      <c r="F76" s="6"/>
      <c r="G76" s="6"/>
      <c r="H76" s="6"/>
      <c r="I76" s="6"/>
      <c r="J76" s="6"/>
      <c r="K76" s="6"/>
      <c r="L76" s="6"/>
      <c r="M76" s="6"/>
      <c r="N76" s="105"/>
    </row>
    <row r="77" spans="1:15" ht="15.75" thickBot="1" x14ac:dyDescent="0.35">
      <c r="A77" s="254" t="s">
        <v>22</v>
      </c>
      <c r="B77" s="254"/>
      <c r="C77" s="254"/>
      <c r="D77" s="254"/>
      <c r="E77" s="254"/>
      <c r="F77" s="254"/>
      <c r="G77" s="254"/>
      <c r="H77" s="254"/>
      <c r="I77" s="254"/>
      <c r="J77" s="254"/>
      <c r="K77" s="254"/>
      <c r="L77" s="254"/>
      <c r="M77" s="254"/>
      <c r="N77" s="254"/>
    </row>
    <row r="78" spans="1:15" x14ac:dyDescent="0.2">
      <c r="A78" s="10" t="s">
        <v>300</v>
      </c>
      <c r="B78" s="5">
        <f t="shared" ref="B78:M78" si="10">B91+B94+B95+B96+B97+B98</f>
        <v>5</v>
      </c>
      <c r="C78" s="5">
        <f t="shared" si="10"/>
        <v>12</v>
      </c>
      <c r="D78" s="5">
        <f t="shared" si="10"/>
        <v>11</v>
      </c>
      <c r="E78" s="5">
        <f t="shared" si="10"/>
        <v>8</v>
      </c>
      <c r="F78" s="5">
        <f t="shared" si="10"/>
        <v>10</v>
      </c>
      <c r="G78" s="5">
        <f t="shared" si="10"/>
        <v>5</v>
      </c>
      <c r="H78" s="5">
        <f t="shared" si="10"/>
        <v>10</v>
      </c>
      <c r="I78" s="5">
        <f t="shared" si="10"/>
        <v>7</v>
      </c>
      <c r="J78" s="5">
        <f t="shared" si="10"/>
        <v>20</v>
      </c>
      <c r="K78" s="5">
        <f t="shared" si="10"/>
        <v>9</v>
      </c>
      <c r="L78" s="5">
        <f t="shared" si="10"/>
        <v>12</v>
      </c>
      <c r="M78" s="5">
        <f t="shared" si="10"/>
        <v>0</v>
      </c>
      <c r="N78" s="5">
        <f>SUM(B78:M78)</f>
        <v>109</v>
      </c>
    </row>
    <row r="79" spans="1:15" x14ac:dyDescent="0.2">
      <c r="A79" s="198" t="s">
        <v>297</v>
      </c>
      <c r="B79" s="199">
        <v>5</v>
      </c>
      <c r="C79" s="199">
        <v>0</v>
      </c>
      <c r="D79" s="199">
        <v>0</v>
      </c>
      <c r="E79" s="199">
        <v>0</v>
      </c>
      <c r="F79" s="199">
        <v>0</v>
      </c>
      <c r="G79" s="199">
        <v>0</v>
      </c>
      <c r="H79" s="199">
        <v>0</v>
      </c>
      <c r="I79" s="199">
        <v>0</v>
      </c>
      <c r="J79" s="199">
        <v>0</v>
      </c>
      <c r="K79" s="199">
        <v>0</v>
      </c>
      <c r="L79" s="199">
        <v>0</v>
      </c>
      <c r="M79" s="199">
        <v>0</v>
      </c>
      <c r="N79" s="197"/>
    </row>
    <row r="80" spans="1:15" x14ac:dyDescent="0.2">
      <c r="A80" s="198" t="s">
        <v>288</v>
      </c>
      <c r="B80" s="199">
        <v>20</v>
      </c>
      <c r="C80" s="199">
        <v>6</v>
      </c>
      <c r="D80" s="199">
        <v>19</v>
      </c>
      <c r="E80" s="199">
        <v>16</v>
      </c>
      <c r="F80" s="199">
        <v>8</v>
      </c>
      <c r="G80" s="199">
        <v>10</v>
      </c>
      <c r="H80" s="199">
        <v>12</v>
      </c>
      <c r="I80" s="199">
        <v>12</v>
      </c>
      <c r="J80" s="199">
        <v>11</v>
      </c>
      <c r="K80" s="199">
        <v>13</v>
      </c>
      <c r="L80" s="199">
        <v>12</v>
      </c>
      <c r="M80" s="199">
        <v>5</v>
      </c>
      <c r="N80" s="197">
        <f>SUM(B80:M80)</f>
        <v>144</v>
      </c>
    </row>
    <row r="81" spans="1:15" x14ac:dyDescent="0.2">
      <c r="A81" s="198" t="s">
        <v>206</v>
      </c>
      <c r="B81" s="197">
        <v>13</v>
      </c>
      <c r="C81" s="197">
        <v>11</v>
      </c>
      <c r="D81" s="197">
        <v>13</v>
      </c>
      <c r="E81" s="197">
        <v>17</v>
      </c>
      <c r="F81" s="197">
        <v>9</v>
      </c>
      <c r="G81" s="197">
        <v>3</v>
      </c>
      <c r="H81" s="197">
        <v>11</v>
      </c>
      <c r="I81" s="197">
        <v>12</v>
      </c>
      <c r="J81" s="197">
        <v>11</v>
      </c>
      <c r="K81" s="197">
        <v>12</v>
      </c>
      <c r="L81" s="197">
        <v>4</v>
      </c>
      <c r="M81" s="197">
        <v>12</v>
      </c>
      <c r="N81" s="197">
        <f>SUM(B81:M81)</f>
        <v>128</v>
      </c>
    </row>
    <row r="82" spans="1:15" x14ac:dyDescent="0.2">
      <c r="A82" s="198" t="s">
        <v>203</v>
      </c>
      <c r="B82" s="197">
        <v>22</v>
      </c>
      <c r="C82" s="197">
        <v>16</v>
      </c>
      <c r="D82" s="197">
        <v>28</v>
      </c>
      <c r="E82" s="197">
        <v>18</v>
      </c>
      <c r="F82" s="197">
        <v>15</v>
      </c>
      <c r="G82" s="197">
        <v>3</v>
      </c>
      <c r="H82" s="197">
        <v>8</v>
      </c>
      <c r="I82" s="197">
        <v>6</v>
      </c>
      <c r="J82" s="197">
        <v>20</v>
      </c>
      <c r="K82" s="197">
        <v>22</v>
      </c>
      <c r="L82" s="197">
        <v>17</v>
      </c>
      <c r="M82" s="197">
        <v>16</v>
      </c>
      <c r="N82" s="197">
        <f t="shared" ref="N82:N87" si="11">SUM(B82:M82)</f>
        <v>191</v>
      </c>
    </row>
    <row r="83" spans="1:15" x14ac:dyDescent="0.2">
      <c r="A83" s="198" t="s">
        <v>201</v>
      </c>
      <c r="B83" s="197">
        <v>14</v>
      </c>
      <c r="C83" s="197">
        <v>22</v>
      </c>
      <c r="D83" s="197">
        <v>17</v>
      </c>
      <c r="E83" s="197">
        <v>13</v>
      </c>
      <c r="F83" s="197">
        <v>14</v>
      </c>
      <c r="G83" s="197">
        <v>10</v>
      </c>
      <c r="H83" s="197">
        <v>26</v>
      </c>
      <c r="I83" s="197">
        <v>23</v>
      </c>
      <c r="J83" s="197">
        <v>21</v>
      </c>
      <c r="K83" s="197">
        <v>32</v>
      </c>
      <c r="L83" s="197">
        <v>20</v>
      </c>
      <c r="M83" s="197">
        <v>21</v>
      </c>
      <c r="N83" s="197">
        <f t="shared" si="11"/>
        <v>233</v>
      </c>
    </row>
    <row r="84" spans="1:15" x14ac:dyDescent="0.2">
      <c r="A84" s="198" t="s">
        <v>187</v>
      </c>
      <c r="B84" s="197">
        <v>23</v>
      </c>
      <c r="C84" s="197">
        <v>17</v>
      </c>
      <c r="D84" s="197">
        <v>21</v>
      </c>
      <c r="E84" s="197">
        <v>23</v>
      </c>
      <c r="F84" s="197">
        <v>32</v>
      </c>
      <c r="G84" s="197">
        <v>41</v>
      </c>
      <c r="H84" s="197">
        <v>26</v>
      </c>
      <c r="I84" s="197">
        <v>11</v>
      </c>
      <c r="J84" s="197">
        <v>20</v>
      </c>
      <c r="K84" s="197">
        <v>17</v>
      </c>
      <c r="L84" s="197">
        <v>18</v>
      </c>
      <c r="M84" s="197">
        <v>17</v>
      </c>
      <c r="N84" s="197">
        <f t="shared" si="11"/>
        <v>266</v>
      </c>
    </row>
    <row r="85" spans="1:15" s="124" customFormat="1" x14ac:dyDescent="0.2">
      <c r="A85" s="198" t="s">
        <v>182</v>
      </c>
      <c r="B85" s="197">
        <v>13</v>
      </c>
      <c r="C85" s="197">
        <v>21</v>
      </c>
      <c r="D85" s="197">
        <v>15</v>
      </c>
      <c r="E85" s="197">
        <v>20</v>
      </c>
      <c r="F85" s="197">
        <v>16</v>
      </c>
      <c r="G85" s="197">
        <v>10</v>
      </c>
      <c r="H85" s="197">
        <v>17</v>
      </c>
      <c r="I85" s="197">
        <v>13</v>
      </c>
      <c r="J85" s="197">
        <v>15</v>
      </c>
      <c r="K85" s="197">
        <v>25</v>
      </c>
      <c r="L85" s="197">
        <v>18</v>
      </c>
      <c r="M85" s="197">
        <v>17</v>
      </c>
      <c r="N85" s="197">
        <f t="shared" si="11"/>
        <v>200</v>
      </c>
      <c r="O85"/>
    </row>
    <row r="86" spans="1:15" x14ac:dyDescent="0.2">
      <c r="A86" s="198" t="s">
        <v>166</v>
      </c>
      <c r="B86" s="199">
        <v>41</v>
      </c>
      <c r="C86" s="199">
        <v>40</v>
      </c>
      <c r="D86" s="199">
        <v>33</v>
      </c>
      <c r="E86" s="197">
        <v>39</v>
      </c>
      <c r="F86" s="197">
        <v>25</v>
      </c>
      <c r="G86" s="197">
        <v>37</v>
      </c>
      <c r="H86" s="197">
        <v>37</v>
      </c>
      <c r="I86" s="197">
        <v>31</v>
      </c>
      <c r="J86" s="197">
        <v>35</v>
      </c>
      <c r="K86" s="197">
        <v>28</v>
      </c>
      <c r="L86" s="197">
        <v>1</v>
      </c>
      <c r="M86" s="197">
        <v>0</v>
      </c>
      <c r="N86" s="197">
        <f t="shared" si="11"/>
        <v>347</v>
      </c>
    </row>
    <row r="87" spans="1:15" x14ac:dyDescent="0.2">
      <c r="A87" s="36" t="s">
        <v>132</v>
      </c>
      <c r="B87" s="105">
        <v>0</v>
      </c>
      <c r="C87" s="105">
        <v>2</v>
      </c>
      <c r="D87" s="105">
        <v>0</v>
      </c>
      <c r="E87" s="105">
        <v>0</v>
      </c>
      <c r="F87" s="105">
        <v>1</v>
      </c>
      <c r="G87" s="105">
        <v>1</v>
      </c>
      <c r="H87" s="105">
        <v>0</v>
      </c>
      <c r="I87" s="105">
        <v>0</v>
      </c>
      <c r="J87" s="105">
        <v>0</v>
      </c>
      <c r="K87" s="105">
        <v>1</v>
      </c>
      <c r="L87" s="105">
        <v>0</v>
      </c>
      <c r="M87" s="105"/>
      <c r="N87" s="32">
        <f t="shared" si="11"/>
        <v>5</v>
      </c>
    </row>
    <row r="88" spans="1:15" s="124" customFormat="1" x14ac:dyDescent="0.2">
      <c r="A88" s="36" t="s">
        <v>133</v>
      </c>
      <c r="B88" s="105">
        <v>0</v>
      </c>
      <c r="C88" s="105">
        <v>0</v>
      </c>
      <c r="D88" s="105">
        <v>0</v>
      </c>
      <c r="E88" s="105">
        <v>0</v>
      </c>
      <c r="F88" s="105">
        <v>0</v>
      </c>
      <c r="G88" s="105">
        <v>1</v>
      </c>
      <c r="H88" s="105">
        <v>0</v>
      </c>
      <c r="I88" s="105">
        <v>0</v>
      </c>
      <c r="J88" s="105">
        <v>0</v>
      </c>
      <c r="K88" s="105">
        <v>1</v>
      </c>
      <c r="L88" s="105">
        <v>0</v>
      </c>
      <c r="M88" s="105"/>
      <c r="N88" s="32">
        <f t="shared" ref="N88:N98" si="12">SUM(B88:M88)</f>
        <v>2</v>
      </c>
      <c r="O88"/>
    </row>
    <row r="89" spans="1:15" x14ac:dyDescent="0.2">
      <c r="A89" s="36" t="s">
        <v>134</v>
      </c>
      <c r="B89" s="105">
        <v>0</v>
      </c>
      <c r="C89" s="105">
        <v>0</v>
      </c>
      <c r="D89" s="105">
        <v>0</v>
      </c>
      <c r="E89" s="105">
        <v>0</v>
      </c>
      <c r="F89" s="105">
        <v>0</v>
      </c>
      <c r="G89" s="105">
        <v>0</v>
      </c>
      <c r="H89" s="105">
        <v>0</v>
      </c>
      <c r="I89" s="105">
        <v>0</v>
      </c>
      <c r="J89" s="105">
        <v>0</v>
      </c>
      <c r="K89" s="105">
        <v>0</v>
      </c>
      <c r="L89" s="105">
        <v>0</v>
      </c>
      <c r="M89" s="105"/>
      <c r="N89" s="32">
        <f t="shared" si="12"/>
        <v>0</v>
      </c>
      <c r="O89" s="124"/>
    </row>
    <row r="90" spans="1:15" x14ac:dyDescent="0.2">
      <c r="A90" s="36" t="s">
        <v>135</v>
      </c>
      <c r="B90" s="105">
        <v>0</v>
      </c>
      <c r="C90" s="105">
        <v>1</v>
      </c>
      <c r="D90" s="105">
        <v>0</v>
      </c>
      <c r="E90" s="105">
        <v>0</v>
      </c>
      <c r="F90" s="105">
        <v>0</v>
      </c>
      <c r="G90" s="105">
        <v>0</v>
      </c>
      <c r="H90" s="105">
        <v>0</v>
      </c>
      <c r="I90" s="105">
        <v>0</v>
      </c>
      <c r="J90" s="105">
        <v>0</v>
      </c>
      <c r="K90" s="105">
        <v>1</v>
      </c>
      <c r="L90" s="105">
        <v>1</v>
      </c>
      <c r="M90" s="105"/>
      <c r="N90" s="32">
        <f t="shared" si="12"/>
        <v>3</v>
      </c>
    </row>
    <row r="91" spans="1:15" x14ac:dyDescent="0.2">
      <c r="A91" s="117" t="s">
        <v>136</v>
      </c>
      <c r="B91" s="121">
        <f>SUM(B87:B90)</f>
        <v>0</v>
      </c>
      <c r="C91" s="121">
        <f t="shared" ref="C91:M91" si="13">SUM(C87:C90)</f>
        <v>3</v>
      </c>
      <c r="D91" s="121">
        <f t="shared" si="13"/>
        <v>0</v>
      </c>
      <c r="E91" s="121">
        <f t="shared" si="13"/>
        <v>0</v>
      </c>
      <c r="F91" s="121">
        <f t="shared" si="13"/>
        <v>1</v>
      </c>
      <c r="G91" s="121">
        <f t="shared" si="13"/>
        <v>2</v>
      </c>
      <c r="H91" s="121">
        <f t="shared" si="13"/>
        <v>0</v>
      </c>
      <c r="I91" s="121">
        <f t="shared" si="13"/>
        <v>0</v>
      </c>
      <c r="J91" s="121">
        <f t="shared" si="13"/>
        <v>0</v>
      </c>
      <c r="K91" s="121">
        <f t="shared" si="13"/>
        <v>3</v>
      </c>
      <c r="L91" s="121">
        <f t="shared" si="13"/>
        <v>1</v>
      </c>
      <c r="M91" s="121">
        <f t="shared" si="13"/>
        <v>0</v>
      </c>
      <c r="N91" s="126">
        <f t="shared" si="12"/>
        <v>10</v>
      </c>
    </row>
    <row r="92" spans="1:15" x14ac:dyDescent="0.2">
      <c r="A92" s="10" t="s">
        <v>137</v>
      </c>
      <c r="B92" s="105">
        <v>3</v>
      </c>
      <c r="C92" s="105">
        <v>6</v>
      </c>
      <c r="D92" s="105">
        <v>8</v>
      </c>
      <c r="E92" s="105">
        <v>8</v>
      </c>
      <c r="F92" s="105">
        <v>5</v>
      </c>
      <c r="G92" s="105">
        <v>3</v>
      </c>
      <c r="H92" s="105">
        <v>10</v>
      </c>
      <c r="I92" s="105">
        <v>5</v>
      </c>
      <c r="J92" s="105">
        <v>14</v>
      </c>
      <c r="K92" s="105">
        <v>3</v>
      </c>
      <c r="L92" s="105">
        <v>4</v>
      </c>
      <c r="M92" s="105"/>
      <c r="N92" s="32">
        <f t="shared" si="12"/>
        <v>69</v>
      </c>
      <c r="O92" s="124"/>
    </row>
    <row r="93" spans="1:15" x14ac:dyDescent="0.2">
      <c r="A93" s="10" t="s">
        <v>138</v>
      </c>
      <c r="B93" s="105">
        <v>2</v>
      </c>
      <c r="C93" s="105">
        <v>3</v>
      </c>
      <c r="D93" s="105">
        <v>2</v>
      </c>
      <c r="E93" s="105">
        <v>0</v>
      </c>
      <c r="F93" s="105">
        <v>4</v>
      </c>
      <c r="G93" s="105">
        <v>0</v>
      </c>
      <c r="H93" s="105">
        <v>0</v>
      </c>
      <c r="I93" s="105">
        <v>2</v>
      </c>
      <c r="J93" s="105">
        <v>6</v>
      </c>
      <c r="K93" s="105">
        <v>3</v>
      </c>
      <c r="L93" s="105">
        <v>7</v>
      </c>
      <c r="M93" s="105"/>
      <c r="N93" s="32">
        <f t="shared" si="12"/>
        <v>29</v>
      </c>
    </row>
    <row r="94" spans="1:15" s="3" customFormat="1" x14ac:dyDescent="0.2">
      <c r="A94" s="117" t="s">
        <v>149</v>
      </c>
      <c r="B94" s="121">
        <f t="shared" ref="B94:H94" si="14">SUM(B92:B93)</f>
        <v>5</v>
      </c>
      <c r="C94" s="121">
        <f t="shared" si="14"/>
        <v>9</v>
      </c>
      <c r="D94" s="121">
        <f t="shared" si="14"/>
        <v>10</v>
      </c>
      <c r="E94" s="121">
        <f t="shared" si="14"/>
        <v>8</v>
      </c>
      <c r="F94" s="121">
        <f t="shared" si="14"/>
        <v>9</v>
      </c>
      <c r="G94" s="121">
        <f t="shared" si="14"/>
        <v>3</v>
      </c>
      <c r="H94" s="121">
        <f t="shared" si="14"/>
        <v>10</v>
      </c>
      <c r="I94" s="121">
        <f>SUM(I92:I93)</f>
        <v>7</v>
      </c>
      <c r="J94" s="121">
        <f>SUM(J92:J93)</f>
        <v>20</v>
      </c>
      <c r="K94" s="121">
        <f>SUM(K92:K93)</f>
        <v>6</v>
      </c>
      <c r="L94" s="121">
        <f>SUM(L92:L93)</f>
        <v>11</v>
      </c>
      <c r="M94" s="121">
        <f>SUM(M92:M93)</f>
        <v>0</v>
      </c>
      <c r="N94" s="126">
        <f t="shared" si="12"/>
        <v>98</v>
      </c>
      <c r="O94"/>
    </row>
    <row r="95" spans="1:15" s="4" customFormat="1" x14ac:dyDescent="0.2">
      <c r="A95" s="10" t="s">
        <v>21</v>
      </c>
      <c r="B95" s="105">
        <v>0</v>
      </c>
      <c r="C95" s="105">
        <v>0</v>
      </c>
      <c r="D95" s="105">
        <v>1</v>
      </c>
      <c r="E95" s="105">
        <v>0</v>
      </c>
      <c r="F95" s="105">
        <v>0</v>
      </c>
      <c r="G95" s="105">
        <v>0</v>
      </c>
      <c r="H95" s="105">
        <v>0</v>
      </c>
      <c r="I95" s="105">
        <v>0</v>
      </c>
      <c r="J95" s="105">
        <v>0</v>
      </c>
      <c r="K95" s="105">
        <v>0</v>
      </c>
      <c r="L95" s="105">
        <v>0</v>
      </c>
      <c r="M95" s="105"/>
      <c r="N95" s="32">
        <f t="shared" si="12"/>
        <v>1</v>
      </c>
      <c r="O95"/>
    </row>
    <row r="96" spans="1:15" s="4" customFormat="1" x14ac:dyDescent="0.2">
      <c r="A96" s="10" t="s">
        <v>19</v>
      </c>
      <c r="B96" s="105">
        <v>0</v>
      </c>
      <c r="C96" s="105">
        <v>0</v>
      </c>
      <c r="D96" s="105">
        <v>0</v>
      </c>
      <c r="E96" s="105">
        <v>0</v>
      </c>
      <c r="F96" s="105">
        <v>0</v>
      </c>
      <c r="G96" s="105">
        <v>0</v>
      </c>
      <c r="H96" s="105">
        <v>0</v>
      </c>
      <c r="I96" s="105">
        <v>0</v>
      </c>
      <c r="J96" s="105">
        <v>0</v>
      </c>
      <c r="K96" s="105">
        <v>0</v>
      </c>
      <c r="L96" s="105">
        <v>0</v>
      </c>
      <c r="M96" s="105"/>
      <c r="N96" s="32">
        <f t="shared" si="12"/>
        <v>0</v>
      </c>
      <c r="O96"/>
    </row>
    <row r="97" spans="1:58" s="1" customFormat="1" x14ac:dyDescent="0.2">
      <c r="A97" s="10" t="s">
        <v>121</v>
      </c>
      <c r="B97" s="105">
        <v>0</v>
      </c>
      <c r="C97" s="105">
        <v>0</v>
      </c>
      <c r="D97" s="105">
        <v>0</v>
      </c>
      <c r="E97" s="105">
        <v>0</v>
      </c>
      <c r="F97" s="105">
        <v>0</v>
      </c>
      <c r="G97" s="105">
        <v>0</v>
      </c>
      <c r="H97" s="105">
        <v>0</v>
      </c>
      <c r="I97" s="105">
        <v>0</v>
      </c>
      <c r="J97" s="105">
        <v>0</v>
      </c>
      <c r="K97" s="105">
        <v>0</v>
      </c>
      <c r="L97" s="105">
        <v>0</v>
      </c>
      <c r="M97" s="105"/>
      <c r="N97" s="32">
        <f t="shared" si="12"/>
        <v>0</v>
      </c>
      <c r="O97"/>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row>
    <row r="98" spans="1:58" s="1" customFormat="1" x14ac:dyDescent="0.2">
      <c r="A98" s="10" t="s">
        <v>120</v>
      </c>
      <c r="B98" s="105">
        <v>0</v>
      </c>
      <c r="C98" s="105">
        <v>0</v>
      </c>
      <c r="D98" s="105">
        <v>0</v>
      </c>
      <c r="E98" s="105">
        <v>0</v>
      </c>
      <c r="F98" s="105">
        <v>0</v>
      </c>
      <c r="G98" s="105">
        <v>0</v>
      </c>
      <c r="H98" s="105">
        <v>0</v>
      </c>
      <c r="I98" s="105">
        <v>0</v>
      </c>
      <c r="J98" s="105">
        <v>0</v>
      </c>
      <c r="K98" s="105">
        <v>0</v>
      </c>
      <c r="L98" s="105">
        <v>0</v>
      </c>
      <c r="M98" s="105"/>
      <c r="N98" s="32">
        <f t="shared" si="12"/>
        <v>0</v>
      </c>
      <c r="O98" s="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row>
    <row r="99" spans="1:58" s="33" customFormat="1" x14ac:dyDescent="0.2">
      <c r="A99"/>
      <c r="B99"/>
      <c r="C99"/>
      <c r="D99"/>
      <c r="E99"/>
      <c r="F99"/>
      <c r="G99"/>
      <c r="H99"/>
      <c r="I99"/>
      <c r="J99"/>
      <c r="K99"/>
      <c r="L99" s="105"/>
      <c r="M99"/>
      <c r="N99" s="109"/>
      <c r="O99" s="4"/>
    </row>
    <row r="100" spans="1:58" s="33" customFormat="1" ht="15" x14ac:dyDescent="0.3">
      <c r="A100" s="256"/>
      <c r="B100" s="256"/>
      <c r="C100" s="256"/>
      <c r="D100" s="256"/>
      <c r="E100" s="256"/>
      <c r="F100" s="256"/>
      <c r="G100" s="256"/>
      <c r="H100" s="256"/>
      <c r="I100" s="256"/>
      <c r="J100" s="256"/>
      <c r="K100" s="256"/>
      <c r="L100" s="256"/>
      <c r="M100" s="256"/>
      <c r="N100" s="256"/>
      <c r="O100" s="4"/>
    </row>
    <row r="101" spans="1:58" s="33" customFormat="1" x14ac:dyDescent="0.2">
      <c r="A101" s="79"/>
      <c r="B101" s="84"/>
      <c r="C101" s="84"/>
      <c r="D101" s="84"/>
      <c r="E101" s="84"/>
      <c r="F101" s="84"/>
      <c r="G101" s="84"/>
      <c r="H101" s="84"/>
      <c r="I101" s="84"/>
      <c r="J101" s="84"/>
      <c r="K101" s="84"/>
      <c r="L101" s="84"/>
      <c r="M101" s="84"/>
      <c r="N101" s="107"/>
    </row>
    <row r="102" spans="1:58" s="33" customFormat="1" x14ac:dyDescent="0.2">
      <c r="A102" s="79"/>
      <c r="B102" s="85"/>
      <c r="C102" s="85"/>
      <c r="D102" s="85"/>
      <c r="E102" s="85"/>
      <c r="F102" s="85"/>
      <c r="G102" s="85"/>
      <c r="H102" s="85"/>
      <c r="I102" s="85"/>
      <c r="J102" s="85"/>
      <c r="K102" s="85"/>
      <c r="L102" s="85"/>
      <c r="M102" s="85"/>
      <c r="N102" s="85"/>
    </row>
    <row r="103" spans="1:58" s="3" customFormat="1" x14ac:dyDescent="0.2">
      <c r="A103" s="86"/>
      <c r="B103" s="85"/>
      <c r="C103" s="85"/>
      <c r="D103" s="85"/>
      <c r="E103" s="85"/>
      <c r="F103" s="85"/>
      <c r="G103" s="85"/>
      <c r="H103" s="85"/>
      <c r="I103" s="85"/>
      <c r="J103" s="85"/>
      <c r="K103" s="85"/>
      <c r="L103" s="85"/>
      <c r="M103" s="85"/>
      <c r="N103" s="85"/>
      <c r="O103" s="33"/>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row>
    <row r="104" spans="1:58" s="3" customFormat="1" x14ac:dyDescent="0.2">
      <c r="A104" s="86"/>
      <c r="B104" s="85"/>
      <c r="C104" s="85"/>
      <c r="D104" s="85"/>
      <c r="E104" s="85"/>
      <c r="F104" s="85"/>
      <c r="G104" s="85"/>
      <c r="H104" s="85"/>
      <c r="I104" s="85"/>
      <c r="J104" s="85"/>
      <c r="K104" s="85"/>
      <c r="L104" s="85"/>
      <c r="M104" s="85"/>
      <c r="N104" s="85"/>
      <c r="O104" s="33"/>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row>
    <row r="105" spans="1:58" s="3" customFormat="1" x14ac:dyDescent="0.2">
      <c r="A105" s="79"/>
      <c r="B105" s="85"/>
      <c r="C105" s="85"/>
      <c r="D105" s="87"/>
      <c r="E105" s="87"/>
      <c r="F105" s="85"/>
      <c r="G105" s="85"/>
      <c r="H105" s="85"/>
      <c r="I105" s="85"/>
      <c r="J105" s="85"/>
      <c r="K105" s="85"/>
      <c r="L105" s="85"/>
      <c r="M105" s="85"/>
      <c r="N105" s="108"/>
      <c r="O105" s="33"/>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row>
    <row r="106" spans="1:58" s="3" customFormat="1" x14ac:dyDescent="0.2">
      <c r="A106" s="79"/>
      <c r="B106" s="85"/>
      <c r="C106" s="85"/>
      <c r="D106" s="87"/>
      <c r="E106" s="87"/>
      <c r="F106" s="85"/>
      <c r="G106" s="85"/>
      <c r="H106" s="85"/>
      <c r="I106" s="85"/>
      <c r="J106" s="85"/>
      <c r="K106" s="85"/>
      <c r="L106" s="85"/>
      <c r="M106" s="85"/>
      <c r="N106" s="108"/>
      <c r="O106" s="33"/>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row>
    <row r="107" spans="1:58" s="3" customFormat="1" x14ac:dyDescent="0.2">
      <c r="A107" s="79"/>
      <c r="B107" s="85"/>
      <c r="C107" s="85"/>
      <c r="D107" s="87"/>
      <c r="E107" s="87"/>
      <c r="F107" s="85"/>
      <c r="G107" s="85"/>
      <c r="H107" s="85"/>
      <c r="I107" s="85"/>
      <c r="J107" s="85"/>
      <c r="K107" s="85"/>
      <c r="L107" s="85"/>
      <c r="M107" s="85"/>
      <c r="N107" s="108"/>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row>
    <row r="108" spans="1:58" s="3" customFormat="1" x14ac:dyDescent="0.2">
      <c r="A108" s="79"/>
      <c r="B108" s="85"/>
      <c r="C108" s="85"/>
      <c r="D108" s="87"/>
      <c r="E108" s="87"/>
      <c r="F108" s="85"/>
      <c r="G108" s="85"/>
      <c r="H108" s="85"/>
      <c r="I108" s="85"/>
      <c r="J108" s="85"/>
      <c r="K108" s="85"/>
      <c r="L108" s="85"/>
      <c r="M108" s="85"/>
      <c r="N108" s="108"/>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row>
    <row r="109" spans="1:58" s="3" customFormat="1" x14ac:dyDescent="0.2">
      <c r="A109" s="88"/>
      <c r="B109" s="56"/>
      <c r="C109" s="56"/>
      <c r="D109" s="56"/>
      <c r="E109" s="56"/>
      <c r="F109" s="87"/>
      <c r="G109" s="87"/>
      <c r="H109" s="87"/>
      <c r="I109" s="87"/>
      <c r="J109" s="87"/>
      <c r="K109" s="87"/>
      <c r="L109" s="87"/>
      <c r="M109" s="87"/>
      <c r="N109" s="108"/>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row>
    <row r="110" spans="1:58" s="3" customFormat="1" x14ac:dyDescent="0.2">
      <c r="A110" s="79"/>
      <c r="B110" s="87"/>
      <c r="C110" s="87"/>
      <c r="D110" s="87"/>
      <c r="E110" s="87"/>
      <c r="F110" s="87"/>
      <c r="G110" s="87"/>
      <c r="H110" s="87"/>
      <c r="I110" s="87"/>
      <c r="J110" s="87"/>
      <c r="K110" s="87"/>
      <c r="L110" s="87"/>
      <c r="M110" s="87"/>
      <c r="N110" s="108"/>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row>
    <row r="111" spans="1:58" s="3" customFormat="1" ht="12" customHeight="1" x14ac:dyDescent="0.2">
      <c r="A111" s="79"/>
      <c r="B111" s="87"/>
      <c r="C111" s="87"/>
      <c r="D111" s="87"/>
      <c r="E111" s="87"/>
      <c r="F111" s="87"/>
      <c r="G111" s="87"/>
      <c r="H111" s="87"/>
      <c r="I111" s="87"/>
      <c r="J111" s="87"/>
      <c r="K111" s="87"/>
      <c r="L111" s="87"/>
      <c r="M111" s="87"/>
      <c r="N111" s="108"/>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row>
    <row r="112" spans="1:58" s="3" customFormat="1" x14ac:dyDescent="0.2">
      <c r="A112" s="88"/>
      <c r="B112" s="56"/>
      <c r="C112" s="56"/>
      <c r="D112" s="56"/>
      <c r="E112" s="56"/>
      <c r="F112" s="87"/>
      <c r="G112" s="87"/>
      <c r="H112" s="87"/>
      <c r="I112" s="87"/>
      <c r="J112" s="87"/>
      <c r="K112" s="87"/>
      <c r="L112" s="87"/>
      <c r="M112" s="87"/>
      <c r="N112" s="108"/>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row>
    <row r="113" spans="1:58" s="4" customFormat="1" x14ac:dyDescent="0.2">
      <c r="A113" s="79"/>
      <c r="B113" s="87"/>
      <c r="C113" s="87"/>
      <c r="D113" s="87"/>
      <c r="E113" s="87"/>
      <c r="F113" s="87"/>
      <c r="G113" s="87"/>
      <c r="H113" s="87"/>
      <c r="I113" s="87"/>
      <c r="J113" s="87"/>
      <c r="K113" s="87"/>
      <c r="L113" s="87"/>
      <c r="M113" s="87"/>
      <c r="N113" s="108"/>
      <c r="O113" s="59"/>
      <c r="P113" s="60"/>
      <c r="Q113" s="60"/>
      <c r="R113" s="60"/>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row>
    <row r="114" spans="1:58" s="4" customFormat="1" x14ac:dyDescent="0.2">
      <c r="A114" s="79"/>
      <c r="B114" s="87"/>
      <c r="C114" s="87"/>
      <c r="D114" s="87"/>
      <c r="E114" s="87"/>
      <c r="F114" s="87"/>
      <c r="G114" s="87"/>
      <c r="H114" s="87"/>
      <c r="I114" s="87"/>
      <c r="J114" s="87"/>
      <c r="K114" s="87"/>
      <c r="L114" s="87"/>
      <c r="M114" s="87"/>
      <c r="N114" s="108"/>
      <c r="O114" s="59"/>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row>
    <row r="115" spans="1:58" s="1" customFormat="1" x14ac:dyDescent="0.2">
      <c r="A115" s="79"/>
      <c r="B115" s="87"/>
      <c r="C115" s="87"/>
      <c r="D115" s="87"/>
      <c r="E115" s="87"/>
      <c r="F115" s="87"/>
      <c r="G115" s="87"/>
      <c r="H115" s="87"/>
      <c r="I115" s="87"/>
      <c r="J115" s="87"/>
      <c r="K115" s="87"/>
      <c r="L115" s="87"/>
      <c r="M115" s="87"/>
      <c r="N115" s="108"/>
      <c r="O115" s="59"/>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row>
    <row r="116" spans="1:58" s="1" customFormat="1" x14ac:dyDescent="0.2">
      <c r="A116" s="79"/>
      <c r="B116" s="87"/>
      <c r="C116" s="87"/>
      <c r="D116" s="87"/>
      <c r="E116" s="87"/>
      <c r="F116" s="87"/>
      <c r="G116" s="87"/>
      <c r="H116" s="87"/>
      <c r="I116" s="87"/>
      <c r="J116" s="87"/>
      <c r="K116" s="87"/>
      <c r="L116" s="87"/>
      <c r="M116" s="87"/>
      <c r="N116" s="108"/>
      <c r="O116" s="59"/>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row>
    <row r="117" spans="1:58" s="3" customFormat="1" ht="10.5" customHeight="1" x14ac:dyDescent="0.2">
      <c r="A117" s="89"/>
      <c r="B117" s="87"/>
      <c r="C117" s="87"/>
      <c r="D117" s="87"/>
      <c r="E117" s="87"/>
      <c r="F117" s="87"/>
      <c r="G117" s="87"/>
      <c r="H117" s="87"/>
      <c r="I117" s="87"/>
      <c r="J117" s="87"/>
      <c r="K117" s="87"/>
      <c r="L117" s="87"/>
      <c r="M117" s="87"/>
      <c r="N117" s="108"/>
      <c r="O117" s="60"/>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row>
    <row r="118" spans="1:58" ht="15" x14ac:dyDescent="0.3">
      <c r="A118" s="256"/>
      <c r="B118" s="256"/>
      <c r="C118" s="256"/>
      <c r="D118" s="256"/>
      <c r="E118" s="256"/>
      <c r="F118" s="256"/>
      <c r="G118" s="256"/>
      <c r="H118" s="256"/>
      <c r="I118" s="256"/>
      <c r="J118" s="256"/>
      <c r="K118" s="256"/>
      <c r="L118" s="256"/>
      <c r="M118" s="256"/>
      <c r="N118" s="256"/>
      <c r="O118" s="60"/>
    </row>
    <row r="119" spans="1:58" x14ac:dyDescent="0.2">
      <c r="A119" s="79"/>
      <c r="B119" s="90"/>
      <c r="C119" s="90"/>
      <c r="D119" s="90"/>
      <c r="E119" s="90"/>
      <c r="F119" s="91"/>
      <c r="G119" s="91"/>
      <c r="H119" s="91"/>
      <c r="I119" s="91"/>
      <c r="J119" s="91"/>
      <c r="K119" s="91"/>
      <c r="L119" s="91"/>
      <c r="M119" s="91"/>
      <c r="N119" s="107"/>
      <c r="O119" s="33"/>
    </row>
    <row r="120" spans="1:58" x14ac:dyDescent="0.2">
      <c r="A120" s="86"/>
      <c r="B120" s="80"/>
      <c r="C120" s="80"/>
      <c r="D120" s="80"/>
      <c r="E120" s="80"/>
      <c r="F120" s="80"/>
      <c r="G120" s="80"/>
      <c r="H120" s="80"/>
      <c r="I120" s="80"/>
      <c r="J120" s="80"/>
      <c r="K120" s="80"/>
      <c r="L120" s="80"/>
      <c r="M120" s="80"/>
      <c r="N120" s="107"/>
      <c r="O120" s="33"/>
    </row>
    <row r="121" spans="1:58" x14ac:dyDescent="0.2">
      <c r="A121" s="86"/>
      <c r="B121" s="81"/>
      <c r="C121" s="81"/>
      <c r="D121" s="81"/>
      <c r="E121" s="81"/>
      <c r="F121" s="82"/>
      <c r="G121" s="83"/>
      <c r="H121" s="83"/>
      <c r="I121" s="81"/>
      <c r="J121" s="82"/>
      <c r="K121" s="81"/>
      <c r="L121" s="81"/>
      <c r="M121" s="81"/>
      <c r="N121" s="85"/>
      <c r="O121" s="59"/>
    </row>
    <row r="122" spans="1:58" x14ac:dyDescent="0.2">
      <c r="A122" s="86"/>
      <c r="B122" s="81"/>
      <c r="C122" s="81"/>
      <c r="D122" s="81"/>
      <c r="E122" s="81"/>
      <c r="F122" s="82"/>
      <c r="G122" s="83"/>
      <c r="H122" s="83"/>
      <c r="I122" s="81"/>
      <c r="J122" s="82"/>
      <c r="K122" s="81"/>
      <c r="L122" s="81"/>
      <c r="M122" s="81"/>
      <c r="N122" s="85"/>
    </row>
    <row r="123" spans="1:58" x14ac:dyDescent="0.2">
      <c r="A123" s="89"/>
      <c r="B123" s="87"/>
      <c r="C123" s="92"/>
      <c r="D123" s="87"/>
      <c r="E123" s="92"/>
      <c r="F123" s="92"/>
      <c r="G123" s="92"/>
      <c r="H123" s="92"/>
      <c r="I123" s="92"/>
      <c r="J123" s="92"/>
      <c r="K123" s="92"/>
      <c r="L123" s="92"/>
      <c r="M123" s="92"/>
      <c r="N123" s="108"/>
    </row>
    <row r="124" spans="1:58" ht="15" x14ac:dyDescent="0.3">
      <c r="A124" s="253"/>
      <c r="B124" s="253"/>
      <c r="C124" s="253"/>
      <c r="D124" s="253"/>
      <c r="E124" s="253"/>
      <c r="F124" s="253"/>
      <c r="G124" s="253"/>
      <c r="H124" s="253"/>
      <c r="I124" s="253"/>
      <c r="J124" s="253"/>
      <c r="K124" s="253"/>
      <c r="L124" s="253"/>
      <c r="M124" s="253"/>
      <c r="N124" s="253"/>
    </row>
    <row r="125" spans="1:58" x14ac:dyDescent="0.2">
      <c r="A125" s="36"/>
      <c r="B125" s="38"/>
      <c r="C125" s="38"/>
      <c r="D125" s="38"/>
      <c r="E125" s="38"/>
      <c r="F125" s="38"/>
      <c r="G125" s="38"/>
      <c r="H125" s="38"/>
      <c r="I125" s="38"/>
      <c r="J125" s="38"/>
      <c r="K125" s="38"/>
      <c r="L125" s="38"/>
      <c r="M125" s="38"/>
      <c r="N125" s="106"/>
    </row>
    <row r="126" spans="1:58" x14ac:dyDescent="0.2">
      <c r="A126" s="36"/>
      <c r="B126" s="38"/>
      <c r="C126" s="38"/>
      <c r="D126" s="38"/>
      <c r="E126" s="38"/>
      <c r="F126" s="38"/>
      <c r="G126" s="38"/>
      <c r="H126" s="38"/>
      <c r="I126" s="38"/>
      <c r="J126" s="38"/>
      <c r="K126" s="38"/>
      <c r="L126" s="38"/>
      <c r="M126" s="38"/>
      <c r="N126" s="106"/>
    </row>
    <row r="127" spans="1:58" x14ac:dyDescent="0.2">
      <c r="A127" s="36"/>
      <c r="B127" s="38"/>
      <c r="C127" s="38"/>
      <c r="D127" s="38"/>
      <c r="E127" s="38"/>
      <c r="F127" s="38"/>
      <c r="G127" s="38"/>
      <c r="H127" s="38"/>
      <c r="I127" s="38"/>
      <c r="J127" s="38"/>
      <c r="K127" s="38"/>
      <c r="L127" s="38"/>
      <c r="M127" s="38"/>
      <c r="N127" s="106"/>
    </row>
    <row r="128" spans="1:58" x14ac:dyDescent="0.2">
      <c r="A128" s="36"/>
      <c r="B128" s="38"/>
      <c r="C128" s="38"/>
      <c r="D128" s="38"/>
      <c r="E128" s="38"/>
      <c r="F128" s="38"/>
      <c r="G128" s="38"/>
      <c r="H128" s="38"/>
      <c r="I128" s="38"/>
      <c r="J128" s="38"/>
      <c r="K128" s="38"/>
      <c r="L128" s="38"/>
      <c r="M128" s="38"/>
      <c r="N128" s="85"/>
    </row>
    <row r="129" spans="1:14" x14ac:dyDescent="0.2">
      <c r="A129" s="36"/>
      <c r="B129" s="38"/>
      <c r="C129" s="38"/>
      <c r="D129" s="38"/>
      <c r="E129" s="38"/>
      <c r="F129" s="38"/>
      <c r="G129" s="38"/>
      <c r="H129" s="38"/>
      <c r="I129" s="38"/>
      <c r="J129" s="38"/>
      <c r="K129" s="38"/>
      <c r="L129" s="38"/>
      <c r="M129" s="38"/>
      <c r="N129" s="85"/>
    </row>
    <row r="130" spans="1:14" x14ac:dyDescent="0.2">
      <c r="A130" s="36"/>
      <c r="B130" s="38"/>
      <c r="C130" s="38"/>
      <c r="D130" s="38"/>
      <c r="E130" s="38"/>
      <c r="F130" s="38"/>
      <c r="G130" s="38"/>
      <c r="H130" s="38"/>
      <c r="I130" s="38"/>
      <c r="J130" s="38"/>
      <c r="K130" s="38"/>
      <c r="L130" s="38"/>
      <c r="M130" s="38"/>
      <c r="N130" s="85"/>
    </row>
    <row r="131" spans="1:14" x14ac:dyDescent="0.2">
      <c r="A131" s="36"/>
      <c r="B131" s="38"/>
      <c r="C131" s="38"/>
      <c r="D131" s="38"/>
      <c r="E131" s="38"/>
      <c r="F131" s="38"/>
      <c r="G131" s="38"/>
      <c r="H131" s="38"/>
      <c r="I131" s="38"/>
      <c r="J131" s="38"/>
      <c r="K131" s="38"/>
      <c r="L131" s="38"/>
      <c r="M131" s="38"/>
      <c r="N131" s="85"/>
    </row>
    <row r="132" spans="1:14" x14ac:dyDescent="0.2">
      <c r="A132" s="57"/>
      <c r="B132" s="38"/>
      <c r="C132" s="38"/>
      <c r="D132" s="38"/>
      <c r="E132" s="38"/>
      <c r="F132" s="38"/>
      <c r="G132" s="38"/>
      <c r="H132" s="38"/>
      <c r="I132" s="38"/>
      <c r="J132" s="38"/>
      <c r="K132" s="38"/>
      <c r="L132" s="38"/>
      <c r="M132" s="38"/>
      <c r="N132" s="106"/>
    </row>
    <row r="133" spans="1:14" ht="15" x14ac:dyDescent="0.3">
      <c r="A133" s="253"/>
      <c r="B133" s="253"/>
      <c r="C133" s="253"/>
      <c r="D133" s="253"/>
      <c r="E133" s="253"/>
      <c r="F133" s="253"/>
      <c r="G133" s="253"/>
      <c r="H133" s="253"/>
      <c r="I133" s="253"/>
      <c r="J133" s="253"/>
      <c r="K133" s="253"/>
      <c r="L133" s="253"/>
      <c r="M133" s="253"/>
      <c r="N133" s="253"/>
    </row>
    <row r="134" spans="1:14" x14ac:dyDescent="0.2">
      <c r="A134" s="36"/>
      <c r="B134" s="38"/>
      <c r="C134" s="38"/>
      <c r="D134" s="38"/>
      <c r="E134" s="38"/>
      <c r="F134" s="38"/>
      <c r="G134" s="38"/>
      <c r="H134" s="38"/>
      <c r="I134" s="38"/>
      <c r="J134" s="38"/>
      <c r="K134" s="38"/>
      <c r="L134" s="38"/>
      <c r="M134" s="38"/>
      <c r="N134" s="106"/>
    </row>
    <row r="135" spans="1:14" x14ac:dyDescent="0.2">
      <c r="A135" s="36"/>
      <c r="B135" s="38"/>
      <c r="C135" s="38"/>
      <c r="D135" s="38"/>
      <c r="E135" s="38"/>
      <c r="F135" s="38"/>
      <c r="G135" s="38"/>
      <c r="H135" s="38"/>
      <c r="I135" s="38"/>
      <c r="J135" s="38"/>
      <c r="K135" s="38"/>
      <c r="L135" s="38"/>
      <c r="M135" s="38"/>
      <c r="N135" s="106"/>
    </row>
    <row r="136" spans="1:14" x14ac:dyDescent="0.2">
      <c r="A136" s="36"/>
      <c r="B136" s="38"/>
      <c r="C136" s="38"/>
      <c r="D136" s="38"/>
      <c r="E136" s="38"/>
      <c r="F136" s="38"/>
      <c r="G136" s="38"/>
      <c r="H136" s="38"/>
      <c r="I136" s="38"/>
      <c r="J136" s="38"/>
      <c r="K136" s="38"/>
      <c r="L136" s="38"/>
      <c r="M136" s="38"/>
      <c r="N136" s="106"/>
    </row>
    <row r="137" spans="1:14" x14ac:dyDescent="0.2">
      <c r="A137" s="36"/>
      <c r="B137" s="38"/>
      <c r="C137" s="38"/>
      <c r="D137" s="38"/>
      <c r="E137" s="38"/>
      <c r="F137" s="38"/>
      <c r="G137" s="38"/>
      <c r="H137" s="38"/>
      <c r="I137" s="38"/>
      <c r="J137" s="38"/>
      <c r="K137" s="38"/>
      <c r="L137" s="38"/>
      <c r="M137" s="38"/>
      <c r="N137" s="106"/>
    </row>
    <row r="138" spans="1:14" x14ac:dyDescent="0.2">
      <c r="A138" s="36"/>
      <c r="B138" s="38"/>
      <c r="C138" s="38"/>
      <c r="D138" s="38"/>
      <c r="E138" s="38"/>
      <c r="F138" s="38"/>
      <c r="G138" s="38"/>
      <c r="H138" s="38"/>
      <c r="I138" s="38"/>
      <c r="J138" s="38"/>
      <c r="K138" s="38"/>
      <c r="L138" s="38"/>
      <c r="M138" s="38"/>
      <c r="N138" s="106"/>
    </row>
    <row r="139" spans="1:14" x14ac:dyDescent="0.2">
      <c r="A139" s="36"/>
      <c r="B139" s="38"/>
      <c r="C139" s="38"/>
      <c r="D139" s="38"/>
      <c r="E139" s="38"/>
      <c r="F139" s="38"/>
      <c r="G139" s="38"/>
      <c r="H139" s="38"/>
      <c r="I139" s="38"/>
      <c r="J139" s="38"/>
      <c r="K139" s="38"/>
      <c r="L139" s="38"/>
      <c r="M139" s="38"/>
      <c r="N139" s="106"/>
    </row>
    <row r="140" spans="1:14" x14ac:dyDescent="0.2">
      <c r="A140" s="36"/>
      <c r="B140" s="38"/>
      <c r="C140" s="38"/>
      <c r="D140" s="38"/>
      <c r="E140" s="38"/>
      <c r="F140" s="38"/>
      <c r="G140" s="38"/>
      <c r="H140" s="38"/>
      <c r="I140" s="38"/>
      <c r="J140" s="38"/>
      <c r="K140" s="38"/>
      <c r="L140" s="38"/>
      <c r="M140" s="38"/>
      <c r="N140" s="106"/>
    </row>
    <row r="345" spans="7:7" x14ac:dyDescent="0.2">
      <c r="G345">
        <v>1</v>
      </c>
    </row>
  </sheetData>
  <mergeCells count="6">
    <mergeCell ref="A1:N1"/>
    <mergeCell ref="A133:N133"/>
    <mergeCell ref="A124:N124"/>
    <mergeCell ref="A118:N118"/>
    <mergeCell ref="A100:N100"/>
    <mergeCell ref="A77:N77"/>
  </mergeCells>
  <phoneticPr fontId="13" type="noConversion"/>
  <printOptions horizontalCentered="1"/>
  <pageMargins left="0.3" right="0.38" top="0.76" bottom="0.41" header="0.32" footer="0.25"/>
  <pageSetup scale="75" orientation="landscape" r:id="rId1"/>
  <headerFooter alignWithMargins="0">
    <oddHeader xml:space="preserve">&amp;C&amp;"Arial Black,Bold"MPI CHAPTER MEMBERSHIP STATISTICS
FISCAL YEAR 2015-16
</oddHeader>
    <oddFooter>&amp;C&amp;8&amp;P</oddFooter>
  </headerFooter>
  <rowBreaks count="3" manualBreakCount="3">
    <brk id="50" max="16383" man="1"/>
    <brk id="99" max="13" man="1"/>
    <brk id="117" max="16383" man="1"/>
  </rowBreaks>
  <ignoredErrors>
    <ignoredError sqref="B18:M18 B68:M68 B91:M91"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21"/>
  <sheetViews>
    <sheetView zoomScaleNormal="100" workbookViewId="0">
      <pane ySplit="1" topLeftCell="A173" activePane="bottomLeft" state="frozen"/>
      <selection pane="bottomLeft" activeCell="S13" sqref="S13"/>
    </sheetView>
  </sheetViews>
  <sheetFormatPr defaultRowHeight="12.75" x14ac:dyDescent="0.2"/>
  <cols>
    <col min="1" max="1" width="30.85546875" customWidth="1"/>
    <col min="2" max="4" width="6.5703125" customWidth="1"/>
    <col min="5" max="6" width="6.5703125" bestFit="1" customWidth="1"/>
    <col min="7" max="7" width="6.5703125" style="139" bestFit="1" customWidth="1"/>
    <col min="8" max="8" width="9" customWidth="1"/>
    <col min="9" max="9" width="7.140625" style="139" customWidth="1"/>
    <col min="10" max="11" width="6.5703125" bestFit="1" customWidth="1"/>
    <col min="12" max="12" width="7.140625" customWidth="1"/>
    <col min="13" max="13" width="8.140625" customWidth="1"/>
    <col min="14" max="14" width="5.5703125" bestFit="1" customWidth="1"/>
  </cols>
  <sheetData>
    <row r="1" spans="1:15" s="3" customFormat="1" ht="13.5" thickBot="1" x14ac:dyDescent="0.25">
      <c r="A1" s="11"/>
      <c r="B1" s="2" t="s">
        <v>0</v>
      </c>
      <c r="C1" s="2" t="s">
        <v>1</v>
      </c>
      <c r="D1" s="2" t="s">
        <v>2</v>
      </c>
      <c r="E1" s="2" t="s">
        <v>3</v>
      </c>
      <c r="F1" s="2" t="s">
        <v>4</v>
      </c>
      <c r="G1" s="133" t="s">
        <v>5</v>
      </c>
      <c r="H1" s="2" t="s">
        <v>6</v>
      </c>
      <c r="I1" s="133" t="s">
        <v>7</v>
      </c>
      <c r="J1" s="2" t="s">
        <v>8</v>
      </c>
      <c r="K1" s="2" t="s">
        <v>9</v>
      </c>
      <c r="L1" s="2" t="s">
        <v>10</v>
      </c>
      <c r="M1" s="2" t="s">
        <v>27</v>
      </c>
      <c r="N1" s="2"/>
      <c r="O1" s="7"/>
    </row>
    <row r="2" spans="1:15" s="3" customFormat="1" ht="15" x14ac:dyDescent="0.3">
      <c r="A2" s="253" t="s">
        <v>15</v>
      </c>
      <c r="B2" s="253"/>
      <c r="C2" s="253"/>
      <c r="D2" s="253"/>
      <c r="E2" s="253"/>
      <c r="F2" s="253"/>
      <c r="G2" s="253"/>
      <c r="H2" s="253"/>
      <c r="I2" s="253"/>
      <c r="J2" s="253"/>
      <c r="K2" s="253"/>
      <c r="L2" s="253"/>
      <c r="M2" s="253"/>
      <c r="N2" s="253"/>
      <c r="O2" s="7"/>
    </row>
    <row r="3" spans="1:15" s="3" customFormat="1" x14ac:dyDescent="0.2">
      <c r="A3" s="36"/>
      <c r="B3" s="38"/>
      <c r="C3" s="38"/>
      <c r="D3" s="38"/>
      <c r="E3" s="38"/>
      <c r="F3" s="38"/>
      <c r="G3" s="38"/>
      <c r="H3" s="38"/>
      <c r="I3" s="38"/>
      <c r="J3" s="38"/>
      <c r="K3" s="7"/>
      <c r="L3" s="7"/>
      <c r="M3" s="7"/>
      <c r="N3" s="7"/>
      <c r="O3" s="7"/>
    </row>
    <row r="4" spans="1:15" s="3" customFormat="1" x14ac:dyDescent="0.2">
      <c r="A4" s="10" t="s">
        <v>175</v>
      </c>
      <c r="B4" s="5">
        <f>SUM(B9+B12+B13+B14)</f>
        <v>122</v>
      </c>
      <c r="C4" s="5">
        <f t="shared" ref="C4:M4" si="0">SUM(C9+C12+C13+C14)</f>
        <v>118</v>
      </c>
      <c r="D4" s="5">
        <f t="shared" si="0"/>
        <v>110</v>
      </c>
      <c r="E4" s="5">
        <f t="shared" si="0"/>
        <v>107</v>
      </c>
      <c r="F4" s="5">
        <f t="shared" si="0"/>
        <v>105</v>
      </c>
      <c r="G4" s="5">
        <f t="shared" si="0"/>
        <v>120</v>
      </c>
      <c r="H4" s="5">
        <f t="shared" si="0"/>
        <v>119</v>
      </c>
      <c r="I4" s="5">
        <f t="shared" si="0"/>
        <v>119</v>
      </c>
      <c r="J4" s="5">
        <f t="shared" si="0"/>
        <v>120</v>
      </c>
      <c r="K4" s="5">
        <f t="shared" si="0"/>
        <v>121</v>
      </c>
      <c r="L4" s="5">
        <f t="shared" si="0"/>
        <v>123</v>
      </c>
      <c r="M4" s="5">
        <f t="shared" si="0"/>
        <v>0</v>
      </c>
      <c r="N4" s="7"/>
      <c r="O4" s="7"/>
    </row>
    <row r="5" spans="1:15" s="3" customFormat="1" x14ac:dyDescent="0.2">
      <c r="A5" s="12" t="s">
        <v>140</v>
      </c>
      <c r="B5" s="105">
        <v>15</v>
      </c>
      <c r="C5" s="105">
        <v>15</v>
      </c>
      <c r="D5" s="105">
        <v>14</v>
      </c>
      <c r="E5" s="105">
        <v>14</v>
      </c>
      <c r="F5" s="105">
        <v>14</v>
      </c>
      <c r="G5" s="105">
        <v>15</v>
      </c>
      <c r="H5" s="105">
        <v>15</v>
      </c>
      <c r="I5" s="105">
        <v>16</v>
      </c>
      <c r="J5" s="105">
        <v>15</v>
      </c>
      <c r="K5" s="105">
        <v>15</v>
      </c>
      <c r="L5" s="105">
        <v>15</v>
      </c>
      <c r="M5" s="105"/>
      <c r="N5" s="7"/>
      <c r="O5" s="7"/>
    </row>
    <row r="6" spans="1:15" s="3" customFormat="1" x14ac:dyDescent="0.2">
      <c r="A6" s="12" t="s">
        <v>141</v>
      </c>
      <c r="B6" s="105">
        <v>8</v>
      </c>
      <c r="C6" s="105">
        <v>7</v>
      </c>
      <c r="D6" s="105">
        <v>7</v>
      </c>
      <c r="E6" s="105">
        <v>7</v>
      </c>
      <c r="F6" s="105">
        <v>6</v>
      </c>
      <c r="G6" s="105">
        <v>6</v>
      </c>
      <c r="H6" s="105">
        <v>6</v>
      </c>
      <c r="I6" s="105">
        <v>6</v>
      </c>
      <c r="J6" s="105">
        <v>6</v>
      </c>
      <c r="K6" s="105">
        <v>6</v>
      </c>
      <c r="L6" s="105">
        <v>5</v>
      </c>
      <c r="M6" s="105"/>
      <c r="N6" s="7"/>
      <c r="O6" s="7"/>
    </row>
    <row r="7" spans="1:15" s="3" customFormat="1" x14ac:dyDescent="0.2">
      <c r="A7" s="12" t="s">
        <v>142</v>
      </c>
      <c r="B7" s="105">
        <v>1</v>
      </c>
      <c r="C7" s="105">
        <v>1</v>
      </c>
      <c r="D7" s="105">
        <v>1</v>
      </c>
      <c r="E7" s="105">
        <v>1</v>
      </c>
      <c r="F7" s="105">
        <v>1</v>
      </c>
      <c r="G7" s="105">
        <v>1</v>
      </c>
      <c r="H7" s="105">
        <v>1</v>
      </c>
      <c r="I7" s="105">
        <v>1</v>
      </c>
      <c r="J7" s="105">
        <v>1</v>
      </c>
      <c r="K7" s="105">
        <v>1</v>
      </c>
      <c r="L7" s="105">
        <v>1</v>
      </c>
      <c r="M7" s="105"/>
      <c r="N7" s="7"/>
      <c r="O7" s="7"/>
    </row>
    <row r="8" spans="1:15" s="3" customFormat="1" x14ac:dyDescent="0.2">
      <c r="A8" s="12" t="s">
        <v>144</v>
      </c>
      <c r="B8" s="105">
        <v>28</v>
      </c>
      <c r="C8" s="105">
        <v>27</v>
      </c>
      <c r="D8" s="105">
        <v>29</v>
      </c>
      <c r="E8" s="105">
        <v>30</v>
      </c>
      <c r="F8" s="105">
        <v>29</v>
      </c>
      <c r="G8" s="105">
        <v>30</v>
      </c>
      <c r="H8" s="105">
        <v>29</v>
      </c>
      <c r="I8" s="105">
        <v>31</v>
      </c>
      <c r="J8" s="105">
        <v>31</v>
      </c>
      <c r="K8" s="105">
        <v>31</v>
      </c>
      <c r="L8" s="105">
        <v>31</v>
      </c>
      <c r="M8" s="105"/>
      <c r="N8" s="7"/>
      <c r="O8" s="7"/>
    </row>
    <row r="9" spans="1:15" s="120" customFormat="1" x14ac:dyDescent="0.2">
      <c r="A9" s="117" t="s">
        <v>151</v>
      </c>
      <c r="B9" s="121">
        <f t="shared" ref="B9:G9" si="1">SUM(B5:B8)</f>
        <v>52</v>
      </c>
      <c r="C9" s="121">
        <f t="shared" si="1"/>
        <v>50</v>
      </c>
      <c r="D9" s="174">
        <f t="shared" si="1"/>
        <v>51</v>
      </c>
      <c r="E9" s="121">
        <f t="shared" si="1"/>
        <v>52</v>
      </c>
      <c r="F9" s="121">
        <f t="shared" si="1"/>
        <v>50</v>
      </c>
      <c r="G9" s="121">
        <f t="shared" si="1"/>
        <v>52</v>
      </c>
      <c r="H9" s="121">
        <f t="shared" ref="H9:M9" si="2">SUM(H5:H8)</f>
        <v>51</v>
      </c>
      <c r="I9" s="121">
        <f t="shared" si="2"/>
        <v>54</v>
      </c>
      <c r="J9" s="121">
        <f t="shared" si="2"/>
        <v>53</v>
      </c>
      <c r="K9" s="121">
        <f t="shared" si="2"/>
        <v>53</v>
      </c>
      <c r="L9" s="121">
        <f t="shared" si="2"/>
        <v>52</v>
      </c>
      <c r="M9" s="121">
        <f t="shared" si="2"/>
        <v>0</v>
      </c>
      <c r="N9" s="7"/>
      <c r="O9" s="128"/>
    </row>
    <row r="10" spans="1:15" s="3" customFormat="1" x14ac:dyDescent="0.2">
      <c r="A10" s="15" t="s">
        <v>143</v>
      </c>
      <c r="B10" s="106">
        <v>41</v>
      </c>
      <c r="C10" s="106">
        <v>40</v>
      </c>
      <c r="D10" s="106">
        <v>38</v>
      </c>
      <c r="E10" s="106">
        <v>36</v>
      </c>
      <c r="F10" s="106">
        <v>36</v>
      </c>
      <c r="G10" s="106">
        <v>41</v>
      </c>
      <c r="H10" s="106">
        <v>41</v>
      </c>
      <c r="I10" s="106">
        <v>39</v>
      </c>
      <c r="J10" s="106">
        <v>38</v>
      </c>
      <c r="K10" s="106">
        <v>39</v>
      </c>
      <c r="L10" s="106">
        <v>40</v>
      </c>
      <c r="M10" s="106"/>
      <c r="N10" s="7"/>
      <c r="O10" s="7"/>
    </row>
    <row r="11" spans="1:15" s="3" customFormat="1" x14ac:dyDescent="0.2">
      <c r="A11" s="15" t="s">
        <v>145</v>
      </c>
      <c r="B11" s="106">
        <v>12</v>
      </c>
      <c r="C11" s="106">
        <v>12</v>
      </c>
      <c r="D11" s="106">
        <v>12</v>
      </c>
      <c r="E11" s="106">
        <v>12</v>
      </c>
      <c r="F11" s="106">
        <v>12</v>
      </c>
      <c r="G11" s="106">
        <v>19</v>
      </c>
      <c r="H11" s="106">
        <v>19</v>
      </c>
      <c r="I11" s="106">
        <v>18</v>
      </c>
      <c r="J11" s="106">
        <v>18</v>
      </c>
      <c r="K11" s="106">
        <v>18</v>
      </c>
      <c r="L11" s="106">
        <v>18</v>
      </c>
      <c r="M11" s="106"/>
      <c r="N11" s="7"/>
      <c r="O11" s="7"/>
    </row>
    <row r="12" spans="1:15" s="130" customFormat="1" x14ac:dyDescent="0.2">
      <c r="A12" s="117" t="s">
        <v>146</v>
      </c>
      <c r="B12" s="121">
        <f>SUM(B10:B11)</f>
        <v>53</v>
      </c>
      <c r="C12" s="121">
        <f>SUM(C10:C11)</f>
        <v>52</v>
      </c>
      <c r="D12" s="121">
        <f>SUM(D10:D11)</f>
        <v>50</v>
      </c>
      <c r="E12" s="122">
        <f>SUM(E10:E11)</f>
        <v>48</v>
      </c>
      <c r="F12" s="122">
        <f t="shared" ref="F12:K12" si="3">SUM(F10:F11)</f>
        <v>48</v>
      </c>
      <c r="G12" s="134">
        <f t="shared" si="3"/>
        <v>60</v>
      </c>
      <c r="H12" s="122">
        <f>SUM(H10:H11)</f>
        <v>60</v>
      </c>
      <c r="I12" s="134">
        <f t="shared" si="3"/>
        <v>57</v>
      </c>
      <c r="J12" s="122">
        <f t="shared" si="3"/>
        <v>56</v>
      </c>
      <c r="K12" s="122">
        <f t="shared" si="3"/>
        <v>57</v>
      </c>
      <c r="L12" s="122">
        <f>SUM(L10:L11)</f>
        <v>58</v>
      </c>
      <c r="M12" s="122">
        <f>SUM(M10:M11)</f>
        <v>0</v>
      </c>
      <c r="N12" s="7"/>
      <c r="O12" s="129"/>
    </row>
    <row r="13" spans="1:15" s="3" customFormat="1" x14ac:dyDescent="0.2">
      <c r="A13" s="15" t="s">
        <v>25</v>
      </c>
      <c r="B13" s="106">
        <v>13</v>
      </c>
      <c r="C13" s="106">
        <v>12</v>
      </c>
      <c r="D13" s="106">
        <v>6</v>
      </c>
      <c r="E13" s="106">
        <v>4</v>
      </c>
      <c r="F13" s="106">
        <v>4</v>
      </c>
      <c r="G13" s="106">
        <v>4</v>
      </c>
      <c r="H13" s="106">
        <v>4</v>
      </c>
      <c r="I13" s="106">
        <v>4</v>
      </c>
      <c r="J13" s="106">
        <v>7</v>
      </c>
      <c r="K13" s="106">
        <v>7</v>
      </c>
      <c r="L13" s="106">
        <v>9</v>
      </c>
      <c r="M13" s="106"/>
      <c r="N13" s="7"/>
      <c r="O13" s="7"/>
    </row>
    <row r="14" spans="1:15" s="3" customFormat="1" x14ac:dyDescent="0.2">
      <c r="A14" s="15" t="s">
        <v>125</v>
      </c>
      <c r="B14" s="106">
        <v>4</v>
      </c>
      <c r="C14" s="106">
        <v>4</v>
      </c>
      <c r="D14" s="106">
        <v>3</v>
      </c>
      <c r="E14" s="106">
        <v>3</v>
      </c>
      <c r="F14" s="106">
        <v>3</v>
      </c>
      <c r="G14" s="106">
        <v>4</v>
      </c>
      <c r="H14" s="106">
        <v>4</v>
      </c>
      <c r="I14" s="106">
        <v>4</v>
      </c>
      <c r="J14" s="106">
        <v>4</v>
      </c>
      <c r="K14" s="106">
        <v>4</v>
      </c>
      <c r="L14" s="106">
        <v>4</v>
      </c>
      <c r="M14" s="106"/>
      <c r="N14" s="7"/>
      <c r="O14" s="7"/>
    </row>
    <row r="15" spans="1:15" s="3" customFormat="1" x14ac:dyDescent="0.2">
      <c r="A15" s="36"/>
      <c r="B15" s="7"/>
      <c r="C15" s="7"/>
      <c r="D15" s="7"/>
      <c r="E15" s="7"/>
      <c r="F15" s="7"/>
      <c r="G15" s="84"/>
      <c r="H15" s="7"/>
      <c r="I15" s="84"/>
      <c r="J15" s="7"/>
      <c r="K15" s="7"/>
      <c r="L15" s="7"/>
      <c r="M15" s="7"/>
      <c r="N15" s="7"/>
      <c r="O15" s="7"/>
    </row>
    <row r="16" spans="1:15" s="3" customFormat="1" x14ac:dyDescent="0.2">
      <c r="A16" s="10" t="s">
        <v>26</v>
      </c>
      <c r="B16" s="5">
        <f>SUM(B21+B24+B25+B26+B27+B28)</f>
        <v>1431</v>
      </c>
      <c r="C16" s="5">
        <f t="shared" ref="C16:M16" si="4">SUM(C21+C24+C25+C26+C27+C28)</f>
        <v>1434</v>
      </c>
      <c r="D16" s="5">
        <f t="shared" si="4"/>
        <v>1468</v>
      </c>
      <c r="E16" s="5">
        <f t="shared" si="4"/>
        <v>1515</v>
      </c>
      <c r="F16" s="5">
        <f t="shared" si="4"/>
        <v>1492</v>
      </c>
      <c r="G16" s="5">
        <f t="shared" si="4"/>
        <v>1454</v>
      </c>
      <c r="H16" s="5">
        <f t="shared" si="4"/>
        <v>1468</v>
      </c>
      <c r="I16" s="5">
        <f t="shared" si="4"/>
        <v>1472</v>
      </c>
      <c r="J16" s="5">
        <f t="shared" si="4"/>
        <v>1489</v>
      </c>
      <c r="K16" s="5">
        <f t="shared" si="4"/>
        <v>1488</v>
      </c>
      <c r="L16" s="5">
        <f t="shared" si="4"/>
        <v>1488</v>
      </c>
      <c r="M16" s="5">
        <f t="shared" si="4"/>
        <v>0</v>
      </c>
      <c r="N16" s="7"/>
      <c r="O16" s="7"/>
    </row>
    <row r="17" spans="1:15" s="3" customFormat="1" x14ac:dyDescent="0.2">
      <c r="A17" s="12" t="s">
        <v>140</v>
      </c>
      <c r="B17" s="106">
        <v>183</v>
      </c>
      <c r="C17" s="106">
        <v>185</v>
      </c>
      <c r="D17" s="106">
        <v>191</v>
      </c>
      <c r="E17" s="106">
        <v>190</v>
      </c>
      <c r="F17" s="106">
        <v>192</v>
      </c>
      <c r="G17" s="106">
        <v>181</v>
      </c>
      <c r="H17" s="106">
        <v>176</v>
      </c>
      <c r="I17" s="106">
        <v>180</v>
      </c>
      <c r="J17" s="106">
        <v>184</v>
      </c>
      <c r="K17" s="106">
        <v>184</v>
      </c>
      <c r="L17" s="106">
        <v>183</v>
      </c>
      <c r="M17" s="106"/>
      <c r="N17" s="7"/>
      <c r="O17" s="7"/>
    </row>
    <row r="18" spans="1:15" s="3" customFormat="1" x14ac:dyDescent="0.2">
      <c r="A18" s="12" t="s">
        <v>141</v>
      </c>
      <c r="B18" s="106">
        <v>162</v>
      </c>
      <c r="C18" s="106">
        <v>160</v>
      </c>
      <c r="D18" s="106">
        <v>164</v>
      </c>
      <c r="E18" s="106">
        <v>165</v>
      </c>
      <c r="F18" s="106">
        <v>158</v>
      </c>
      <c r="G18" s="106">
        <v>154</v>
      </c>
      <c r="H18" s="106">
        <v>151</v>
      </c>
      <c r="I18" s="106">
        <v>157</v>
      </c>
      <c r="J18" s="106">
        <v>154</v>
      </c>
      <c r="K18" s="106">
        <v>150</v>
      </c>
      <c r="L18" s="106">
        <v>150</v>
      </c>
      <c r="M18" s="106"/>
      <c r="N18" s="7"/>
      <c r="O18" s="7"/>
    </row>
    <row r="19" spans="1:15" s="3" customFormat="1" x14ac:dyDescent="0.2">
      <c r="A19" s="12" t="s">
        <v>142</v>
      </c>
      <c r="B19" s="106">
        <v>33</v>
      </c>
      <c r="C19" s="106">
        <v>33</v>
      </c>
      <c r="D19" s="106">
        <v>33</v>
      </c>
      <c r="E19" s="106">
        <v>33</v>
      </c>
      <c r="F19" s="106">
        <v>31</v>
      </c>
      <c r="G19" s="106">
        <v>32</v>
      </c>
      <c r="H19" s="106">
        <v>32</v>
      </c>
      <c r="I19" s="106">
        <v>30</v>
      </c>
      <c r="J19" s="106">
        <v>30</v>
      </c>
      <c r="K19" s="106">
        <v>27</v>
      </c>
      <c r="L19" s="106">
        <v>28</v>
      </c>
      <c r="M19" s="106"/>
      <c r="N19" s="7"/>
      <c r="O19" s="7"/>
    </row>
    <row r="20" spans="1:15" s="3" customFormat="1" x14ac:dyDescent="0.2">
      <c r="A20" s="12" t="s">
        <v>144</v>
      </c>
      <c r="B20" s="106">
        <v>209</v>
      </c>
      <c r="C20" s="106">
        <v>212</v>
      </c>
      <c r="D20" s="106">
        <v>213</v>
      </c>
      <c r="E20" s="106">
        <v>216</v>
      </c>
      <c r="F20" s="106">
        <v>208</v>
      </c>
      <c r="G20" s="106">
        <v>209</v>
      </c>
      <c r="H20" s="106">
        <v>211</v>
      </c>
      <c r="I20" s="106">
        <v>208</v>
      </c>
      <c r="J20" s="106">
        <v>216</v>
      </c>
      <c r="K20" s="106">
        <v>218</v>
      </c>
      <c r="L20" s="106">
        <v>221</v>
      </c>
      <c r="M20" s="106"/>
      <c r="N20" s="7"/>
      <c r="O20" s="7"/>
    </row>
    <row r="21" spans="1:15" s="120" customFormat="1" x14ac:dyDescent="0.2">
      <c r="A21" s="117" t="s">
        <v>147</v>
      </c>
      <c r="B21" s="121">
        <f t="shared" ref="B21:G21" si="5">SUM(B17:B20)</f>
        <v>587</v>
      </c>
      <c r="C21" s="121">
        <f t="shared" si="5"/>
        <v>590</v>
      </c>
      <c r="D21" s="121">
        <f t="shared" si="5"/>
        <v>601</v>
      </c>
      <c r="E21" s="121">
        <f t="shared" si="5"/>
        <v>604</v>
      </c>
      <c r="F21" s="122">
        <f t="shared" si="5"/>
        <v>589</v>
      </c>
      <c r="G21" s="122">
        <f t="shared" si="5"/>
        <v>576</v>
      </c>
      <c r="H21" s="122">
        <f t="shared" ref="H21:M21" si="6">SUM(H17:H20)</f>
        <v>570</v>
      </c>
      <c r="I21" s="134">
        <f t="shared" si="6"/>
        <v>575</v>
      </c>
      <c r="J21" s="122">
        <f t="shared" si="6"/>
        <v>584</v>
      </c>
      <c r="K21" s="122">
        <f t="shared" si="6"/>
        <v>579</v>
      </c>
      <c r="L21" s="122">
        <f t="shared" si="6"/>
        <v>582</v>
      </c>
      <c r="M21" s="122">
        <f t="shared" si="6"/>
        <v>0</v>
      </c>
      <c r="N21" s="7"/>
      <c r="O21" s="128"/>
    </row>
    <row r="22" spans="1:15" s="3" customFormat="1" x14ac:dyDescent="0.2">
      <c r="A22" s="15" t="s">
        <v>143</v>
      </c>
      <c r="B22" s="106">
        <v>598</v>
      </c>
      <c r="C22" s="106">
        <v>593</v>
      </c>
      <c r="D22" s="106">
        <v>588</v>
      </c>
      <c r="E22" s="106">
        <v>587</v>
      </c>
      <c r="F22" s="106">
        <v>573</v>
      </c>
      <c r="G22" s="106">
        <v>570</v>
      </c>
      <c r="H22" s="106">
        <v>567</v>
      </c>
      <c r="I22" s="106">
        <v>572</v>
      </c>
      <c r="J22" s="106">
        <v>565</v>
      </c>
      <c r="K22" s="106">
        <v>557</v>
      </c>
      <c r="L22" s="106">
        <v>544</v>
      </c>
      <c r="M22" s="106"/>
      <c r="N22" s="7"/>
      <c r="O22" s="7"/>
    </row>
    <row r="23" spans="1:15" s="3" customFormat="1" x14ac:dyDescent="0.2">
      <c r="A23" s="15" t="s">
        <v>145</v>
      </c>
      <c r="B23" s="106">
        <v>27</v>
      </c>
      <c r="C23" s="106">
        <v>27</v>
      </c>
      <c r="D23" s="106">
        <v>30</v>
      </c>
      <c r="E23" s="106">
        <v>32</v>
      </c>
      <c r="F23" s="106">
        <v>37</v>
      </c>
      <c r="G23" s="106">
        <v>44</v>
      </c>
      <c r="H23" s="106">
        <v>46</v>
      </c>
      <c r="I23" s="106">
        <v>51</v>
      </c>
      <c r="J23" s="106">
        <v>59</v>
      </c>
      <c r="K23" s="106">
        <v>63</v>
      </c>
      <c r="L23" s="106">
        <v>67</v>
      </c>
      <c r="M23" s="106"/>
      <c r="N23" s="7"/>
      <c r="O23" s="7"/>
    </row>
    <row r="24" spans="1:15" s="120" customFormat="1" x14ac:dyDescent="0.2">
      <c r="A24" s="117" t="s">
        <v>146</v>
      </c>
      <c r="B24" s="121">
        <f t="shared" ref="B24:M24" si="7">SUM(B22:B23)</f>
        <v>625</v>
      </c>
      <c r="C24" s="121">
        <f t="shared" si="7"/>
        <v>620</v>
      </c>
      <c r="D24" s="121">
        <f t="shared" si="7"/>
        <v>618</v>
      </c>
      <c r="E24" s="121">
        <f t="shared" si="7"/>
        <v>619</v>
      </c>
      <c r="F24" s="122">
        <f t="shared" si="7"/>
        <v>610</v>
      </c>
      <c r="G24" s="122">
        <f t="shared" si="7"/>
        <v>614</v>
      </c>
      <c r="H24" s="122">
        <f t="shared" si="7"/>
        <v>613</v>
      </c>
      <c r="I24" s="134">
        <f t="shared" si="7"/>
        <v>623</v>
      </c>
      <c r="J24" s="122">
        <f t="shared" si="7"/>
        <v>624</v>
      </c>
      <c r="K24" s="122">
        <f t="shared" si="7"/>
        <v>620</v>
      </c>
      <c r="L24" s="122">
        <f t="shared" si="7"/>
        <v>611</v>
      </c>
      <c r="M24" s="122">
        <f t="shared" si="7"/>
        <v>0</v>
      </c>
      <c r="N24" s="7"/>
      <c r="O24" s="128"/>
    </row>
    <row r="25" spans="1:15" s="3" customFormat="1" x14ac:dyDescent="0.2">
      <c r="A25" s="15" t="s">
        <v>25</v>
      </c>
      <c r="B25" s="106">
        <v>16</v>
      </c>
      <c r="C25" s="106">
        <v>16</v>
      </c>
      <c r="D25" s="106">
        <v>16</v>
      </c>
      <c r="E25" s="106">
        <v>16</v>
      </c>
      <c r="F25" s="106">
        <v>17</v>
      </c>
      <c r="G25" s="106">
        <v>16</v>
      </c>
      <c r="H25" s="106">
        <v>16</v>
      </c>
      <c r="I25" s="106">
        <v>17</v>
      </c>
      <c r="J25" s="106">
        <v>17</v>
      </c>
      <c r="K25" s="106">
        <v>18</v>
      </c>
      <c r="L25" s="106">
        <v>18</v>
      </c>
      <c r="M25" s="106"/>
      <c r="N25" s="7"/>
      <c r="O25" s="7"/>
    </row>
    <row r="26" spans="1:15" s="3" customFormat="1" x14ac:dyDescent="0.2">
      <c r="A26" s="15" t="s">
        <v>125</v>
      </c>
      <c r="B26" s="106">
        <v>198</v>
      </c>
      <c r="C26" s="106">
        <v>203</v>
      </c>
      <c r="D26" s="106">
        <v>228</v>
      </c>
      <c r="E26" s="106">
        <v>271</v>
      </c>
      <c r="F26" s="106">
        <v>271</v>
      </c>
      <c r="G26" s="106">
        <v>243</v>
      </c>
      <c r="H26" s="106">
        <v>264</v>
      </c>
      <c r="I26" s="106">
        <v>251</v>
      </c>
      <c r="J26" s="106">
        <v>258</v>
      </c>
      <c r="K26" s="106">
        <v>265</v>
      </c>
      <c r="L26" s="106">
        <v>271</v>
      </c>
      <c r="M26" s="106"/>
      <c r="N26" s="7"/>
      <c r="O26" s="7"/>
    </row>
    <row r="27" spans="1:15" s="3" customFormat="1" x14ac:dyDescent="0.2">
      <c r="A27" s="15" t="s">
        <v>123</v>
      </c>
      <c r="B27" s="106">
        <v>2</v>
      </c>
      <c r="C27" s="106">
        <v>2</v>
      </c>
      <c r="D27" s="106">
        <v>2</v>
      </c>
      <c r="E27" s="106">
        <v>2</v>
      </c>
      <c r="F27" s="106">
        <v>2</v>
      </c>
      <c r="G27" s="106">
        <v>2</v>
      </c>
      <c r="H27" s="106">
        <v>2</v>
      </c>
      <c r="I27" s="106">
        <v>2</v>
      </c>
      <c r="J27" s="106">
        <v>2</v>
      </c>
      <c r="K27" s="106">
        <v>2</v>
      </c>
      <c r="L27" s="106">
        <v>2</v>
      </c>
      <c r="M27" s="106"/>
      <c r="N27" s="7"/>
      <c r="O27" s="7"/>
    </row>
    <row r="28" spans="1:15" s="3" customFormat="1" x14ac:dyDescent="0.2">
      <c r="A28" s="15" t="s">
        <v>124</v>
      </c>
      <c r="B28" s="106">
        <v>3</v>
      </c>
      <c r="C28" s="106">
        <v>3</v>
      </c>
      <c r="D28" s="106">
        <v>3</v>
      </c>
      <c r="E28" s="106">
        <v>3</v>
      </c>
      <c r="F28" s="106">
        <v>3</v>
      </c>
      <c r="G28" s="106">
        <v>3</v>
      </c>
      <c r="H28" s="106">
        <v>3</v>
      </c>
      <c r="I28" s="106">
        <v>4</v>
      </c>
      <c r="J28" s="106">
        <v>4</v>
      </c>
      <c r="K28" s="106">
        <v>4</v>
      </c>
      <c r="L28" s="106">
        <v>4</v>
      </c>
      <c r="M28" s="106"/>
      <c r="N28" s="7"/>
      <c r="O28" s="7"/>
    </row>
    <row r="29" spans="1:15" s="3" customFormat="1" x14ac:dyDescent="0.2">
      <c r="A29" s="15"/>
      <c r="B29" s="14"/>
      <c r="C29" s="14"/>
      <c r="D29" s="14"/>
      <c r="E29" s="7"/>
      <c r="F29" s="7"/>
      <c r="G29" s="84"/>
      <c r="H29" s="7"/>
      <c r="I29" s="84"/>
      <c r="J29" s="7"/>
      <c r="K29" s="7"/>
      <c r="L29" s="7"/>
      <c r="M29" s="38"/>
      <c r="N29" s="7"/>
      <c r="O29" s="7"/>
    </row>
    <row r="30" spans="1:15" s="4" customFormat="1" x14ac:dyDescent="0.2">
      <c r="A30" s="10" t="s">
        <v>176</v>
      </c>
      <c r="B30" s="5">
        <f>SUM(B35+B38+B39+B40+B41+B42)</f>
        <v>1272</v>
      </c>
      <c r="C30" s="5">
        <f t="shared" ref="C30:M30" si="8">SUM(C35+C38+C39+C40+C41+C42)</f>
        <v>1242</v>
      </c>
      <c r="D30" s="5">
        <f t="shared" si="8"/>
        <v>1207</v>
      </c>
      <c r="E30" s="5">
        <f t="shared" si="8"/>
        <v>1198</v>
      </c>
      <c r="F30" s="5">
        <f t="shared" si="8"/>
        <v>1208</v>
      </c>
      <c r="G30" s="5">
        <f t="shared" si="8"/>
        <v>1235</v>
      </c>
      <c r="H30" s="5">
        <f t="shared" si="8"/>
        <v>1200</v>
      </c>
      <c r="I30" s="5">
        <f t="shared" si="8"/>
        <v>1344</v>
      </c>
      <c r="J30" s="5">
        <f t="shared" si="8"/>
        <v>1314</v>
      </c>
      <c r="K30" s="5">
        <f t="shared" si="8"/>
        <v>1282</v>
      </c>
      <c r="L30" s="5">
        <f t="shared" si="8"/>
        <v>1267</v>
      </c>
      <c r="M30" s="5">
        <f t="shared" si="8"/>
        <v>0</v>
      </c>
      <c r="N30" s="5"/>
    </row>
    <row r="31" spans="1:15" s="4" customFormat="1" x14ac:dyDescent="0.2">
      <c r="A31" s="12" t="s">
        <v>140</v>
      </c>
      <c r="B31" s="106">
        <v>100</v>
      </c>
      <c r="C31" s="106">
        <v>93</v>
      </c>
      <c r="D31" s="106">
        <v>92</v>
      </c>
      <c r="E31" s="106">
        <v>93</v>
      </c>
      <c r="F31" s="106">
        <v>91</v>
      </c>
      <c r="G31" s="106">
        <v>93</v>
      </c>
      <c r="H31" s="106">
        <v>90</v>
      </c>
      <c r="I31" s="106">
        <v>94</v>
      </c>
      <c r="J31" s="106">
        <v>90</v>
      </c>
      <c r="K31" s="106">
        <v>90</v>
      </c>
      <c r="L31" s="106">
        <v>88</v>
      </c>
      <c r="M31" s="106"/>
      <c r="N31" s="5"/>
    </row>
    <row r="32" spans="1:15" s="4" customFormat="1" x14ac:dyDescent="0.2">
      <c r="A32" s="12" t="s">
        <v>141</v>
      </c>
      <c r="B32" s="106">
        <v>39</v>
      </c>
      <c r="C32" s="106">
        <v>40</v>
      </c>
      <c r="D32" s="106">
        <v>40</v>
      </c>
      <c r="E32" s="106">
        <v>40</v>
      </c>
      <c r="F32" s="106">
        <v>39</v>
      </c>
      <c r="G32" s="106">
        <v>38</v>
      </c>
      <c r="H32" s="106">
        <v>38</v>
      </c>
      <c r="I32" s="106">
        <v>36</v>
      </c>
      <c r="J32" s="106">
        <v>36</v>
      </c>
      <c r="K32" s="106">
        <v>35</v>
      </c>
      <c r="L32" s="106">
        <v>33</v>
      </c>
      <c r="M32" s="106"/>
      <c r="N32" s="5"/>
    </row>
    <row r="33" spans="1:15" s="4" customFormat="1" x14ac:dyDescent="0.2">
      <c r="A33" s="12" t="s">
        <v>142</v>
      </c>
      <c r="B33" s="106">
        <v>15</v>
      </c>
      <c r="C33" s="106">
        <v>15</v>
      </c>
      <c r="D33" s="106">
        <v>15</v>
      </c>
      <c r="E33" s="106">
        <v>15</v>
      </c>
      <c r="F33" s="106">
        <v>15</v>
      </c>
      <c r="G33" s="106">
        <v>17</v>
      </c>
      <c r="H33" s="106">
        <v>16</v>
      </c>
      <c r="I33" s="106">
        <v>16</v>
      </c>
      <c r="J33" s="106">
        <v>16</v>
      </c>
      <c r="K33" s="106">
        <v>16</v>
      </c>
      <c r="L33" s="106">
        <v>16</v>
      </c>
      <c r="M33" s="106"/>
      <c r="N33" s="5"/>
    </row>
    <row r="34" spans="1:15" s="4" customFormat="1" x14ac:dyDescent="0.2">
      <c r="A34" s="12" t="s">
        <v>144</v>
      </c>
      <c r="B34" s="106">
        <v>325</v>
      </c>
      <c r="C34" s="106">
        <v>321</v>
      </c>
      <c r="D34" s="106">
        <v>305</v>
      </c>
      <c r="E34" s="106">
        <v>309</v>
      </c>
      <c r="F34" s="106">
        <v>308</v>
      </c>
      <c r="G34" s="106">
        <v>318</v>
      </c>
      <c r="H34" s="106">
        <v>316</v>
      </c>
      <c r="I34" s="106">
        <v>318</v>
      </c>
      <c r="J34" s="106">
        <v>317</v>
      </c>
      <c r="K34" s="106">
        <v>311</v>
      </c>
      <c r="L34" s="106">
        <v>313</v>
      </c>
      <c r="M34" s="106"/>
      <c r="N34" s="5"/>
    </row>
    <row r="35" spans="1:15" s="120" customFormat="1" x14ac:dyDescent="0.2">
      <c r="A35" s="117" t="s">
        <v>147</v>
      </c>
      <c r="B35" s="121">
        <f t="shared" ref="B35:G35" si="9">SUM(B31:B34)</f>
        <v>479</v>
      </c>
      <c r="C35" s="121">
        <f t="shared" si="9"/>
        <v>469</v>
      </c>
      <c r="D35" s="121">
        <f t="shared" si="9"/>
        <v>452</v>
      </c>
      <c r="E35" s="121">
        <f t="shared" si="9"/>
        <v>457</v>
      </c>
      <c r="F35" s="121">
        <f t="shared" si="9"/>
        <v>453</v>
      </c>
      <c r="G35" s="121">
        <f t="shared" si="9"/>
        <v>466</v>
      </c>
      <c r="H35" s="121">
        <f t="shared" ref="H35:M35" si="10">SUM(H31:H34)</f>
        <v>460</v>
      </c>
      <c r="I35" s="125">
        <f t="shared" si="10"/>
        <v>464</v>
      </c>
      <c r="J35" s="121">
        <f t="shared" si="10"/>
        <v>459</v>
      </c>
      <c r="K35" s="121">
        <f t="shared" si="10"/>
        <v>452</v>
      </c>
      <c r="L35" s="121">
        <f t="shared" si="10"/>
        <v>450</v>
      </c>
      <c r="M35" s="121">
        <f t="shared" si="10"/>
        <v>0</v>
      </c>
      <c r="N35" s="131"/>
    </row>
    <row r="36" spans="1:15" s="3" customFormat="1" x14ac:dyDescent="0.2">
      <c r="A36" s="15" t="s">
        <v>143</v>
      </c>
      <c r="B36" s="106">
        <v>468</v>
      </c>
      <c r="C36" s="106">
        <v>461</v>
      </c>
      <c r="D36" s="106">
        <v>440</v>
      </c>
      <c r="E36" s="106">
        <v>428</v>
      </c>
      <c r="F36" s="106">
        <v>420</v>
      </c>
      <c r="G36" s="106">
        <v>425</v>
      </c>
      <c r="H36" s="106">
        <v>416</v>
      </c>
      <c r="I36" s="106">
        <v>420</v>
      </c>
      <c r="J36" s="106">
        <v>415</v>
      </c>
      <c r="K36" s="106">
        <v>404</v>
      </c>
      <c r="L36" s="106">
        <v>383</v>
      </c>
      <c r="M36" s="106"/>
      <c r="N36" s="6"/>
    </row>
    <row r="37" spans="1:15" s="3" customFormat="1" x14ac:dyDescent="0.2">
      <c r="A37" s="15" t="s">
        <v>145</v>
      </c>
      <c r="B37" s="106">
        <v>77</v>
      </c>
      <c r="C37" s="106">
        <v>79</v>
      </c>
      <c r="D37" s="106">
        <v>81</v>
      </c>
      <c r="E37" s="106">
        <v>81</v>
      </c>
      <c r="F37" s="106">
        <v>83</v>
      </c>
      <c r="G37" s="106">
        <v>85</v>
      </c>
      <c r="H37" s="106">
        <v>87</v>
      </c>
      <c r="I37" s="106">
        <v>90</v>
      </c>
      <c r="J37" s="106">
        <v>92</v>
      </c>
      <c r="K37" s="106">
        <v>92</v>
      </c>
      <c r="L37" s="106">
        <v>88</v>
      </c>
      <c r="M37" s="106"/>
      <c r="N37" s="6"/>
    </row>
    <row r="38" spans="1:15" s="120" customFormat="1" x14ac:dyDescent="0.2">
      <c r="A38" s="117" t="s">
        <v>146</v>
      </c>
      <c r="B38" s="121">
        <f>SUM(B36:B37)</f>
        <v>545</v>
      </c>
      <c r="C38" s="121">
        <f t="shared" ref="C38:M38" si="11">SUM(C36:C37)</f>
        <v>540</v>
      </c>
      <c r="D38" s="121">
        <f t="shared" si="11"/>
        <v>521</v>
      </c>
      <c r="E38" s="121">
        <f t="shared" si="11"/>
        <v>509</v>
      </c>
      <c r="F38" s="121">
        <f t="shared" si="11"/>
        <v>503</v>
      </c>
      <c r="G38" s="121">
        <f t="shared" si="11"/>
        <v>510</v>
      </c>
      <c r="H38" s="121">
        <f t="shared" si="11"/>
        <v>503</v>
      </c>
      <c r="I38" s="125">
        <f t="shared" si="11"/>
        <v>510</v>
      </c>
      <c r="J38" s="121">
        <f t="shared" si="11"/>
        <v>507</v>
      </c>
      <c r="K38" s="121">
        <f t="shared" si="11"/>
        <v>496</v>
      </c>
      <c r="L38" s="121">
        <f t="shared" si="11"/>
        <v>471</v>
      </c>
      <c r="M38" s="121">
        <f t="shared" si="11"/>
        <v>0</v>
      </c>
      <c r="N38" s="131"/>
    </row>
    <row r="39" spans="1:15" s="3" customFormat="1" x14ac:dyDescent="0.2">
      <c r="A39" s="15" t="s">
        <v>25</v>
      </c>
      <c r="B39" s="106">
        <v>28</v>
      </c>
      <c r="C39" s="106">
        <v>29</v>
      </c>
      <c r="D39" s="106">
        <v>29</v>
      </c>
      <c r="E39" s="106">
        <v>29</v>
      </c>
      <c r="F39" s="106">
        <v>30</v>
      </c>
      <c r="G39" s="106">
        <v>33</v>
      </c>
      <c r="H39" s="106">
        <v>33</v>
      </c>
      <c r="I39" s="106">
        <v>33</v>
      </c>
      <c r="J39" s="106">
        <v>33</v>
      </c>
      <c r="K39" s="106">
        <v>32</v>
      </c>
      <c r="L39" s="106">
        <v>31</v>
      </c>
      <c r="M39" s="106"/>
      <c r="N39" s="6"/>
    </row>
    <row r="40" spans="1:15" s="3" customFormat="1" x14ac:dyDescent="0.2">
      <c r="A40" s="15" t="s">
        <v>125</v>
      </c>
      <c r="B40" s="106">
        <v>218</v>
      </c>
      <c r="C40" s="106">
        <v>202</v>
      </c>
      <c r="D40" s="106">
        <v>203</v>
      </c>
      <c r="E40" s="106">
        <v>201</v>
      </c>
      <c r="F40" s="106">
        <v>220</v>
      </c>
      <c r="G40" s="106">
        <v>224</v>
      </c>
      <c r="H40" s="106">
        <v>202</v>
      </c>
      <c r="I40" s="106">
        <v>335</v>
      </c>
      <c r="J40" s="106">
        <v>313</v>
      </c>
      <c r="K40" s="106">
        <v>300</v>
      </c>
      <c r="L40" s="106">
        <v>313</v>
      </c>
      <c r="M40" s="106"/>
      <c r="N40" s="6"/>
    </row>
    <row r="41" spans="1:15" s="3" customFormat="1" x14ac:dyDescent="0.2">
      <c r="A41" s="15" t="s">
        <v>123</v>
      </c>
      <c r="B41" s="106">
        <v>0</v>
      </c>
      <c r="C41" s="106">
        <v>0</v>
      </c>
      <c r="D41" s="106">
        <v>0</v>
      </c>
      <c r="E41" s="106">
        <v>0</v>
      </c>
      <c r="F41" s="106">
        <v>0</v>
      </c>
      <c r="G41" s="106">
        <v>0</v>
      </c>
      <c r="H41" s="106">
        <v>0</v>
      </c>
      <c r="I41" s="106">
        <v>0</v>
      </c>
      <c r="J41" s="106">
        <v>0</v>
      </c>
      <c r="K41" s="106">
        <v>0</v>
      </c>
      <c r="L41" s="106">
        <v>0</v>
      </c>
      <c r="M41" s="106"/>
      <c r="N41" s="6"/>
    </row>
    <row r="42" spans="1:15" s="3" customFormat="1" x14ac:dyDescent="0.2">
      <c r="A42" s="15" t="s">
        <v>124</v>
      </c>
      <c r="B42" s="106">
        <v>2</v>
      </c>
      <c r="C42" s="106">
        <v>2</v>
      </c>
      <c r="D42" s="106">
        <v>2</v>
      </c>
      <c r="E42" s="106">
        <v>2</v>
      </c>
      <c r="F42" s="106">
        <v>2</v>
      </c>
      <c r="G42" s="106">
        <v>2</v>
      </c>
      <c r="H42" s="106">
        <v>2</v>
      </c>
      <c r="I42" s="106">
        <v>2</v>
      </c>
      <c r="J42" s="106">
        <v>2</v>
      </c>
      <c r="K42" s="106">
        <v>2</v>
      </c>
      <c r="L42" s="106">
        <v>2</v>
      </c>
      <c r="M42" s="106"/>
      <c r="N42" s="6"/>
    </row>
    <row r="43" spans="1:15" s="3" customFormat="1" x14ac:dyDescent="0.2">
      <c r="A43" s="15"/>
      <c r="B43" s="14"/>
      <c r="C43" s="14"/>
      <c r="D43" s="14"/>
      <c r="E43" s="13"/>
      <c r="F43" s="13"/>
      <c r="G43" s="136"/>
      <c r="H43" s="13"/>
      <c r="I43" s="136"/>
      <c r="J43" s="13"/>
      <c r="K43" s="13"/>
      <c r="L43" s="13"/>
      <c r="M43" s="13"/>
      <c r="N43" s="14"/>
    </row>
    <row r="44" spans="1:15" s="3" customFormat="1" ht="15" x14ac:dyDescent="0.3">
      <c r="A44" s="253" t="s">
        <v>15</v>
      </c>
      <c r="B44" s="253"/>
      <c r="C44" s="253"/>
      <c r="D44" s="253"/>
      <c r="E44" s="253"/>
      <c r="F44" s="253"/>
      <c r="G44" s="253"/>
      <c r="H44" s="253"/>
      <c r="I44" s="253"/>
      <c r="J44" s="253"/>
      <c r="K44" s="253"/>
      <c r="L44" s="253"/>
      <c r="M44" s="253"/>
      <c r="N44" s="253"/>
      <c r="O44" s="7"/>
    </row>
    <row r="45" spans="1:15" s="3" customFormat="1" x14ac:dyDescent="0.2">
      <c r="A45" s="15"/>
      <c r="B45" s="105"/>
      <c r="C45" s="105"/>
      <c r="D45" s="105"/>
      <c r="E45" s="105"/>
      <c r="F45" s="105"/>
      <c r="G45" s="70"/>
      <c r="H45" s="105"/>
      <c r="I45" s="70"/>
      <c r="J45" s="105"/>
      <c r="K45" s="105"/>
      <c r="L45" s="110"/>
      <c r="M45" s="110"/>
      <c r="N45" s="14"/>
    </row>
    <row r="46" spans="1:15" s="4" customFormat="1" x14ac:dyDescent="0.2">
      <c r="A46" s="10" t="s">
        <v>177</v>
      </c>
      <c r="B46" s="5">
        <f>SUM(B51+B54+B55+B56+B57+B58)</f>
        <v>169</v>
      </c>
      <c r="C46" s="5">
        <f t="shared" ref="C46:M46" si="12">SUM(C51+C54+C55+C56+C57+C58)</f>
        <v>172</v>
      </c>
      <c r="D46" s="5">
        <f t="shared" si="12"/>
        <v>173</v>
      </c>
      <c r="E46" s="5">
        <f t="shared" si="12"/>
        <v>165</v>
      </c>
      <c r="F46" s="5">
        <f t="shared" si="12"/>
        <v>163</v>
      </c>
      <c r="G46" s="5">
        <f t="shared" si="12"/>
        <v>183</v>
      </c>
      <c r="H46" s="5">
        <f t="shared" si="12"/>
        <v>177</v>
      </c>
      <c r="I46" s="5">
        <f t="shared" si="12"/>
        <v>181</v>
      </c>
      <c r="J46" s="5">
        <f t="shared" si="12"/>
        <v>179</v>
      </c>
      <c r="K46" s="5">
        <f t="shared" si="12"/>
        <v>180</v>
      </c>
      <c r="L46" s="5">
        <f t="shared" si="12"/>
        <v>172</v>
      </c>
      <c r="M46" s="5">
        <f t="shared" si="12"/>
        <v>0</v>
      </c>
      <c r="N46" s="5"/>
    </row>
    <row r="47" spans="1:15" s="4" customFormat="1" x14ac:dyDescent="0.2">
      <c r="A47" s="12" t="s">
        <v>140</v>
      </c>
      <c r="B47" s="106">
        <v>19</v>
      </c>
      <c r="C47" s="106">
        <v>20</v>
      </c>
      <c r="D47" s="106">
        <v>20</v>
      </c>
      <c r="E47" s="106">
        <v>19</v>
      </c>
      <c r="F47" s="106">
        <v>18</v>
      </c>
      <c r="G47" s="106">
        <v>15</v>
      </c>
      <c r="H47" s="106">
        <v>14</v>
      </c>
      <c r="I47" s="106">
        <v>14</v>
      </c>
      <c r="J47" s="106">
        <v>13</v>
      </c>
      <c r="K47" s="106">
        <v>13</v>
      </c>
      <c r="L47" s="106">
        <v>13</v>
      </c>
      <c r="M47" s="106"/>
      <c r="N47" s="5"/>
    </row>
    <row r="48" spans="1:15" s="4" customFormat="1" x14ac:dyDescent="0.2">
      <c r="A48" s="12" t="s">
        <v>141</v>
      </c>
      <c r="B48" s="106">
        <v>3</v>
      </c>
      <c r="C48" s="106">
        <v>4</v>
      </c>
      <c r="D48" s="106">
        <v>4</v>
      </c>
      <c r="E48" s="106">
        <v>4</v>
      </c>
      <c r="F48" s="106">
        <v>4</v>
      </c>
      <c r="G48" s="106">
        <v>4</v>
      </c>
      <c r="H48" s="106">
        <v>4</v>
      </c>
      <c r="I48" s="106">
        <v>4</v>
      </c>
      <c r="J48" s="106">
        <v>4</v>
      </c>
      <c r="K48" s="106">
        <v>4</v>
      </c>
      <c r="L48" s="106">
        <v>4</v>
      </c>
      <c r="M48" s="106"/>
      <c r="N48" s="5"/>
    </row>
    <row r="49" spans="1:14" s="4" customFormat="1" x14ac:dyDescent="0.2">
      <c r="A49" s="12" t="s">
        <v>142</v>
      </c>
      <c r="B49" s="106">
        <v>3</v>
      </c>
      <c r="C49" s="106">
        <v>3</v>
      </c>
      <c r="D49" s="106">
        <v>3</v>
      </c>
      <c r="E49" s="106">
        <v>1</v>
      </c>
      <c r="F49" s="106">
        <v>1</v>
      </c>
      <c r="G49" s="106">
        <v>1</v>
      </c>
      <c r="H49" s="106">
        <v>1</v>
      </c>
      <c r="I49" s="106">
        <v>1</v>
      </c>
      <c r="J49" s="106">
        <v>1</v>
      </c>
      <c r="K49" s="106">
        <v>1</v>
      </c>
      <c r="L49" s="106">
        <v>1</v>
      </c>
      <c r="M49" s="106"/>
      <c r="N49" s="5"/>
    </row>
    <row r="50" spans="1:14" s="4" customFormat="1" x14ac:dyDescent="0.2">
      <c r="A50" s="12" t="s">
        <v>144</v>
      </c>
      <c r="B50" s="106">
        <v>41</v>
      </c>
      <c r="C50" s="106">
        <v>41</v>
      </c>
      <c r="D50" s="106">
        <v>44</v>
      </c>
      <c r="E50" s="106">
        <v>43</v>
      </c>
      <c r="F50" s="106">
        <v>43</v>
      </c>
      <c r="G50" s="106">
        <v>43</v>
      </c>
      <c r="H50" s="106">
        <v>40</v>
      </c>
      <c r="I50" s="106">
        <v>40</v>
      </c>
      <c r="J50" s="106">
        <v>40</v>
      </c>
      <c r="K50" s="106">
        <v>42</v>
      </c>
      <c r="L50" s="106">
        <v>42</v>
      </c>
      <c r="M50" s="106"/>
      <c r="N50" s="5"/>
    </row>
    <row r="51" spans="1:14" s="120" customFormat="1" x14ac:dyDescent="0.2">
      <c r="A51" s="117" t="s">
        <v>147</v>
      </c>
      <c r="B51" s="121">
        <f>SUM(B47:B50)</f>
        <v>66</v>
      </c>
      <c r="C51" s="121">
        <f t="shared" ref="C51:M51" si="13">SUM(C47:C50)</f>
        <v>68</v>
      </c>
      <c r="D51" s="121">
        <f>SUM(D47:D50)</f>
        <v>71</v>
      </c>
      <c r="E51" s="121">
        <f t="shared" si="13"/>
        <v>67</v>
      </c>
      <c r="F51" s="121">
        <f t="shared" si="13"/>
        <v>66</v>
      </c>
      <c r="G51" s="121">
        <f t="shared" si="13"/>
        <v>63</v>
      </c>
      <c r="H51" s="121">
        <f t="shared" si="13"/>
        <v>59</v>
      </c>
      <c r="I51" s="125">
        <f t="shared" si="13"/>
        <v>59</v>
      </c>
      <c r="J51" s="121">
        <f t="shared" si="13"/>
        <v>58</v>
      </c>
      <c r="K51" s="121">
        <f t="shared" si="13"/>
        <v>60</v>
      </c>
      <c r="L51" s="121">
        <f t="shared" si="13"/>
        <v>60</v>
      </c>
      <c r="M51" s="121">
        <f t="shared" si="13"/>
        <v>0</v>
      </c>
      <c r="N51" s="131"/>
    </row>
    <row r="52" spans="1:14" s="3" customFormat="1" x14ac:dyDescent="0.2">
      <c r="A52" s="15" t="s">
        <v>143</v>
      </c>
      <c r="B52" s="106">
        <v>85</v>
      </c>
      <c r="C52" s="106">
        <v>87</v>
      </c>
      <c r="D52" s="106">
        <v>84</v>
      </c>
      <c r="E52" s="106">
        <v>81</v>
      </c>
      <c r="F52" s="106">
        <v>80</v>
      </c>
      <c r="G52" s="106">
        <v>88</v>
      </c>
      <c r="H52" s="106">
        <v>87</v>
      </c>
      <c r="I52" s="106">
        <v>90</v>
      </c>
      <c r="J52" s="106">
        <v>90</v>
      </c>
      <c r="K52" s="106">
        <v>90</v>
      </c>
      <c r="L52" s="106">
        <v>82</v>
      </c>
      <c r="M52" s="106"/>
      <c r="N52" s="6"/>
    </row>
    <row r="53" spans="1:14" s="3" customFormat="1" x14ac:dyDescent="0.2">
      <c r="A53" s="15" t="s">
        <v>145</v>
      </c>
      <c r="B53" s="106">
        <v>7</v>
      </c>
      <c r="C53" s="106">
        <v>7</v>
      </c>
      <c r="D53" s="106">
        <v>8</v>
      </c>
      <c r="E53" s="106">
        <v>8</v>
      </c>
      <c r="F53" s="106">
        <v>8</v>
      </c>
      <c r="G53" s="106">
        <v>24</v>
      </c>
      <c r="H53" s="106">
        <v>24</v>
      </c>
      <c r="I53" s="106">
        <v>25</v>
      </c>
      <c r="J53" s="106">
        <v>25</v>
      </c>
      <c r="K53" s="106">
        <v>24</v>
      </c>
      <c r="L53" s="106">
        <v>24</v>
      </c>
      <c r="M53" s="106"/>
      <c r="N53" s="6"/>
    </row>
    <row r="54" spans="1:14" s="120" customFormat="1" x14ac:dyDescent="0.2">
      <c r="A54" s="117" t="s">
        <v>146</v>
      </c>
      <c r="B54" s="121">
        <f>SUM(B52:B53)</f>
        <v>92</v>
      </c>
      <c r="C54" s="121">
        <f t="shared" ref="C54:M54" si="14">SUM(C52:C53)</f>
        <v>94</v>
      </c>
      <c r="D54" s="121">
        <f t="shared" si="14"/>
        <v>92</v>
      </c>
      <c r="E54" s="121">
        <f t="shared" si="14"/>
        <v>89</v>
      </c>
      <c r="F54" s="121">
        <f t="shared" si="14"/>
        <v>88</v>
      </c>
      <c r="G54" s="121">
        <f t="shared" si="14"/>
        <v>112</v>
      </c>
      <c r="H54" s="121">
        <f t="shared" si="14"/>
        <v>111</v>
      </c>
      <c r="I54" s="125">
        <f t="shared" si="14"/>
        <v>115</v>
      </c>
      <c r="J54" s="121">
        <f t="shared" si="14"/>
        <v>115</v>
      </c>
      <c r="K54" s="121">
        <f t="shared" si="14"/>
        <v>114</v>
      </c>
      <c r="L54" s="121">
        <f t="shared" si="14"/>
        <v>106</v>
      </c>
      <c r="M54" s="121">
        <f t="shared" si="14"/>
        <v>0</v>
      </c>
      <c r="N54" s="131"/>
    </row>
    <row r="55" spans="1:14" s="3" customFormat="1" x14ac:dyDescent="0.2">
      <c r="A55" s="15" t="s">
        <v>25</v>
      </c>
      <c r="B55" s="106">
        <v>5</v>
      </c>
      <c r="C55" s="106">
        <v>4</v>
      </c>
      <c r="D55" s="106">
        <v>4</v>
      </c>
      <c r="E55" s="106">
        <v>3</v>
      </c>
      <c r="F55" s="106">
        <v>3</v>
      </c>
      <c r="G55" s="106">
        <v>2</v>
      </c>
      <c r="H55" s="106">
        <v>2</v>
      </c>
      <c r="I55" s="106">
        <v>2</v>
      </c>
      <c r="J55" s="106">
        <v>2</v>
      </c>
      <c r="K55" s="106">
        <v>2</v>
      </c>
      <c r="L55" s="106">
        <v>2</v>
      </c>
      <c r="M55" s="106"/>
      <c r="N55" s="6"/>
    </row>
    <row r="56" spans="1:14" s="3" customFormat="1" x14ac:dyDescent="0.2">
      <c r="A56" s="15" t="s">
        <v>125</v>
      </c>
      <c r="B56" s="106">
        <v>5</v>
      </c>
      <c r="C56" s="106">
        <v>5</v>
      </c>
      <c r="D56" s="106">
        <v>5</v>
      </c>
      <c r="E56" s="106">
        <v>5</v>
      </c>
      <c r="F56" s="106">
        <v>5</v>
      </c>
      <c r="G56" s="106">
        <v>5</v>
      </c>
      <c r="H56" s="106">
        <v>4</v>
      </c>
      <c r="I56" s="106">
        <v>4</v>
      </c>
      <c r="J56" s="106">
        <v>3</v>
      </c>
      <c r="K56" s="106">
        <v>3</v>
      </c>
      <c r="L56" s="106">
        <v>3</v>
      </c>
      <c r="M56" s="106"/>
      <c r="N56" s="6"/>
    </row>
    <row r="57" spans="1:14" s="3" customFormat="1" x14ac:dyDescent="0.2">
      <c r="A57" s="15" t="s">
        <v>123</v>
      </c>
      <c r="B57" s="106">
        <v>0</v>
      </c>
      <c r="C57" s="106">
        <v>0</v>
      </c>
      <c r="D57" s="106">
        <v>0</v>
      </c>
      <c r="E57" s="106">
        <v>0</v>
      </c>
      <c r="F57" s="106">
        <v>0</v>
      </c>
      <c r="G57" s="106">
        <v>0</v>
      </c>
      <c r="H57" s="106">
        <v>0</v>
      </c>
      <c r="I57" s="106">
        <v>0</v>
      </c>
      <c r="J57" s="106">
        <v>0</v>
      </c>
      <c r="K57" s="106">
        <v>0</v>
      </c>
      <c r="L57" s="106">
        <v>0</v>
      </c>
      <c r="M57" s="106"/>
      <c r="N57" s="6"/>
    </row>
    <row r="58" spans="1:14" s="3" customFormat="1" x14ac:dyDescent="0.2">
      <c r="A58" s="15" t="s">
        <v>124</v>
      </c>
      <c r="B58" s="106">
        <v>1</v>
      </c>
      <c r="C58" s="106">
        <v>1</v>
      </c>
      <c r="D58" s="106">
        <v>1</v>
      </c>
      <c r="E58" s="106">
        <v>1</v>
      </c>
      <c r="F58" s="106">
        <v>1</v>
      </c>
      <c r="G58" s="106">
        <v>1</v>
      </c>
      <c r="H58" s="106">
        <v>1</v>
      </c>
      <c r="I58" s="106">
        <v>1</v>
      </c>
      <c r="J58" s="106">
        <v>1</v>
      </c>
      <c r="K58" s="106">
        <v>1</v>
      </c>
      <c r="L58" s="106">
        <v>1</v>
      </c>
      <c r="M58" s="106"/>
      <c r="N58" s="6"/>
    </row>
    <row r="59" spans="1:14" s="3" customFormat="1" x14ac:dyDescent="0.2">
      <c r="A59" s="15"/>
      <c r="B59" s="6"/>
      <c r="C59" s="6"/>
      <c r="D59" s="6"/>
      <c r="E59" s="6"/>
      <c r="F59" s="6"/>
      <c r="G59" s="137"/>
      <c r="H59" s="13"/>
      <c r="I59" s="138"/>
      <c r="J59" s="14"/>
      <c r="K59" s="13"/>
      <c r="L59" s="13"/>
      <c r="M59" s="13"/>
      <c r="N59" s="14"/>
    </row>
    <row r="60" spans="1:14" s="3" customFormat="1" x14ac:dyDescent="0.2">
      <c r="A60" s="15"/>
      <c r="B60" s="6"/>
      <c r="C60" s="6"/>
      <c r="D60" s="6"/>
      <c r="E60" s="6"/>
      <c r="F60" s="6"/>
      <c r="G60" s="137"/>
      <c r="H60" s="13"/>
      <c r="I60" s="138"/>
      <c r="J60" s="14"/>
      <c r="K60" s="13"/>
      <c r="L60" s="13"/>
      <c r="M60" s="13"/>
      <c r="N60" s="14"/>
    </row>
    <row r="61" spans="1:14" s="4" customFormat="1" x14ac:dyDescent="0.2">
      <c r="A61" s="10" t="s">
        <v>178</v>
      </c>
      <c r="B61" s="5">
        <f>SUM(B66+B69+B70+B71+B72+B73)</f>
        <v>13830</v>
      </c>
      <c r="C61" s="5">
        <f t="shared" ref="C61:M61" si="15">SUM(C66+C69+C70+C71+C72+C73)</f>
        <v>13848</v>
      </c>
      <c r="D61" s="5">
        <f t="shared" si="15"/>
        <v>13851</v>
      </c>
      <c r="E61" s="5">
        <f>SUM(E66+E69+E70+E71+E72+E73+E74)</f>
        <v>13829</v>
      </c>
      <c r="F61" s="5">
        <f>SUM(F66+F69+F70+F71+F72+F73+F74)</f>
        <v>13777</v>
      </c>
      <c r="G61" s="5">
        <f>SUM(G66+G69+G70+G71+G72+G73+G74)</f>
        <v>13839</v>
      </c>
      <c r="H61" s="5">
        <f t="shared" si="15"/>
        <v>13901</v>
      </c>
      <c r="I61" s="5">
        <f t="shared" si="15"/>
        <v>13950</v>
      </c>
      <c r="J61" s="5">
        <f t="shared" si="15"/>
        <v>14091</v>
      </c>
      <c r="K61" s="5">
        <f t="shared" si="15"/>
        <v>13958</v>
      </c>
      <c r="L61" s="5">
        <f t="shared" si="15"/>
        <v>13825</v>
      </c>
      <c r="M61" s="5">
        <f t="shared" si="15"/>
        <v>0</v>
      </c>
      <c r="N61" s="58"/>
    </row>
    <row r="62" spans="1:14" s="4" customFormat="1" x14ac:dyDescent="0.2">
      <c r="A62" s="12" t="s">
        <v>140</v>
      </c>
      <c r="B62" s="106">
        <v>2941</v>
      </c>
      <c r="C62" s="106">
        <v>2923</v>
      </c>
      <c r="D62" s="106">
        <v>2892</v>
      </c>
      <c r="E62" s="106">
        <v>2872</v>
      </c>
      <c r="F62" s="106">
        <v>2858</v>
      </c>
      <c r="G62" s="106">
        <v>2840</v>
      </c>
      <c r="H62" s="106">
        <v>2856</v>
      </c>
      <c r="I62" s="106">
        <v>2855</v>
      </c>
      <c r="J62" s="106">
        <v>2841</v>
      </c>
      <c r="K62" s="106">
        <v>2803</v>
      </c>
      <c r="L62" s="106">
        <v>2790</v>
      </c>
      <c r="M62" s="106"/>
      <c r="N62" s="58"/>
    </row>
    <row r="63" spans="1:14" s="4" customFormat="1" x14ac:dyDescent="0.2">
      <c r="A63" s="12" t="s">
        <v>141</v>
      </c>
      <c r="B63" s="106">
        <v>1455</v>
      </c>
      <c r="C63" s="106">
        <v>1458</v>
      </c>
      <c r="D63" s="106">
        <v>1439</v>
      </c>
      <c r="E63" s="106">
        <v>1434</v>
      </c>
      <c r="F63" s="106">
        <v>1419</v>
      </c>
      <c r="G63" s="106">
        <v>1412</v>
      </c>
      <c r="H63" s="106">
        <v>1404</v>
      </c>
      <c r="I63" s="106">
        <v>1409</v>
      </c>
      <c r="J63" s="106">
        <v>1409</v>
      </c>
      <c r="K63" s="106">
        <v>1400</v>
      </c>
      <c r="L63" s="106">
        <v>1383</v>
      </c>
      <c r="M63" s="106"/>
      <c r="N63" s="58"/>
    </row>
    <row r="64" spans="1:14" s="4" customFormat="1" x14ac:dyDescent="0.2">
      <c r="A64" s="12" t="s">
        <v>142</v>
      </c>
      <c r="B64" s="106">
        <v>139</v>
      </c>
      <c r="C64" s="106">
        <v>139</v>
      </c>
      <c r="D64" s="106">
        <v>143</v>
      </c>
      <c r="E64" s="106">
        <v>139</v>
      </c>
      <c r="F64" s="106">
        <v>137</v>
      </c>
      <c r="G64" s="106">
        <v>134</v>
      </c>
      <c r="H64" s="106">
        <v>134</v>
      </c>
      <c r="I64" s="106">
        <v>132</v>
      </c>
      <c r="J64" s="106">
        <v>131</v>
      </c>
      <c r="K64" s="106">
        <v>131</v>
      </c>
      <c r="L64" s="106">
        <v>129</v>
      </c>
      <c r="M64" s="106"/>
      <c r="N64" s="58"/>
    </row>
    <row r="65" spans="1:14" s="4" customFormat="1" x14ac:dyDescent="0.2">
      <c r="A65" s="12" t="s">
        <v>144</v>
      </c>
      <c r="B65" s="106">
        <v>1710</v>
      </c>
      <c r="C65" s="106">
        <v>1707</v>
      </c>
      <c r="D65" s="106">
        <v>1706</v>
      </c>
      <c r="E65" s="106">
        <v>1713</v>
      </c>
      <c r="F65" s="106">
        <v>1702</v>
      </c>
      <c r="G65" s="106">
        <v>1712</v>
      </c>
      <c r="H65" s="106">
        <v>1696</v>
      </c>
      <c r="I65" s="106">
        <v>1707</v>
      </c>
      <c r="J65" s="106">
        <v>1732</v>
      </c>
      <c r="K65" s="106">
        <v>1767</v>
      </c>
      <c r="L65" s="106">
        <v>1802</v>
      </c>
      <c r="M65" s="106"/>
      <c r="N65" s="58"/>
    </row>
    <row r="66" spans="1:14" s="120" customFormat="1" x14ac:dyDescent="0.2">
      <c r="A66" s="117" t="s">
        <v>147</v>
      </c>
      <c r="B66" s="121">
        <f t="shared" ref="B66:M66" si="16">SUM(B62:B65)</f>
        <v>6245</v>
      </c>
      <c r="C66" s="121">
        <f t="shared" si="16"/>
        <v>6227</v>
      </c>
      <c r="D66" s="121">
        <f t="shared" si="16"/>
        <v>6180</v>
      </c>
      <c r="E66" s="144">
        <f t="shared" si="16"/>
        <v>6158</v>
      </c>
      <c r="F66" s="121">
        <f t="shared" si="16"/>
        <v>6116</v>
      </c>
      <c r="G66" s="121">
        <f t="shared" si="16"/>
        <v>6098</v>
      </c>
      <c r="H66" s="121">
        <f t="shared" si="16"/>
        <v>6090</v>
      </c>
      <c r="I66" s="125">
        <f t="shared" si="16"/>
        <v>6103</v>
      </c>
      <c r="J66" s="121">
        <f t="shared" si="16"/>
        <v>6113</v>
      </c>
      <c r="K66" s="121">
        <f t="shared" si="16"/>
        <v>6101</v>
      </c>
      <c r="L66" s="121">
        <f t="shared" si="16"/>
        <v>6104</v>
      </c>
      <c r="M66" s="121">
        <f t="shared" si="16"/>
        <v>0</v>
      </c>
      <c r="N66" s="131"/>
    </row>
    <row r="67" spans="1:14" s="3" customFormat="1" x14ac:dyDescent="0.2">
      <c r="A67" s="15" t="s">
        <v>143</v>
      </c>
      <c r="B67" s="106">
        <v>5889</v>
      </c>
      <c r="C67" s="106">
        <v>5860</v>
      </c>
      <c r="D67" s="106">
        <v>5807</v>
      </c>
      <c r="E67" s="106">
        <v>5747</v>
      </c>
      <c r="F67" s="106">
        <v>5699</v>
      </c>
      <c r="G67" s="106">
        <v>5730</v>
      </c>
      <c r="H67" s="106">
        <v>5752</v>
      </c>
      <c r="I67" s="106">
        <v>5723</v>
      </c>
      <c r="J67" s="106">
        <v>5765</v>
      </c>
      <c r="K67" s="106">
        <v>5673</v>
      </c>
      <c r="L67" s="106">
        <v>5583</v>
      </c>
      <c r="M67" s="106"/>
      <c r="N67" s="14"/>
    </row>
    <row r="68" spans="1:14" s="3" customFormat="1" x14ac:dyDescent="0.2">
      <c r="A68" s="15" t="s">
        <v>145</v>
      </c>
      <c r="B68" s="106">
        <v>415</v>
      </c>
      <c r="C68" s="106">
        <v>443</v>
      </c>
      <c r="D68" s="106">
        <v>469</v>
      </c>
      <c r="E68" s="106">
        <v>493</v>
      </c>
      <c r="F68" s="106">
        <v>514</v>
      </c>
      <c r="G68" s="106">
        <v>626</v>
      </c>
      <c r="H68" s="106">
        <v>652</v>
      </c>
      <c r="I68" s="106">
        <v>689</v>
      </c>
      <c r="J68" s="106">
        <v>717</v>
      </c>
      <c r="K68" s="106">
        <v>724</v>
      </c>
      <c r="L68" s="106">
        <v>757</v>
      </c>
      <c r="M68" s="106"/>
      <c r="N68" s="14"/>
    </row>
    <row r="69" spans="1:14" s="120" customFormat="1" x14ac:dyDescent="0.2">
      <c r="A69" s="117" t="s">
        <v>146</v>
      </c>
      <c r="B69" s="121">
        <f t="shared" ref="B69:M69" si="17">SUM(B67:B68)</f>
        <v>6304</v>
      </c>
      <c r="C69" s="121">
        <f t="shared" si="17"/>
        <v>6303</v>
      </c>
      <c r="D69" s="121">
        <f t="shared" si="17"/>
        <v>6276</v>
      </c>
      <c r="E69" s="121">
        <f t="shared" si="17"/>
        <v>6240</v>
      </c>
      <c r="F69" s="121">
        <f t="shared" si="17"/>
        <v>6213</v>
      </c>
      <c r="G69" s="121">
        <f t="shared" si="17"/>
        <v>6356</v>
      </c>
      <c r="H69" s="121">
        <f t="shared" si="17"/>
        <v>6404</v>
      </c>
      <c r="I69" s="125">
        <f t="shared" si="17"/>
        <v>6412</v>
      </c>
      <c r="J69" s="121">
        <f t="shared" si="17"/>
        <v>6482</v>
      </c>
      <c r="K69" s="121">
        <f t="shared" si="17"/>
        <v>6397</v>
      </c>
      <c r="L69" s="121">
        <f t="shared" si="17"/>
        <v>6340</v>
      </c>
      <c r="M69" s="121">
        <f t="shared" si="17"/>
        <v>0</v>
      </c>
      <c r="N69" s="131"/>
    </row>
    <row r="70" spans="1:14" s="3" customFormat="1" x14ac:dyDescent="0.2">
      <c r="A70" s="15" t="s">
        <v>25</v>
      </c>
      <c r="B70" s="106">
        <v>111</v>
      </c>
      <c r="C70" s="106">
        <v>111</v>
      </c>
      <c r="D70" s="106">
        <v>107</v>
      </c>
      <c r="E70" s="106">
        <v>110</v>
      </c>
      <c r="F70" s="106">
        <v>108</v>
      </c>
      <c r="G70" s="106">
        <v>106</v>
      </c>
      <c r="H70" s="106">
        <v>109</v>
      </c>
      <c r="I70" s="106">
        <v>113</v>
      </c>
      <c r="J70" s="106">
        <v>116</v>
      </c>
      <c r="K70" s="106">
        <v>118</v>
      </c>
      <c r="L70" s="106">
        <v>117</v>
      </c>
      <c r="M70" s="106"/>
      <c r="N70" s="14"/>
    </row>
    <row r="71" spans="1:14" s="3" customFormat="1" x14ac:dyDescent="0.2">
      <c r="A71" s="12" t="s">
        <v>125</v>
      </c>
      <c r="B71" s="106">
        <v>1079</v>
      </c>
      <c r="C71" s="106">
        <v>1111</v>
      </c>
      <c r="D71" s="106">
        <v>1192</v>
      </c>
      <c r="E71" s="106">
        <v>1222</v>
      </c>
      <c r="F71" s="106">
        <v>1241</v>
      </c>
      <c r="G71" s="106">
        <v>1173</v>
      </c>
      <c r="H71" s="106">
        <v>1193</v>
      </c>
      <c r="I71" s="106">
        <v>1217</v>
      </c>
      <c r="J71" s="106">
        <v>1265</v>
      </c>
      <c r="K71" s="106">
        <v>1224</v>
      </c>
      <c r="L71" s="106">
        <v>1148</v>
      </c>
      <c r="M71" s="106"/>
      <c r="N71" s="14"/>
    </row>
    <row r="72" spans="1:14" s="3" customFormat="1" x14ac:dyDescent="0.2">
      <c r="A72" s="15" t="s">
        <v>123</v>
      </c>
      <c r="B72" s="106">
        <v>57</v>
      </c>
      <c r="C72" s="106">
        <v>57</v>
      </c>
      <c r="D72" s="106">
        <v>57</v>
      </c>
      <c r="E72" s="106">
        <v>57</v>
      </c>
      <c r="F72" s="106">
        <v>57</v>
      </c>
      <c r="G72" s="106">
        <v>59</v>
      </c>
      <c r="H72" s="106">
        <v>59</v>
      </c>
      <c r="I72" s="106">
        <v>59</v>
      </c>
      <c r="J72" s="106">
        <v>64</v>
      </c>
      <c r="K72" s="106">
        <v>65</v>
      </c>
      <c r="L72" s="106">
        <v>66</v>
      </c>
      <c r="M72" s="106"/>
      <c r="N72" s="14"/>
    </row>
    <row r="73" spans="1:14" s="3" customFormat="1" x14ac:dyDescent="0.2">
      <c r="A73" s="15" t="s">
        <v>124</v>
      </c>
      <c r="B73" s="106">
        <v>34</v>
      </c>
      <c r="C73" s="106">
        <v>39</v>
      </c>
      <c r="D73" s="106">
        <v>39</v>
      </c>
      <c r="E73" s="106">
        <v>41</v>
      </c>
      <c r="F73" s="106">
        <v>42</v>
      </c>
      <c r="G73" s="106">
        <v>46</v>
      </c>
      <c r="H73" s="106">
        <v>46</v>
      </c>
      <c r="I73" s="106">
        <v>46</v>
      </c>
      <c r="J73" s="106">
        <v>51</v>
      </c>
      <c r="K73" s="106">
        <v>53</v>
      </c>
      <c r="L73" s="106">
        <v>50</v>
      </c>
      <c r="M73" s="106"/>
      <c r="N73" s="14"/>
    </row>
    <row r="74" spans="1:14" s="3" customFormat="1" x14ac:dyDescent="0.2">
      <c r="A74" s="239" t="s">
        <v>204</v>
      </c>
      <c r="B74" s="106">
        <v>0</v>
      </c>
      <c r="C74" s="106">
        <v>0</v>
      </c>
      <c r="D74" s="106">
        <v>0</v>
      </c>
      <c r="E74" s="106">
        <v>1</v>
      </c>
      <c r="F74" s="106">
        <v>0</v>
      </c>
      <c r="G74" s="106">
        <v>1</v>
      </c>
      <c r="H74" s="106">
        <v>0</v>
      </c>
      <c r="I74" s="106">
        <v>0</v>
      </c>
      <c r="J74" s="106">
        <v>0</v>
      </c>
      <c r="K74" s="106">
        <v>0</v>
      </c>
      <c r="L74" s="106">
        <v>0</v>
      </c>
      <c r="M74" s="106"/>
      <c r="N74" s="14"/>
    </row>
    <row r="75" spans="1:14" s="3" customFormat="1" x14ac:dyDescent="0.2">
      <c r="A75" s="239"/>
      <c r="B75" s="106"/>
      <c r="C75" s="106"/>
      <c r="D75" s="106"/>
      <c r="E75" s="106"/>
      <c r="F75" s="106"/>
      <c r="G75" s="106"/>
      <c r="H75" s="106"/>
      <c r="I75" s="106"/>
      <c r="J75" s="106"/>
      <c r="K75" s="106"/>
      <c r="L75" s="106"/>
      <c r="M75" s="106"/>
      <c r="N75" s="14"/>
    </row>
    <row r="76" spans="1:14" s="3" customFormat="1" ht="15" x14ac:dyDescent="0.3">
      <c r="A76" s="253" t="s">
        <v>13</v>
      </c>
      <c r="B76" s="253"/>
      <c r="C76" s="253"/>
      <c r="D76" s="253"/>
      <c r="E76" s="253"/>
      <c r="F76" s="253"/>
      <c r="G76" s="253"/>
      <c r="H76" s="253"/>
      <c r="I76" s="253"/>
      <c r="J76" s="253"/>
      <c r="K76" s="253"/>
      <c r="L76" s="253"/>
      <c r="M76" s="253"/>
      <c r="N76" s="253"/>
    </row>
    <row r="77" spans="1:14" s="4" customFormat="1" x14ac:dyDescent="0.2">
      <c r="A77" s="10" t="s">
        <v>175</v>
      </c>
      <c r="B77" s="5">
        <f>SUM(B82+B85+B86+B87)</f>
        <v>4</v>
      </c>
      <c r="C77" s="5">
        <f>SUM(C82+C85+C86+C87)</f>
        <v>1</v>
      </c>
      <c r="D77" s="5">
        <f t="shared" ref="D77:M77" si="18">SUM(D82+D85+D86+D87)</f>
        <v>2</v>
      </c>
      <c r="E77" s="5">
        <f t="shared" si="18"/>
        <v>3</v>
      </c>
      <c r="F77" s="5">
        <f t="shared" si="18"/>
        <v>1</v>
      </c>
      <c r="G77" s="5">
        <f t="shared" si="18"/>
        <v>16</v>
      </c>
      <c r="H77" s="5">
        <f t="shared" si="18"/>
        <v>0</v>
      </c>
      <c r="I77" s="5">
        <f t="shared" si="18"/>
        <v>2</v>
      </c>
      <c r="J77" s="5">
        <f t="shared" si="18"/>
        <v>3</v>
      </c>
      <c r="K77" s="5">
        <f t="shared" si="18"/>
        <v>1</v>
      </c>
      <c r="L77" s="5">
        <f t="shared" si="18"/>
        <v>10</v>
      </c>
      <c r="M77" s="5">
        <f t="shared" si="18"/>
        <v>0</v>
      </c>
      <c r="N77" s="5"/>
    </row>
    <row r="78" spans="1:14" s="4" customFormat="1" x14ac:dyDescent="0.2">
      <c r="A78" s="12" t="s">
        <v>140</v>
      </c>
      <c r="B78" s="106">
        <v>0</v>
      </c>
      <c r="C78" s="106">
        <v>1</v>
      </c>
      <c r="D78" s="106">
        <v>0</v>
      </c>
      <c r="E78" s="106">
        <v>0</v>
      </c>
      <c r="F78" s="106">
        <v>0</v>
      </c>
      <c r="G78" s="106">
        <v>1</v>
      </c>
      <c r="H78" s="106">
        <v>0</v>
      </c>
      <c r="I78" s="106">
        <v>0</v>
      </c>
      <c r="J78" s="106">
        <v>0</v>
      </c>
      <c r="K78" s="106">
        <v>0</v>
      </c>
      <c r="L78" s="106">
        <v>0</v>
      </c>
      <c r="M78" s="106"/>
      <c r="N78" s="105"/>
    </row>
    <row r="79" spans="1:14" s="4" customFormat="1" x14ac:dyDescent="0.2">
      <c r="A79" s="12" t="s">
        <v>141</v>
      </c>
      <c r="B79" s="106">
        <v>0</v>
      </c>
      <c r="C79" s="106">
        <v>0</v>
      </c>
      <c r="D79" s="106">
        <v>0</v>
      </c>
      <c r="E79" s="106">
        <v>0</v>
      </c>
      <c r="F79" s="106">
        <v>0</v>
      </c>
      <c r="G79" s="106">
        <v>0</v>
      </c>
      <c r="H79" s="106">
        <v>0</v>
      </c>
      <c r="I79" s="106">
        <v>0</v>
      </c>
      <c r="J79" s="106">
        <v>0</v>
      </c>
      <c r="K79" s="106">
        <v>0</v>
      </c>
      <c r="L79" s="106">
        <v>0</v>
      </c>
      <c r="M79" s="106"/>
      <c r="N79" s="105"/>
    </row>
    <row r="80" spans="1:14" s="4" customFormat="1" x14ac:dyDescent="0.2">
      <c r="A80" s="12" t="s">
        <v>142</v>
      </c>
      <c r="B80" s="106">
        <v>0</v>
      </c>
      <c r="C80" s="106">
        <v>0</v>
      </c>
      <c r="D80" s="106">
        <v>0</v>
      </c>
      <c r="E80" s="106">
        <v>0</v>
      </c>
      <c r="F80" s="106">
        <v>0</v>
      </c>
      <c r="G80" s="106">
        <v>0</v>
      </c>
      <c r="H80" s="106">
        <v>0</v>
      </c>
      <c r="I80" s="106">
        <v>0</v>
      </c>
      <c r="J80" s="106">
        <v>0</v>
      </c>
      <c r="K80" s="106">
        <v>0</v>
      </c>
      <c r="L80" s="106">
        <v>0</v>
      </c>
      <c r="M80" s="106"/>
      <c r="N80" s="105"/>
    </row>
    <row r="81" spans="1:14" s="4" customFormat="1" x14ac:dyDescent="0.2">
      <c r="A81" s="12" t="s">
        <v>144</v>
      </c>
      <c r="B81" s="106">
        <v>0</v>
      </c>
      <c r="C81" s="106">
        <v>0</v>
      </c>
      <c r="D81" s="106">
        <v>2</v>
      </c>
      <c r="E81" s="106">
        <v>3</v>
      </c>
      <c r="F81" s="106">
        <v>0</v>
      </c>
      <c r="G81" s="106">
        <v>2</v>
      </c>
      <c r="H81" s="106">
        <v>0</v>
      </c>
      <c r="I81" s="106">
        <v>2</v>
      </c>
      <c r="J81" s="106">
        <v>0</v>
      </c>
      <c r="K81" s="106">
        <v>0</v>
      </c>
      <c r="L81" s="106">
        <v>0</v>
      </c>
      <c r="M81" s="106"/>
      <c r="N81" s="105"/>
    </row>
    <row r="82" spans="1:14" s="120" customFormat="1" x14ac:dyDescent="0.2">
      <c r="A82" s="117" t="s">
        <v>147</v>
      </c>
      <c r="B82" s="121">
        <f t="shared" ref="B82:G82" si="19">SUM(B78:B81)</f>
        <v>0</v>
      </c>
      <c r="C82" s="121">
        <f t="shared" si="19"/>
        <v>1</v>
      </c>
      <c r="D82" s="121">
        <f t="shared" si="19"/>
        <v>2</v>
      </c>
      <c r="E82" s="121">
        <f t="shared" si="19"/>
        <v>3</v>
      </c>
      <c r="F82" s="121">
        <f t="shared" si="19"/>
        <v>0</v>
      </c>
      <c r="G82" s="121">
        <f t="shared" si="19"/>
        <v>3</v>
      </c>
      <c r="H82" s="121">
        <f t="shared" ref="H82:M82" si="20">SUM(H78:H81)</f>
        <v>0</v>
      </c>
      <c r="I82" s="121">
        <f t="shared" si="20"/>
        <v>2</v>
      </c>
      <c r="J82" s="121">
        <f t="shared" si="20"/>
        <v>0</v>
      </c>
      <c r="K82" s="121">
        <f t="shared" si="20"/>
        <v>0</v>
      </c>
      <c r="L82" s="121">
        <f t="shared" si="20"/>
        <v>0</v>
      </c>
      <c r="M82" s="121">
        <f t="shared" si="20"/>
        <v>0</v>
      </c>
      <c r="N82" s="126"/>
    </row>
    <row r="83" spans="1:14" s="3" customFormat="1" x14ac:dyDescent="0.2">
      <c r="A83" s="15" t="s">
        <v>143</v>
      </c>
      <c r="B83" s="106">
        <v>3</v>
      </c>
      <c r="C83" s="106">
        <v>0</v>
      </c>
      <c r="D83" s="106">
        <v>0</v>
      </c>
      <c r="E83" s="106">
        <v>0</v>
      </c>
      <c r="F83" s="106">
        <v>1</v>
      </c>
      <c r="G83" s="106">
        <v>5</v>
      </c>
      <c r="H83" s="106">
        <v>0</v>
      </c>
      <c r="I83" s="106">
        <v>0</v>
      </c>
      <c r="J83" s="106">
        <v>0</v>
      </c>
      <c r="K83" s="106">
        <v>1</v>
      </c>
      <c r="L83" s="106">
        <v>0</v>
      </c>
      <c r="M83" s="106"/>
      <c r="N83" s="105"/>
    </row>
    <row r="84" spans="1:14" s="3" customFormat="1" x14ac:dyDescent="0.2">
      <c r="A84" s="15" t="s">
        <v>145</v>
      </c>
      <c r="B84" s="106">
        <v>1</v>
      </c>
      <c r="C84" s="106">
        <v>0</v>
      </c>
      <c r="D84" s="106">
        <v>0</v>
      </c>
      <c r="E84" s="106">
        <v>0</v>
      </c>
      <c r="F84" s="106">
        <v>0</v>
      </c>
      <c r="G84" s="106">
        <v>7</v>
      </c>
      <c r="H84" s="106">
        <v>0</v>
      </c>
      <c r="I84" s="106">
        <v>0</v>
      </c>
      <c r="J84" s="106">
        <v>0</v>
      </c>
      <c r="K84" s="106">
        <v>0</v>
      </c>
      <c r="L84" s="106">
        <v>0</v>
      </c>
      <c r="M84" s="106"/>
      <c r="N84" s="105"/>
    </row>
    <row r="85" spans="1:14" s="120" customFormat="1" x14ac:dyDescent="0.2">
      <c r="A85" s="117" t="s">
        <v>146</v>
      </c>
      <c r="B85" s="121">
        <f>SUM(B83:B84)</f>
        <v>4</v>
      </c>
      <c r="C85" s="121">
        <f>SUM(C83:C84)</f>
        <v>0</v>
      </c>
      <c r="D85" s="121">
        <f t="shared" ref="D85:L85" si="21">SUM(D83:D84)</f>
        <v>0</v>
      </c>
      <c r="E85" s="121">
        <f t="shared" si="21"/>
        <v>0</v>
      </c>
      <c r="F85" s="121">
        <f t="shared" si="21"/>
        <v>1</v>
      </c>
      <c r="G85" s="125">
        <f t="shared" si="21"/>
        <v>12</v>
      </c>
      <c r="H85" s="121">
        <f t="shared" si="21"/>
        <v>0</v>
      </c>
      <c r="I85" s="121">
        <f t="shared" si="21"/>
        <v>0</v>
      </c>
      <c r="J85" s="121">
        <f t="shared" si="21"/>
        <v>0</v>
      </c>
      <c r="K85" s="121">
        <f t="shared" si="21"/>
        <v>1</v>
      </c>
      <c r="L85" s="121">
        <f t="shared" si="21"/>
        <v>0</v>
      </c>
      <c r="M85" s="121">
        <f>SUM(M83:M84)</f>
        <v>0</v>
      </c>
      <c r="N85" s="126"/>
    </row>
    <row r="86" spans="1:14" s="3" customFormat="1" x14ac:dyDescent="0.2">
      <c r="A86" s="15" t="s">
        <v>25</v>
      </c>
      <c r="B86" s="106">
        <v>0</v>
      </c>
      <c r="C86" s="106">
        <v>0</v>
      </c>
      <c r="D86" s="106">
        <v>0</v>
      </c>
      <c r="E86" s="106">
        <v>0</v>
      </c>
      <c r="F86" s="106">
        <v>0</v>
      </c>
      <c r="G86" s="106">
        <v>0</v>
      </c>
      <c r="H86" s="106">
        <v>0</v>
      </c>
      <c r="I86" s="106">
        <v>0</v>
      </c>
      <c r="J86" s="106">
        <v>3</v>
      </c>
      <c r="K86" s="106">
        <v>0</v>
      </c>
      <c r="L86" s="106">
        <v>10</v>
      </c>
      <c r="M86" s="106"/>
      <c r="N86" s="105"/>
    </row>
    <row r="87" spans="1:14" s="3" customFormat="1" x14ac:dyDescent="0.2">
      <c r="A87" s="15" t="s">
        <v>125</v>
      </c>
      <c r="B87" s="106">
        <v>0</v>
      </c>
      <c r="C87" s="106">
        <v>0</v>
      </c>
      <c r="D87" s="106">
        <v>0</v>
      </c>
      <c r="E87" s="106">
        <v>0</v>
      </c>
      <c r="F87" s="106">
        <v>0</v>
      </c>
      <c r="G87" s="106">
        <v>1</v>
      </c>
      <c r="H87" s="106">
        <v>0</v>
      </c>
      <c r="I87" s="106">
        <v>0</v>
      </c>
      <c r="J87" s="106">
        <v>0</v>
      </c>
      <c r="K87" s="106">
        <v>0</v>
      </c>
      <c r="L87" s="106">
        <v>0</v>
      </c>
      <c r="M87" s="106"/>
      <c r="N87" s="105"/>
    </row>
    <row r="88" spans="1:14" s="3" customFormat="1" x14ac:dyDescent="0.2">
      <c r="A88" s="15"/>
      <c r="B88" s="14"/>
      <c r="C88" s="14"/>
      <c r="D88" s="14"/>
      <c r="E88" s="13"/>
      <c r="F88" s="13"/>
      <c r="G88" s="136"/>
      <c r="H88" s="13"/>
      <c r="I88" s="136"/>
      <c r="J88" s="13"/>
      <c r="K88" s="13"/>
      <c r="L88" s="13"/>
      <c r="M88" s="13"/>
      <c r="N88" s="105"/>
    </row>
    <row r="89" spans="1:14" s="3" customFormat="1" x14ac:dyDescent="0.2">
      <c r="A89" s="15"/>
      <c r="B89" s="14"/>
      <c r="C89" s="14"/>
      <c r="D89" s="14"/>
      <c r="E89" s="14"/>
      <c r="F89" s="14"/>
      <c r="G89" s="138"/>
      <c r="H89" s="14"/>
      <c r="I89" s="138"/>
      <c r="J89" s="14"/>
      <c r="K89" s="14"/>
      <c r="L89" s="14"/>
      <c r="M89" s="14"/>
      <c r="N89" s="105"/>
    </row>
    <row r="90" spans="1:14" s="4" customFormat="1" x14ac:dyDescent="0.2">
      <c r="A90" s="10" t="s">
        <v>26</v>
      </c>
      <c r="B90" s="135">
        <f>(B95+B98)+B99+B100+B101</f>
        <v>24</v>
      </c>
      <c r="C90" s="135">
        <f t="shared" ref="C90:M90" si="22">(C95+C98)+C99+C100+C101</f>
        <v>22</v>
      </c>
      <c r="D90" s="135">
        <f t="shared" si="22"/>
        <v>56</v>
      </c>
      <c r="E90" s="135">
        <f t="shared" si="22"/>
        <v>71</v>
      </c>
      <c r="F90" s="135">
        <f t="shared" si="22"/>
        <v>24</v>
      </c>
      <c r="G90" s="135">
        <f t="shared" si="22"/>
        <v>37</v>
      </c>
      <c r="H90" s="135">
        <f t="shared" si="22"/>
        <v>65</v>
      </c>
      <c r="I90" s="135">
        <f t="shared" si="22"/>
        <v>40</v>
      </c>
      <c r="J90" s="135">
        <f t="shared" si="22"/>
        <v>44</v>
      </c>
      <c r="K90" s="135">
        <f t="shared" si="22"/>
        <v>43</v>
      </c>
      <c r="L90" s="135">
        <f t="shared" si="22"/>
        <v>29</v>
      </c>
      <c r="M90" s="135">
        <f t="shared" si="22"/>
        <v>0</v>
      </c>
      <c r="N90" s="5"/>
    </row>
    <row r="91" spans="1:14" s="4" customFormat="1" x14ac:dyDescent="0.2">
      <c r="A91" s="12" t="s">
        <v>140</v>
      </c>
      <c r="B91" s="106">
        <v>4</v>
      </c>
      <c r="C91" s="106">
        <v>3</v>
      </c>
      <c r="D91" s="106">
        <v>6</v>
      </c>
      <c r="E91" s="106">
        <v>3</v>
      </c>
      <c r="F91" s="106">
        <v>3</v>
      </c>
      <c r="G91" s="106">
        <v>0</v>
      </c>
      <c r="H91" s="106">
        <v>5</v>
      </c>
      <c r="I91" s="106">
        <v>8</v>
      </c>
      <c r="J91" s="106">
        <v>7</v>
      </c>
      <c r="K91" s="106">
        <v>4</v>
      </c>
      <c r="L91" s="106">
        <v>3</v>
      </c>
      <c r="M91" s="106"/>
      <c r="N91" s="105"/>
    </row>
    <row r="92" spans="1:14" s="4" customFormat="1" x14ac:dyDescent="0.2">
      <c r="A92" s="12" t="s">
        <v>141</v>
      </c>
      <c r="B92" s="106">
        <v>4</v>
      </c>
      <c r="C92" s="106">
        <v>4</v>
      </c>
      <c r="D92" s="106">
        <v>4</v>
      </c>
      <c r="E92" s="106">
        <v>3</v>
      </c>
      <c r="F92" s="106">
        <v>1</v>
      </c>
      <c r="G92" s="106">
        <v>1</v>
      </c>
      <c r="H92" s="106">
        <v>0</v>
      </c>
      <c r="I92" s="106">
        <v>3</v>
      </c>
      <c r="J92" s="106">
        <v>3</v>
      </c>
      <c r="K92" s="106">
        <v>1</v>
      </c>
      <c r="L92" s="106">
        <v>1</v>
      </c>
      <c r="M92" s="106"/>
      <c r="N92" s="105"/>
    </row>
    <row r="93" spans="1:14" s="4" customFormat="1" x14ac:dyDescent="0.2">
      <c r="A93" s="12" t="s">
        <v>142</v>
      </c>
      <c r="B93" s="106">
        <v>0</v>
      </c>
      <c r="C93" s="106">
        <v>0</v>
      </c>
      <c r="D93" s="106">
        <v>0</v>
      </c>
      <c r="E93" s="106">
        <v>0</v>
      </c>
      <c r="F93" s="106">
        <v>0</v>
      </c>
      <c r="G93" s="106">
        <v>3</v>
      </c>
      <c r="H93" s="106">
        <v>0</v>
      </c>
      <c r="I93" s="106">
        <v>0</v>
      </c>
      <c r="J93" s="106">
        <v>1</v>
      </c>
      <c r="K93" s="106">
        <v>0</v>
      </c>
      <c r="L93" s="106">
        <v>1</v>
      </c>
      <c r="M93" s="106"/>
      <c r="N93" s="105"/>
    </row>
    <row r="94" spans="1:14" s="4" customFormat="1" x14ac:dyDescent="0.2">
      <c r="A94" s="12" t="s">
        <v>144</v>
      </c>
      <c r="B94" s="106">
        <v>5</v>
      </c>
      <c r="C94" s="106">
        <v>5</v>
      </c>
      <c r="D94" s="106">
        <v>3</v>
      </c>
      <c r="E94" s="106">
        <v>3</v>
      </c>
      <c r="F94" s="106">
        <v>2</v>
      </c>
      <c r="G94" s="106">
        <v>2</v>
      </c>
      <c r="H94" s="106">
        <v>7</v>
      </c>
      <c r="I94" s="106">
        <v>4</v>
      </c>
      <c r="J94" s="106">
        <v>10</v>
      </c>
      <c r="K94" s="106">
        <v>6</v>
      </c>
      <c r="L94" s="106">
        <v>4</v>
      </c>
      <c r="M94" s="106"/>
      <c r="N94" s="105"/>
    </row>
    <row r="95" spans="1:14" s="120" customFormat="1" x14ac:dyDescent="0.2">
      <c r="A95" s="117" t="s">
        <v>147</v>
      </c>
      <c r="B95" s="121">
        <f t="shared" ref="B95:G95" si="23">SUM(B91:B94)</f>
        <v>13</v>
      </c>
      <c r="C95" s="121">
        <f t="shared" si="23"/>
        <v>12</v>
      </c>
      <c r="D95" s="121">
        <f t="shared" si="23"/>
        <v>13</v>
      </c>
      <c r="E95" s="121">
        <f t="shared" si="23"/>
        <v>9</v>
      </c>
      <c r="F95" s="121">
        <f t="shared" si="23"/>
        <v>6</v>
      </c>
      <c r="G95" s="121">
        <f t="shared" si="23"/>
        <v>6</v>
      </c>
      <c r="H95" s="121">
        <f t="shared" ref="H95:M95" si="24">SUM(H91:H94)</f>
        <v>12</v>
      </c>
      <c r="I95" s="121">
        <f t="shared" si="24"/>
        <v>15</v>
      </c>
      <c r="J95" s="121">
        <f t="shared" si="24"/>
        <v>21</v>
      </c>
      <c r="K95" s="121">
        <f t="shared" si="24"/>
        <v>11</v>
      </c>
      <c r="L95" s="121">
        <f t="shared" si="24"/>
        <v>9</v>
      </c>
      <c r="M95" s="121">
        <f t="shared" si="24"/>
        <v>0</v>
      </c>
      <c r="N95" s="126"/>
    </row>
    <row r="96" spans="1:14" s="3" customFormat="1" x14ac:dyDescent="0.2">
      <c r="A96" s="15" t="s">
        <v>143</v>
      </c>
      <c r="B96" s="106">
        <v>4</v>
      </c>
      <c r="C96" s="106">
        <v>9</v>
      </c>
      <c r="D96" s="106">
        <v>11</v>
      </c>
      <c r="E96" s="106">
        <v>6</v>
      </c>
      <c r="F96" s="106">
        <v>5</v>
      </c>
      <c r="G96" s="106">
        <v>12</v>
      </c>
      <c r="H96" s="106">
        <v>12</v>
      </c>
      <c r="I96" s="106">
        <v>10</v>
      </c>
      <c r="J96" s="106">
        <v>6</v>
      </c>
      <c r="K96" s="106">
        <v>17</v>
      </c>
      <c r="L96" s="106">
        <v>5</v>
      </c>
      <c r="M96" s="106"/>
      <c r="N96" s="105"/>
    </row>
    <row r="97" spans="1:14" s="3" customFormat="1" x14ac:dyDescent="0.2">
      <c r="A97" s="15" t="s">
        <v>145</v>
      </c>
      <c r="B97" s="106">
        <v>4</v>
      </c>
      <c r="C97" s="106">
        <v>1</v>
      </c>
      <c r="D97" s="106">
        <v>4</v>
      </c>
      <c r="E97" s="106">
        <v>4</v>
      </c>
      <c r="F97" s="106">
        <v>3</v>
      </c>
      <c r="G97" s="106">
        <v>9</v>
      </c>
      <c r="H97" s="106">
        <v>4</v>
      </c>
      <c r="I97" s="106">
        <v>5</v>
      </c>
      <c r="J97" s="106">
        <v>9</v>
      </c>
      <c r="K97" s="106">
        <v>4</v>
      </c>
      <c r="L97" s="106">
        <v>4</v>
      </c>
      <c r="M97" s="106"/>
      <c r="N97" s="105"/>
    </row>
    <row r="98" spans="1:14" s="120" customFormat="1" x14ac:dyDescent="0.2">
      <c r="A98" s="117" t="s">
        <v>146</v>
      </c>
      <c r="B98" s="121">
        <f t="shared" ref="B98:M98" si="25">SUM(B96:B97)</f>
        <v>8</v>
      </c>
      <c r="C98" s="121">
        <f t="shared" si="25"/>
        <v>10</v>
      </c>
      <c r="D98" s="121">
        <f t="shared" si="25"/>
        <v>15</v>
      </c>
      <c r="E98" s="121">
        <f t="shared" si="25"/>
        <v>10</v>
      </c>
      <c r="F98" s="121">
        <f t="shared" si="25"/>
        <v>8</v>
      </c>
      <c r="G98" s="121">
        <f t="shared" si="25"/>
        <v>21</v>
      </c>
      <c r="H98" s="121">
        <f t="shared" si="25"/>
        <v>16</v>
      </c>
      <c r="I98" s="121">
        <f t="shared" si="25"/>
        <v>15</v>
      </c>
      <c r="J98" s="121">
        <f t="shared" si="25"/>
        <v>15</v>
      </c>
      <c r="K98" s="121">
        <f t="shared" si="25"/>
        <v>21</v>
      </c>
      <c r="L98" s="121">
        <f t="shared" si="25"/>
        <v>9</v>
      </c>
      <c r="M98" s="121">
        <f t="shared" si="25"/>
        <v>0</v>
      </c>
      <c r="N98" s="126"/>
    </row>
    <row r="99" spans="1:14" s="3" customFormat="1" x14ac:dyDescent="0.2">
      <c r="A99" s="15" t="s">
        <v>25</v>
      </c>
      <c r="B99" s="106">
        <v>0</v>
      </c>
      <c r="C99" s="106">
        <v>0</v>
      </c>
      <c r="D99" s="106">
        <v>0</v>
      </c>
      <c r="E99" s="106">
        <v>0</v>
      </c>
      <c r="F99" s="106">
        <v>1</v>
      </c>
      <c r="G99" s="106">
        <v>0</v>
      </c>
      <c r="H99" s="106">
        <v>0</v>
      </c>
      <c r="I99" s="106">
        <v>1</v>
      </c>
      <c r="J99" s="106">
        <v>0</v>
      </c>
      <c r="K99" s="106">
        <v>0</v>
      </c>
      <c r="L99" s="106">
        <v>1</v>
      </c>
      <c r="M99" s="106"/>
      <c r="N99" s="105"/>
    </row>
    <row r="100" spans="1:14" s="3" customFormat="1" x14ac:dyDescent="0.2">
      <c r="A100" s="15" t="s">
        <v>125</v>
      </c>
      <c r="B100" s="106">
        <v>3</v>
      </c>
      <c r="C100" s="106">
        <v>0</v>
      </c>
      <c r="D100" s="106">
        <v>28</v>
      </c>
      <c r="E100" s="106">
        <v>52</v>
      </c>
      <c r="F100" s="106">
        <v>9</v>
      </c>
      <c r="G100" s="106">
        <v>10</v>
      </c>
      <c r="H100" s="106">
        <v>37</v>
      </c>
      <c r="I100" s="106">
        <v>9</v>
      </c>
      <c r="J100" s="106">
        <v>8</v>
      </c>
      <c r="K100" s="106">
        <v>11</v>
      </c>
      <c r="L100" s="106">
        <v>10</v>
      </c>
      <c r="M100" s="106"/>
      <c r="N100" s="105"/>
    </row>
    <row r="101" spans="1:14" s="3" customFormat="1" x14ac:dyDescent="0.2">
      <c r="A101" s="15" t="s">
        <v>174</v>
      </c>
      <c r="B101" s="106">
        <v>0</v>
      </c>
      <c r="C101" s="106">
        <v>0</v>
      </c>
      <c r="D101" s="106">
        <v>0</v>
      </c>
      <c r="E101" s="106">
        <v>0</v>
      </c>
      <c r="F101" s="106">
        <v>0</v>
      </c>
      <c r="G101" s="106">
        <v>0</v>
      </c>
      <c r="H101" s="106">
        <v>0</v>
      </c>
      <c r="I101" s="106">
        <v>0</v>
      </c>
      <c r="J101" s="106">
        <v>0</v>
      </c>
      <c r="K101" s="106">
        <v>0</v>
      </c>
      <c r="L101" s="106">
        <v>0</v>
      </c>
      <c r="M101" s="106"/>
      <c r="N101" s="105"/>
    </row>
    <row r="102" spans="1:14" s="3" customFormat="1" ht="15" x14ac:dyDescent="0.3">
      <c r="A102" s="253"/>
      <c r="B102" s="253"/>
      <c r="C102" s="253"/>
      <c r="D102" s="253"/>
      <c r="E102" s="253"/>
      <c r="F102" s="253"/>
      <c r="G102" s="253"/>
      <c r="H102" s="253"/>
      <c r="I102" s="253"/>
      <c r="J102" s="253"/>
      <c r="K102" s="253"/>
      <c r="L102" s="253"/>
      <c r="M102" s="253"/>
      <c r="N102" s="253"/>
    </row>
    <row r="103" spans="1:14" s="3" customFormat="1" x14ac:dyDescent="0.2">
      <c r="A103" s="15"/>
      <c r="B103" s="14"/>
      <c r="C103" s="14"/>
      <c r="D103" s="14"/>
      <c r="E103" s="13"/>
      <c r="F103" s="13"/>
      <c r="G103" s="136"/>
      <c r="H103" s="13"/>
      <c r="I103" s="136"/>
      <c r="J103" s="13"/>
      <c r="K103" s="13"/>
      <c r="L103" s="13"/>
      <c r="M103" s="13"/>
      <c r="N103" s="14"/>
    </row>
    <row r="104" spans="1:14" s="4" customFormat="1" x14ac:dyDescent="0.2">
      <c r="A104" s="10" t="s">
        <v>176</v>
      </c>
      <c r="B104" s="135">
        <f>(B109+B112)+B113+B114+B115</f>
        <v>29</v>
      </c>
      <c r="C104" s="135">
        <f t="shared" ref="C104:M104" si="26">(C109+C112)+C113+C114+C115</f>
        <v>19</v>
      </c>
      <c r="D104" s="135">
        <f t="shared" si="26"/>
        <v>10</v>
      </c>
      <c r="E104" s="135">
        <f t="shared" si="26"/>
        <v>14</v>
      </c>
      <c r="F104" s="135">
        <f t="shared" si="26"/>
        <v>30</v>
      </c>
      <c r="G104" s="135">
        <f t="shared" si="26"/>
        <v>47</v>
      </c>
      <c r="H104" s="135">
        <f t="shared" si="26"/>
        <v>45</v>
      </c>
      <c r="I104" s="135">
        <f t="shared" si="26"/>
        <v>202</v>
      </c>
      <c r="J104" s="135">
        <f t="shared" si="26"/>
        <v>28</v>
      </c>
      <c r="K104" s="135">
        <f t="shared" si="26"/>
        <v>14</v>
      </c>
      <c r="L104" s="135">
        <f t="shared" si="26"/>
        <v>43</v>
      </c>
      <c r="M104" s="135">
        <f t="shared" si="26"/>
        <v>6</v>
      </c>
      <c r="N104" s="5"/>
    </row>
    <row r="105" spans="1:14" s="4" customFormat="1" x14ac:dyDescent="0.2">
      <c r="A105" s="12" t="s">
        <v>140</v>
      </c>
      <c r="B105" s="106">
        <v>6</v>
      </c>
      <c r="C105" s="106">
        <v>0</v>
      </c>
      <c r="D105" s="106">
        <v>0</v>
      </c>
      <c r="E105" s="106">
        <v>3</v>
      </c>
      <c r="F105" s="106">
        <v>0</v>
      </c>
      <c r="G105" s="106">
        <v>2</v>
      </c>
      <c r="H105" s="106">
        <v>2</v>
      </c>
      <c r="I105" s="106">
        <v>2</v>
      </c>
      <c r="J105" s="106">
        <v>1</v>
      </c>
      <c r="K105" s="106">
        <v>1</v>
      </c>
      <c r="L105" s="106">
        <v>2</v>
      </c>
      <c r="M105" s="106"/>
      <c r="N105" s="105"/>
    </row>
    <row r="106" spans="1:14" s="4" customFormat="1" x14ac:dyDescent="0.2">
      <c r="A106" s="12" t="s">
        <v>141</v>
      </c>
      <c r="B106" s="106">
        <v>1</v>
      </c>
      <c r="C106" s="106">
        <v>1</v>
      </c>
      <c r="D106" s="106">
        <v>2</v>
      </c>
      <c r="E106" s="106">
        <v>0</v>
      </c>
      <c r="F106" s="106">
        <v>0</v>
      </c>
      <c r="G106" s="106">
        <v>0</v>
      </c>
      <c r="H106" s="106">
        <v>0</v>
      </c>
      <c r="I106" s="106">
        <v>0</v>
      </c>
      <c r="J106" s="106">
        <v>0</v>
      </c>
      <c r="K106" s="106">
        <v>0</v>
      </c>
      <c r="L106" s="106">
        <v>0</v>
      </c>
      <c r="M106" s="106"/>
      <c r="N106" s="105"/>
    </row>
    <row r="107" spans="1:14" s="4" customFormat="1" x14ac:dyDescent="0.2">
      <c r="A107" s="12" t="s">
        <v>142</v>
      </c>
      <c r="B107" s="106">
        <v>0</v>
      </c>
      <c r="C107" s="106">
        <v>0</v>
      </c>
      <c r="D107" s="106">
        <v>0</v>
      </c>
      <c r="E107" s="106">
        <v>0</v>
      </c>
      <c r="F107" s="106">
        <v>0</v>
      </c>
      <c r="G107" s="106">
        <v>2</v>
      </c>
      <c r="H107" s="106">
        <v>0</v>
      </c>
      <c r="I107" s="106">
        <v>0</v>
      </c>
      <c r="J107" s="106">
        <v>0</v>
      </c>
      <c r="K107" s="106">
        <v>0</v>
      </c>
      <c r="L107" s="106">
        <v>0</v>
      </c>
      <c r="M107" s="106"/>
      <c r="N107" s="105"/>
    </row>
    <row r="108" spans="1:14" s="4" customFormat="1" x14ac:dyDescent="0.2">
      <c r="A108" s="12" t="s">
        <v>144</v>
      </c>
      <c r="B108" s="106">
        <v>9</v>
      </c>
      <c r="C108" s="106">
        <v>8</v>
      </c>
      <c r="D108" s="106">
        <v>1</v>
      </c>
      <c r="E108" s="106">
        <v>6</v>
      </c>
      <c r="F108" s="106">
        <v>1</v>
      </c>
      <c r="G108" s="106">
        <v>13</v>
      </c>
      <c r="H108" s="106">
        <v>3</v>
      </c>
      <c r="I108" s="106">
        <v>10</v>
      </c>
      <c r="J108" s="106">
        <v>6</v>
      </c>
      <c r="K108" s="106">
        <v>6</v>
      </c>
      <c r="L108" s="106">
        <v>7</v>
      </c>
      <c r="M108" s="106"/>
      <c r="N108" s="105"/>
    </row>
    <row r="109" spans="1:14" s="120" customFormat="1" x14ac:dyDescent="0.2">
      <c r="A109" s="117" t="s">
        <v>147</v>
      </c>
      <c r="B109" s="121">
        <f t="shared" ref="B109:G109" si="27">SUM(B105:B108)</f>
        <v>16</v>
      </c>
      <c r="C109" s="121">
        <f t="shared" si="27"/>
        <v>9</v>
      </c>
      <c r="D109" s="121">
        <f t="shared" si="27"/>
        <v>3</v>
      </c>
      <c r="E109" s="121">
        <f t="shared" si="27"/>
        <v>9</v>
      </c>
      <c r="F109" s="121">
        <f t="shared" si="27"/>
        <v>1</v>
      </c>
      <c r="G109" s="121">
        <f t="shared" si="27"/>
        <v>17</v>
      </c>
      <c r="H109" s="121">
        <f t="shared" ref="H109:M109" si="28">SUM(H105:H108)</f>
        <v>5</v>
      </c>
      <c r="I109" s="121">
        <f t="shared" si="28"/>
        <v>12</v>
      </c>
      <c r="J109" s="121">
        <f t="shared" si="28"/>
        <v>7</v>
      </c>
      <c r="K109" s="121">
        <f t="shared" si="28"/>
        <v>7</v>
      </c>
      <c r="L109" s="121">
        <f t="shared" si="28"/>
        <v>9</v>
      </c>
      <c r="M109" s="121">
        <f t="shared" si="28"/>
        <v>0</v>
      </c>
      <c r="N109" s="126"/>
    </row>
    <row r="110" spans="1:14" s="3" customFormat="1" x14ac:dyDescent="0.2">
      <c r="A110" s="15" t="s">
        <v>143</v>
      </c>
      <c r="B110" s="106">
        <v>2</v>
      </c>
      <c r="C110" s="106">
        <v>2</v>
      </c>
      <c r="D110" s="106">
        <v>1</v>
      </c>
      <c r="E110" s="106">
        <v>2</v>
      </c>
      <c r="F110" s="106">
        <v>5</v>
      </c>
      <c r="G110" s="106">
        <v>17</v>
      </c>
      <c r="H110" s="106">
        <v>6</v>
      </c>
      <c r="I110" s="106">
        <v>21</v>
      </c>
      <c r="J110" s="106">
        <v>10</v>
      </c>
      <c r="K110" s="106">
        <v>4</v>
      </c>
      <c r="L110" s="106">
        <v>6</v>
      </c>
      <c r="M110" s="106">
        <v>2</v>
      </c>
      <c r="N110" s="105"/>
    </row>
    <row r="111" spans="1:14" s="3" customFormat="1" x14ac:dyDescent="0.2">
      <c r="A111" s="15" t="s">
        <v>145</v>
      </c>
      <c r="B111" s="106">
        <v>10</v>
      </c>
      <c r="C111" s="106">
        <v>4</v>
      </c>
      <c r="D111" s="106">
        <v>4</v>
      </c>
      <c r="E111" s="106">
        <v>2</v>
      </c>
      <c r="F111" s="106">
        <v>3</v>
      </c>
      <c r="G111" s="106">
        <v>3</v>
      </c>
      <c r="H111" s="106">
        <v>5</v>
      </c>
      <c r="I111" s="106">
        <v>4</v>
      </c>
      <c r="J111" s="106">
        <v>2</v>
      </c>
      <c r="K111" s="106">
        <v>1</v>
      </c>
      <c r="L111" s="106">
        <v>0</v>
      </c>
      <c r="M111" s="106">
        <v>4</v>
      </c>
      <c r="N111" s="105"/>
    </row>
    <row r="112" spans="1:14" s="120" customFormat="1" x14ac:dyDescent="0.2">
      <c r="A112" s="117" t="s">
        <v>146</v>
      </c>
      <c r="B112" s="121">
        <f t="shared" ref="B112:M112" si="29">SUM(B110:B111)</f>
        <v>12</v>
      </c>
      <c r="C112" s="121">
        <f t="shared" si="29"/>
        <v>6</v>
      </c>
      <c r="D112" s="121">
        <f t="shared" si="29"/>
        <v>5</v>
      </c>
      <c r="E112" s="121">
        <f t="shared" si="29"/>
        <v>4</v>
      </c>
      <c r="F112" s="121">
        <f t="shared" si="29"/>
        <v>8</v>
      </c>
      <c r="G112" s="121">
        <f t="shared" si="29"/>
        <v>20</v>
      </c>
      <c r="H112" s="121">
        <f t="shared" si="29"/>
        <v>11</v>
      </c>
      <c r="I112" s="121">
        <f t="shared" si="29"/>
        <v>25</v>
      </c>
      <c r="J112" s="121">
        <f t="shared" si="29"/>
        <v>12</v>
      </c>
      <c r="K112" s="121">
        <f t="shared" si="29"/>
        <v>5</v>
      </c>
      <c r="L112" s="121">
        <f t="shared" si="29"/>
        <v>6</v>
      </c>
      <c r="M112" s="121">
        <f t="shared" si="29"/>
        <v>6</v>
      </c>
      <c r="N112" s="126"/>
    </row>
    <row r="113" spans="1:75" s="3" customFormat="1" x14ac:dyDescent="0.2">
      <c r="A113" s="15" t="s">
        <v>25</v>
      </c>
      <c r="B113" s="106">
        <v>0</v>
      </c>
      <c r="C113" s="106">
        <v>2</v>
      </c>
      <c r="D113" s="106">
        <v>0</v>
      </c>
      <c r="E113" s="106">
        <v>0</v>
      </c>
      <c r="F113" s="106">
        <v>1</v>
      </c>
      <c r="G113" s="106">
        <v>3</v>
      </c>
      <c r="H113" s="106">
        <v>0</v>
      </c>
      <c r="I113" s="106">
        <v>2</v>
      </c>
      <c r="J113" s="106">
        <v>0</v>
      </c>
      <c r="K113" s="106">
        <v>0</v>
      </c>
      <c r="L113" s="106">
        <v>0</v>
      </c>
      <c r="M113" s="106"/>
      <c r="N113" s="105"/>
    </row>
    <row r="114" spans="1:75" s="3" customFormat="1" x14ac:dyDescent="0.2">
      <c r="A114" s="15" t="s">
        <v>125</v>
      </c>
      <c r="B114" s="106">
        <v>1</v>
      </c>
      <c r="C114" s="106">
        <v>2</v>
      </c>
      <c r="D114" s="106">
        <v>2</v>
      </c>
      <c r="E114" s="106">
        <v>1</v>
      </c>
      <c r="F114" s="106">
        <v>20</v>
      </c>
      <c r="G114" s="106">
        <v>7</v>
      </c>
      <c r="H114" s="106">
        <v>29</v>
      </c>
      <c r="I114" s="106">
        <v>163</v>
      </c>
      <c r="J114" s="106">
        <v>9</v>
      </c>
      <c r="K114" s="106">
        <v>2</v>
      </c>
      <c r="L114" s="106">
        <v>28</v>
      </c>
      <c r="M114" s="106"/>
      <c r="N114" s="105"/>
    </row>
    <row r="115" spans="1:75" s="3" customFormat="1" x14ac:dyDescent="0.2">
      <c r="A115" s="15" t="s">
        <v>174</v>
      </c>
      <c r="B115" s="106">
        <v>0</v>
      </c>
      <c r="C115" s="106">
        <v>0</v>
      </c>
      <c r="D115" s="106">
        <v>0</v>
      </c>
      <c r="E115" s="106">
        <v>0</v>
      </c>
      <c r="F115" s="106">
        <v>0</v>
      </c>
      <c r="G115" s="106">
        <v>0</v>
      </c>
      <c r="H115" s="106">
        <v>0</v>
      </c>
      <c r="I115" s="106">
        <v>0</v>
      </c>
      <c r="J115" s="106">
        <v>0</v>
      </c>
      <c r="K115" s="106">
        <v>0</v>
      </c>
      <c r="L115" s="106">
        <v>0</v>
      </c>
      <c r="M115" s="106"/>
      <c r="N115" s="105"/>
    </row>
    <row r="116" spans="1:75" s="3" customFormat="1" x14ac:dyDescent="0.2">
      <c r="A116" s="15"/>
      <c r="B116" s="14"/>
      <c r="C116" s="14"/>
      <c r="D116" s="14"/>
      <c r="E116" s="14"/>
      <c r="F116" s="14"/>
      <c r="G116" s="138"/>
      <c r="H116" s="14"/>
      <c r="I116" s="138"/>
      <c r="J116" s="14"/>
      <c r="K116" s="14"/>
      <c r="L116" s="14"/>
      <c r="M116" s="14"/>
      <c r="N116" s="105"/>
    </row>
    <row r="117" spans="1:75" s="3" customFormat="1" x14ac:dyDescent="0.2">
      <c r="A117" s="15"/>
      <c r="B117" s="14"/>
      <c r="C117" s="14"/>
      <c r="D117" s="14"/>
      <c r="E117" s="14"/>
      <c r="F117" s="14"/>
      <c r="G117" s="138"/>
      <c r="H117" s="14"/>
      <c r="I117" s="138"/>
      <c r="J117" s="14"/>
      <c r="K117" s="14"/>
      <c r="L117" s="14"/>
      <c r="M117" s="14"/>
      <c r="N117" s="105"/>
    </row>
    <row r="118" spans="1:75" s="3" customFormat="1" ht="15" x14ac:dyDescent="0.3">
      <c r="A118" s="253" t="s">
        <v>13</v>
      </c>
      <c r="B118" s="253"/>
      <c r="C118" s="253"/>
      <c r="D118" s="253"/>
      <c r="E118" s="253"/>
      <c r="F118" s="253"/>
      <c r="G118" s="253"/>
      <c r="H118" s="253"/>
      <c r="I118" s="253"/>
      <c r="J118" s="253"/>
      <c r="K118" s="253"/>
      <c r="L118" s="253"/>
      <c r="M118" s="253"/>
      <c r="N118" s="253"/>
    </row>
    <row r="119" spans="1:75" s="16" customFormat="1" ht="13.5" thickBot="1" x14ac:dyDescent="0.25">
      <c r="A119" s="36"/>
      <c r="B119" s="7"/>
      <c r="C119" s="7"/>
      <c r="D119" s="7"/>
      <c r="E119" s="7"/>
      <c r="F119" s="7"/>
      <c r="G119" s="84"/>
      <c r="H119" s="7"/>
      <c r="I119" s="84"/>
      <c r="J119" s="7"/>
      <c r="K119" s="7"/>
      <c r="L119" s="7"/>
      <c r="M119" s="7"/>
      <c r="N119" s="7"/>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row>
    <row r="120" spans="1:75" s="4" customFormat="1" x14ac:dyDescent="0.2">
      <c r="A120" s="10" t="s">
        <v>177</v>
      </c>
      <c r="B120" s="135">
        <f t="shared" ref="B120:M120" si="30">(B125+B128)+B129+B130+B131</f>
        <v>4</v>
      </c>
      <c r="C120" s="135">
        <f t="shared" si="30"/>
        <v>10</v>
      </c>
      <c r="D120" s="135">
        <f t="shared" si="30"/>
        <v>4</v>
      </c>
      <c r="E120" s="135">
        <f t="shared" si="30"/>
        <v>2</v>
      </c>
      <c r="F120" s="135">
        <f t="shared" si="30"/>
        <v>1</v>
      </c>
      <c r="G120" s="135">
        <f t="shared" si="30"/>
        <v>28</v>
      </c>
      <c r="H120" s="135">
        <f t="shared" si="30"/>
        <v>4</v>
      </c>
      <c r="I120" s="135">
        <f t="shared" si="30"/>
        <v>5</v>
      </c>
      <c r="J120" s="135">
        <f t="shared" si="30"/>
        <v>1</v>
      </c>
      <c r="K120" s="135">
        <f t="shared" si="30"/>
        <v>4</v>
      </c>
      <c r="L120" s="135">
        <f t="shared" si="30"/>
        <v>0</v>
      </c>
      <c r="M120" s="135">
        <f t="shared" si="30"/>
        <v>0</v>
      </c>
      <c r="N120" s="5"/>
    </row>
    <row r="121" spans="1:75" s="4" customFormat="1" x14ac:dyDescent="0.2">
      <c r="A121" s="12" t="s">
        <v>140</v>
      </c>
      <c r="B121" s="106">
        <v>0</v>
      </c>
      <c r="C121" s="106">
        <v>1</v>
      </c>
      <c r="D121" s="106">
        <v>0</v>
      </c>
      <c r="E121" s="106">
        <v>1</v>
      </c>
      <c r="F121" s="106">
        <v>0</v>
      </c>
      <c r="G121" s="106">
        <v>0</v>
      </c>
      <c r="H121" s="106">
        <v>0</v>
      </c>
      <c r="I121" s="106">
        <v>0</v>
      </c>
      <c r="J121" s="106">
        <v>0</v>
      </c>
      <c r="K121" s="106">
        <v>0</v>
      </c>
      <c r="L121" s="106">
        <v>0</v>
      </c>
      <c r="M121" s="106"/>
      <c r="N121" s="105"/>
    </row>
    <row r="122" spans="1:75" s="4" customFormat="1" x14ac:dyDescent="0.2">
      <c r="A122" s="12" t="s">
        <v>141</v>
      </c>
      <c r="B122" s="106">
        <v>0</v>
      </c>
      <c r="C122" s="106">
        <v>1</v>
      </c>
      <c r="D122" s="106">
        <v>0</v>
      </c>
      <c r="E122" s="106">
        <v>0</v>
      </c>
      <c r="F122" s="106">
        <v>0</v>
      </c>
      <c r="G122" s="106">
        <v>0</v>
      </c>
      <c r="H122" s="106">
        <v>0</v>
      </c>
      <c r="I122" s="106">
        <v>0</v>
      </c>
      <c r="J122" s="106">
        <v>0</v>
      </c>
      <c r="K122" s="106">
        <v>0</v>
      </c>
      <c r="L122" s="106">
        <v>0</v>
      </c>
      <c r="M122" s="106"/>
      <c r="N122" s="105"/>
    </row>
    <row r="123" spans="1:75" s="4" customFormat="1" x14ac:dyDescent="0.2">
      <c r="A123" s="12" t="s">
        <v>142</v>
      </c>
      <c r="B123" s="106">
        <v>0</v>
      </c>
      <c r="C123" s="106">
        <v>0</v>
      </c>
      <c r="D123" s="106">
        <v>0</v>
      </c>
      <c r="E123" s="106">
        <v>0</v>
      </c>
      <c r="F123" s="106">
        <v>0</v>
      </c>
      <c r="G123" s="106">
        <v>0</v>
      </c>
      <c r="H123" s="106">
        <v>0</v>
      </c>
      <c r="I123" s="106">
        <v>1</v>
      </c>
      <c r="J123" s="106">
        <v>0</v>
      </c>
      <c r="K123" s="106">
        <v>0</v>
      </c>
      <c r="L123" s="106">
        <v>0</v>
      </c>
      <c r="M123" s="106"/>
      <c r="N123" s="105"/>
    </row>
    <row r="124" spans="1:75" s="4" customFormat="1" x14ac:dyDescent="0.2">
      <c r="A124" s="12" t="s">
        <v>144</v>
      </c>
      <c r="B124" s="106">
        <v>3</v>
      </c>
      <c r="C124" s="106">
        <v>1</v>
      </c>
      <c r="D124" s="106">
        <v>3</v>
      </c>
      <c r="E124" s="106">
        <v>0</v>
      </c>
      <c r="F124" s="106">
        <v>1</v>
      </c>
      <c r="G124" s="106">
        <v>0</v>
      </c>
      <c r="H124" s="106">
        <v>1</v>
      </c>
      <c r="I124" s="106">
        <v>1</v>
      </c>
      <c r="J124" s="106">
        <v>0</v>
      </c>
      <c r="K124" s="106">
        <v>3</v>
      </c>
      <c r="L124" s="106">
        <v>0</v>
      </c>
      <c r="M124" s="106"/>
      <c r="N124" s="105"/>
    </row>
    <row r="125" spans="1:75" s="120" customFormat="1" x14ac:dyDescent="0.2">
      <c r="A125" s="117" t="s">
        <v>147</v>
      </c>
      <c r="B125" s="121">
        <f t="shared" ref="B125:G125" si="31">SUM(B121:B124)</f>
        <v>3</v>
      </c>
      <c r="C125" s="121">
        <f t="shared" si="31"/>
        <v>3</v>
      </c>
      <c r="D125" s="121">
        <f t="shared" si="31"/>
        <v>3</v>
      </c>
      <c r="E125" s="121">
        <f t="shared" si="31"/>
        <v>1</v>
      </c>
      <c r="F125" s="121">
        <f t="shared" si="31"/>
        <v>1</v>
      </c>
      <c r="G125" s="121">
        <f t="shared" si="31"/>
        <v>0</v>
      </c>
      <c r="H125" s="126">
        <f t="shared" ref="H125:M125" si="32">SUM(H121:H124)</f>
        <v>1</v>
      </c>
      <c r="I125" s="126">
        <f t="shared" si="32"/>
        <v>2</v>
      </c>
      <c r="J125" s="126">
        <f t="shared" si="32"/>
        <v>0</v>
      </c>
      <c r="K125" s="126">
        <f t="shared" si="32"/>
        <v>3</v>
      </c>
      <c r="L125" s="126">
        <f t="shared" si="32"/>
        <v>0</v>
      </c>
      <c r="M125" s="126">
        <f t="shared" si="32"/>
        <v>0</v>
      </c>
      <c r="N125" s="126"/>
    </row>
    <row r="126" spans="1:75" s="3" customFormat="1" x14ac:dyDescent="0.2">
      <c r="A126" s="15" t="s">
        <v>143</v>
      </c>
      <c r="B126" s="106">
        <v>1</v>
      </c>
      <c r="C126" s="106">
        <v>6</v>
      </c>
      <c r="D126" s="106">
        <v>0</v>
      </c>
      <c r="E126" s="106">
        <v>1</v>
      </c>
      <c r="F126" s="106">
        <v>0</v>
      </c>
      <c r="G126" s="106">
        <v>12</v>
      </c>
      <c r="H126" s="106">
        <v>2</v>
      </c>
      <c r="I126" s="106">
        <v>2</v>
      </c>
      <c r="J126" s="106">
        <v>1</v>
      </c>
      <c r="K126" s="106">
        <v>1</v>
      </c>
      <c r="L126" s="106">
        <v>0</v>
      </c>
      <c r="M126" s="106"/>
      <c r="N126" s="105"/>
    </row>
    <row r="127" spans="1:75" s="3" customFormat="1" x14ac:dyDescent="0.2">
      <c r="A127" s="15" t="s">
        <v>145</v>
      </c>
      <c r="B127" s="106">
        <v>0</v>
      </c>
      <c r="C127" s="106">
        <v>1</v>
      </c>
      <c r="D127" s="106">
        <v>1</v>
      </c>
      <c r="E127" s="106">
        <v>0</v>
      </c>
      <c r="F127" s="106">
        <v>0</v>
      </c>
      <c r="G127" s="106">
        <v>16</v>
      </c>
      <c r="H127" s="106">
        <v>1</v>
      </c>
      <c r="I127" s="106">
        <v>1</v>
      </c>
      <c r="J127" s="106">
        <v>0</v>
      </c>
      <c r="K127" s="106">
        <v>0</v>
      </c>
      <c r="L127" s="106">
        <v>0</v>
      </c>
      <c r="M127" s="106"/>
      <c r="N127" s="105"/>
    </row>
    <row r="128" spans="1:75" s="120" customFormat="1" x14ac:dyDescent="0.2">
      <c r="A128" s="117" t="s">
        <v>146</v>
      </c>
      <c r="B128" s="121">
        <f t="shared" ref="B128:M128" si="33">SUM(B126:B127)</f>
        <v>1</v>
      </c>
      <c r="C128" s="121">
        <f t="shared" si="33"/>
        <v>7</v>
      </c>
      <c r="D128" s="121">
        <f t="shared" si="33"/>
        <v>1</v>
      </c>
      <c r="E128" s="121">
        <f t="shared" si="33"/>
        <v>1</v>
      </c>
      <c r="F128" s="121">
        <f t="shared" si="33"/>
        <v>0</v>
      </c>
      <c r="G128" s="121">
        <f t="shared" si="33"/>
        <v>28</v>
      </c>
      <c r="H128" s="126">
        <f t="shared" si="33"/>
        <v>3</v>
      </c>
      <c r="I128" s="126">
        <f t="shared" si="33"/>
        <v>3</v>
      </c>
      <c r="J128" s="121">
        <f t="shared" si="33"/>
        <v>1</v>
      </c>
      <c r="K128" s="121">
        <f t="shared" si="33"/>
        <v>1</v>
      </c>
      <c r="L128" s="126">
        <f t="shared" si="33"/>
        <v>0</v>
      </c>
      <c r="M128" s="121">
        <f t="shared" si="33"/>
        <v>0</v>
      </c>
      <c r="N128" s="126"/>
    </row>
    <row r="129" spans="1:14" s="3" customFormat="1" x14ac:dyDescent="0.2">
      <c r="A129" s="15" t="s">
        <v>25</v>
      </c>
      <c r="B129" s="106">
        <v>0</v>
      </c>
      <c r="C129" s="106">
        <v>0</v>
      </c>
      <c r="D129" s="106">
        <v>0</v>
      </c>
      <c r="E129" s="106">
        <v>0</v>
      </c>
      <c r="F129" s="106">
        <v>0</v>
      </c>
      <c r="G129" s="106">
        <v>0</v>
      </c>
      <c r="H129" s="106">
        <v>0</v>
      </c>
      <c r="I129" s="106">
        <v>0</v>
      </c>
      <c r="J129" s="106">
        <v>0</v>
      </c>
      <c r="K129" s="106">
        <v>0</v>
      </c>
      <c r="L129" s="106">
        <v>0</v>
      </c>
      <c r="M129" s="106"/>
      <c r="N129" s="105"/>
    </row>
    <row r="130" spans="1:14" s="3" customFormat="1" x14ac:dyDescent="0.2">
      <c r="A130" s="15" t="s">
        <v>24</v>
      </c>
      <c r="B130" s="106">
        <v>0</v>
      </c>
      <c r="C130" s="106">
        <v>0</v>
      </c>
      <c r="D130" s="106">
        <v>0</v>
      </c>
      <c r="E130" s="106">
        <v>0</v>
      </c>
      <c r="F130" s="106">
        <v>0</v>
      </c>
      <c r="G130" s="106">
        <v>0</v>
      </c>
      <c r="H130" s="106">
        <v>0</v>
      </c>
      <c r="I130" s="106">
        <v>0</v>
      </c>
      <c r="J130" s="106">
        <v>0</v>
      </c>
      <c r="K130" s="106">
        <v>0</v>
      </c>
      <c r="L130" s="106">
        <v>0</v>
      </c>
      <c r="M130" s="106"/>
      <c r="N130" s="105"/>
    </row>
    <row r="131" spans="1:14" s="3" customFormat="1" x14ac:dyDescent="0.2">
      <c r="A131" s="15"/>
      <c r="B131" s="14"/>
      <c r="C131" s="14"/>
      <c r="D131" s="14"/>
      <c r="E131" s="14"/>
      <c r="F131" s="14"/>
      <c r="G131" s="138"/>
      <c r="H131" s="14"/>
      <c r="I131" s="138"/>
      <c r="J131" s="14"/>
      <c r="K131" s="14"/>
      <c r="L131" s="14"/>
      <c r="M131" s="14"/>
      <c r="N131" s="105"/>
    </row>
    <row r="132" spans="1:14" s="3" customFormat="1" x14ac:dyDescent="0.2">
      <c r="A132" s="15"/>
      <c r="B132" s="14"/>
      <c r="C132" s="14"/>
      <c r="D132" s="14"/>
      <c r="E132" s="14"/>
      <c r="F132" s="14"/>
      <c r="G132" s="138"/>
      <c r="H132" s="14"/>
      <c r="I132" s="138"/>
      <c r="J132" s="14"/>
      <c r="K132" s="14"/>
      <c r="L132" s="14"/>
      <c r="M132" s="14"/>
      <c r="N132" s="105"/>
    </row>
    <row r="133" spans="1:14" s="3" customFormat="1" x14ac:dyDescent="0.2">
      <c r="A133" s="10" t="s">
        <v>179</v>
      </c>
      <c r="B133" s="135">
        <f t="shared" ref="B133:H133" si="34">(B138+B141)+B142+B143+B145</f>
        <v>196</v>
      </c>
      <c r="C133" s="135">
        <f t="shared" si="34"/>
        <v>277</v>
      </c>
      <c r="D133" s="135">
        <f t="shared" si="34"/>
        <v>313</v>
      </c>
      <c r="E133" s="135">
        <f>(E138+E141)+E142+E143+E144+E145</f>
        <v>255</v>
      </c>
      <c r="F133" s="135">
        <f>(F138+F141)+F142+F144+F143+F145</f>
        <v>228</v>
      </c>
      <c r="G133" s="135">
        <f>(G138+G141)+G142+G143+G144+G145</f>
        <v>365</v>
      </c>
      <c r="H133" s="135">
        <f t="shared" si="34"/>
        <v>375</v>
      </c>
      <c r="I133" s="135">
        <f>(I138+I141)+I142+I143+I145+I144</f>
        <v>330</v>
      </c>
      <c r="J133" s="135">
        <f>(J138+J141)+J142+J143+J145</f>
        <v>403</v>
      </c>
      <c r="K133" s="135">
        <f>(K138+K141)+K142+K143+K145</f>
        <v>304</v>
      </c>
      <c r="L133" s="135">
        <f>(L138+L141)+L142+L143+L145</f>
        <v>288</v>
      </c>
      <c r="M133" s="135">
        <f>(M138+M141)+M142+M143+M145</f>
        <v>0</v>
      </c>
      <c r="N133" s="5"/>
    </row>
    <row r="134" spans="1:14" s="3" customFormat="1" x14ac:dyDescent="0.2">
      <c r="A134" s="12" t="s">
        <v>140</v>
      </c>
      <c r="B134" s="106">
        <v>29</v>
      </c>
      <c r="C134" s="106">
        <v>34</v>
      </c>
      <c r="D134" s="106">
        <v>34</v>
      </c>
      <c r="E134" s="106">
        <v>33</v>
      </c>
      <c r="F134" s="106">
        <v>29</v>
      </c>
      <c r="G134" s="106">
        <v>33</v>
      </c>
      <c r="H134" s="106">
        <v>57</v>
      </c>
      <c r="I134" s="106">
        <v>48</v>
      </c>
      <c r="J134" s="106">
        <v>59</v>
      </c>
      <c r="K134" s="106">
        <v>43</v>
      </c>
      <c r="L134" s="106">
        <v>47</v>
      </c>
      <c r="M134" s="106"/>
      <c r="N134" s="105"/>
    </row>
    <row r="135" spans="1:14" s="3" customFormat="1" x14ac:dyDescent="0.2">
      <c r="A135" s="12" t="s">
        <v>141</v>
      </c>
      <c r="B135" s="106">
        <v>16</v>
      </c>
      <c r="C135" s="106">
        <v>18</v>
      </c>
      <c r="D135" s="106">
        <v>10</v>
      </c>
      <c r="E135" s="106">
        <v>15</v>
      </c>
      <c r="F135" s="106">
        <v>17</v>
      </c>
      <c r="G135" s="106">
        <v>13</v>
      </c>
      <c r="H135" s="106">
        <v>18</v>
      </c>
      <c r="I135" s="106">
        <v>23</v>
      </c>
      <c r="J135" s="106">
        <v>23</v>
      </c>
      <c r="K135" s="106">
        <v>19</v>
      </c>
      <c r="L135" s="106">
        <v>14</v>
      </c>
      <c r="M135" s="106"/>
      <c r="N135" s="105"/>
    </row>
    <row r="136" spans="1:14" s="3" customFormat="1" x14ac:dyDescent="0.2">
      <c r="A136" s="12" t="s">
        <v>142</v>
      </c>
      <c r="B136" s="106">
        <v>0</v>
      </c>
      <c r="C136" s="106">
        <v>2</v>
      </c>
      <c r="D136" s="106">
        <v>5</v>
      </c>
      <c r="E136" s="106">
        <v>0</v>
      </c>
      <c r="F136" s="106">
        <v>3</v>
      </c>
      <c r="G136" s="106">
        <v>1</v>
      </c>
      <c r="H136" s="106">
        <v>2</v>
      </c>
      <c r="I136" s="106">
        <v>2</v>
      </c>
      <c r="J136" s="106">
        <v>2</v>
      </c>
      <c r="K136" s="106">
        <v>4</v>
      </c>
      <c r="L136" s="106">
        <v>3</v>
      </c>
      <c r="M136" s="106"/>
      <c r="N136" s="105"/>
    </row>
    <row r="137" spans="1:14" s="3" customFormat="1" x14ac:dyDescent="0.2">
      <c r="A137" s="12" t="s">
        <v>144</v>
      </c>
      <c r="B137" s="106">
        <v>29</v>
      </c>
      <c r="C137" s="106">
        <v>36</v>
      </c>
      <c r="D137" s="106">
        <v>36</v>
      </c>
      <c r="E137" s="106">
        <v>40</v>
      </c>
      <c r="F137" s="106">
        <v>24</v>
      </c>
      <c r="G137" s="106">
        <v>40</v>
      </c>
      <c r="H137" s="106">
        <v>31</v>
      </c>
      <c r="I137" s="106">
        <v>33</v>
      </c>
      <c r="J137" s="106">
        <v>57</v>
      </c>
      <c r="K137" s="106">
        <v>68</v>
      </c>
      <c r="L137" s="106">
        <v>63</v>
      </c>
      <c r="M137" s="106"/>
      <c r="N137" s="105"/>
    </row>
    <row r="138" spans="1:14" s="120" customFormat="1" x14ac:dyDescent="0.2">
      <c r="A138" s="117" t="s">
        <v>147</v>
      </c>
      <c r="B138" s="121">
        <f t="shared" ref="B138:G138" si="35">SUM(B134:B137)</f>
        <v>74</v>
      </c>
      <c r="C138" s="121">
        <f t="shared" si="35"/>
        <v>90</v>
      </c>
      <c r="D138" s="121">
        <f t="shared" si="35"/>
        <v>85</v>
      </c>
      <c r="E138" s="121">
        <f t="shared" si="35"/>
        <v>88</v>
      </c>
      <c r="F138" s="121">
        <f t="shared" si="35"/>
        <v>73</v>
      </c>
      <c r="G138" s="121">
        <f t="shared" si="35"/>
        <v>87</v>
      </c>
      <c r="H138" s="121">
        <f t="shared" ref="H138:M138" si="36">SUM(H134:H137)</f>
        <v>108</v>
      </c>
      <c r="I138" s="121">
        <f t="shared" si="36"/>
        <v>106</v>
      </c>
      <c r="J138" s="121">
        <f t="shared" si="36"/>
        <v>141</v>
      </c>
      <c r="K138" s="121">
        <f t="shared" si="36"/>
        <v>134</v>
      </c>
      <c r="L138" s="121">
        <f t="shared" si="36"/>
        <v>127</v>
      </c>
      <c r="M138" s="121">
        <f t="shared" si="36"/>
        <v>0</v>
      </c>
      <c r="N138" s="126"/>
    </row>
    <row r="139" spans="1:14" s="3" customFormat="1" x14ac:dyDescent="0.2">
      <c r="A139" s="15" t="s">
        <v>143</v>
      </c>
      <c r="B139" s="106">
        <v>66</v>
      </c>
      <c r="C139" s="106">
        <v>92</v>
      </c>
      <c r="D139" s="106">
        <v>76</v>
      </c>
      <c r="E139" s="106">
        <v>77</v>
      </c>
      <c r="F139" s="106">
        <v>65</v>
      </c>
      <c r="G139" s="106">
        <v>127</v>
      </c>
      <c r="H139" s="106">
        <v>130</v>
      </c>
      <c r="I139" s="106">
        <v>84</v>
      </c>
      <c r="J139" s="106">
        <v>128</v>
      </c>
      <c r="K139" s="106">
        <v>96</v>
      </c>
      <c r="L139" s="106">
        <v>89</v>
      </c>
      <c r="M139" s="106"/>
      <c r="N139" s="105"/>
    </row>
    <row r="140" spans="1:14" s="3" customFormat="1" x14ac:dyDescent="0.2">
      <c r="A140" s="15" t="s">
        <v>145</v>
      </c>
      <c r="B140" s="106">
        <v>26</v>
      </c>
      <c r="C140" s="106">
        <v>34</v>
      </c>
      <c r="D140" s="106">
        <v>38</v>
      </c>
      <c r="E140" s="106">
        <v>37</v>
      </c>
      <c r="F140" s="106">
        <v>24</v>
      </c>
      <c r="G140" s="106">
        <v>113</v>
      </c>
      <c r="H140" s="106">
        <v>45</v>
      </c>
      <c r="I140" s="106">
        <v>46</v>
      </c>
      <c r="J140" s="106">
        <v>45</v>
      </c>
      <c r="K140" s="106">
        <v>27</v>
      </c>
      <c r="L140" s="106">
        <v>32</v>
      </c>
      <c r="M140" s="106"/>
      <c r="N140" s="105"/>
    </row>
    <row r="141" spans="1:14" s="120" customFormat="1" x14ac:dyDescent="0.2">
      <c r="A141" s="117" t="s">
        <v>146</v>
      </c>
      <c r="B141" s="121">
        <f t="shared" ref="B141:M141" si="37">SUM(B139:B140)</f>
        <v>92</v>
      </c>
      <c r="C141" s="121">
        <f t="shared" si="37"/>
        <v>126</v>
      </c>
      <c r="D141" s="121">
        <f t="shared" si="37"/>
        <v>114</v>
      </c>
      <c r="E141" s="121">
        <f t="shared" si="37"/>
        <v>114</v>
      </c>
      <c r="F141" s="121">
        <f t="shared" si="37"/>
        <v>89</v>
      </c>
      <c r="G141" s="121">
        <f t="shared" si="37"/>
        <v>240</v>
      </c>
      <c r="H141" s="121">
        <f t="shared" si="37"/>
        <v>175</v>
      </c>
      <c r="I141" s="121">
        <f t="shared" si="37"/>
        <v>130</v>
      </c>
      <c r="J141" s="121">
        <f t="shared" si="37"/>
        <v>173</v>
      </c>
      <c r="K141" s="121">
        <f t="shared" si="37"/>
        <v>123</v>
      </c>
      <c r="L141" s="121">
        <f t="shared" si="37"/>
        <v>121</v>
      </c>
      <c r="M141" s="121">
        <f t="shared" si="37"/>
        <v>0</v>
      </c>
      <c r="N141" s="126"/>
    </row>
    <row r="142" spans="1:14" s="3" customFormat="1" x14ac:dyDescent="0.2">
      <c r="A142" s="15" t="s">
        <v>25</v>
      </c>
      <c r="B142" s="106">
        <v>1</v>
      </c>
      <c r="C142" s="106">
        <v>1</v>
      </c>
      <c r="D142" s="106">
        <v>0</v>
      </c>
      <c r="E142" s="106">
        <v>3</v>
      </c>
      <c r="F142" s="106">
        <v>2</v>
      </c>
      <c r="G142" s="106">
        <v>1</v>
      </c>
      <c r="H142" s="106">
        <v>2</v>
      </c>
      <c r="I142" s="106">
        <v>3</v>
      </c>
      <c r="J142" s="106">
        <v>2</v>
      </c>
      <c r="K142" s="106">
        <v>2</v>
      </c>
      <c r="L142" s="106">
        <v>4</v>
      </c>
      <c r="M142" s="106"/>
      <c r="N142" s="105"/>
    </row>
    <row r="143" spans="1:14" s="3" customFormat="1" x14ac:dyDescent="0.2">
      <c r="A143" s="15" t="s">
        <v>125</v>
      </c>
      <c r="B143" s="106">
        <v>29</v>
      </c>
      <c r="C143" s="106">
        <v>60</v>
      </c>
      <c r="D143" s="106">
        <v>114</v>
      </c>
      <c r="E143" s="106">
        <v>49</v>
      </c>
      <c r="F143" s="106">
        <v>64</v>
      </c>
      <c r="G143" s="106">
        <v>35</v>
      </c>
      <c r="H143" s="106">
        <v>90</v>
      </c>
      <c r="I143" s="106">
        <v>91</v>
      </c>
      <c r="J143" s="106">
        <v>86</v>
      </c>
      <c r="K143" s="106">
        <v>45</v>
      </c>
      <c r="L143" s="106">
        <v>36</v>
      </c>
      <c r="M143" s="106"/>
      <c r="N143" s="105"/>
    </row>
    <row r="144" spans="1:14" s="3" customFormat="1" x14ac:dyDescent="0.2">
      <c r="A144" s="239" t="s">
        <v>287</v>
      </c>
      <c r="B144" s="106">
        <v>0</v>
      </c>
      <c r="C144" s="106">
        <v>0</v>
      </c>
      <c r="D144" s="106">
        <v>0</v>
      </c>
      <c r="E144" s="106">
        <v>1</v>
      </c>
      <c r="F144" s="106">
        <v>0</v>
      </c>
      <c r="G144" s="106">
        <v>1</v>
      </c>
      <c r="H144" s="106">
        <v>0</v>
      </c>
      <c r="I144" s="106">
        <v>0</v>
      </c>
      <c r="J144" s="106">
        <v>0</v>
      </c>
      <c r="K144" s="106">
        <v>0</v>
      </c>
      <c r="L144" s="106">
        <v>0</v>
      </c>
      <c r="M144" s="106"/>
      <c r="N144" s="105"/>
    </row>
    <row r="145" spans="1:14" s="3" customFormat="1" x14ac:dyDescent="0.2">
      <c r="A145" s="15" t="s">
        <v>174</v>
      </c>
      <c r="B145" s="106">
        <v>0</v>
      </c>
      <c r="C145" s="106">
        <v>0</v>
      </c>
      <c r="D145" s="106">
        <v>0</v>
      </c>
      <c r="E145" s="106">
        <v>0</v>
      </c>
      <c r="F145" s="106">
        <v>0</v>
      </c>
      <c r="G145" s="106">
        <v>1</v>
      </c>
      <c r="H145" s="106">
        <v>0</v>
      </c>
      <c r="I145" s="106">
        <v>0</v>
      </c>
      <c r="J145" s="106">
        <v>1</v>
      </c>
      <c r="K145" s="106">
        <v>0</v>
      </c>
      <c r="L145" s="106">
        <v>0</v>
      </c>
      <c r="M145" s="106"/>
      <c r="N145" s="105"/>
    </row>
    <row r="146" spans="1:14" s="3" customFormat="1" x14ac:dyDescent="0.2">
      <c r="A146" s="15"/>
      <c r="B146" s="105"/>
      <c r="C146" s="105"/>
      <c r="D146" s="105"/>
      <c r="E146" s="105"/>
      <c r="F146" s="105"/>
      <c r="G146" s="70"/>
      <c r="H146" s="105"/>
      <c r="I146" s="70"/>
      <c r="J146" s="105"/>
      <c r="K146" s="105"/>
      <c r="L146" s="105"/>
      <c r="M146" s="105"/>
      <c r="N146" s="110"/>
    </row>
    <row r="147" spans="1:14" s="8" customFormat="1" ht="15" x14ac:dyDescent="0.3">
      <c r="A147" s="15"/>
      <c r="B147" s="14"/>
      <c r="C147" s="14"/>
      <c r="D147" s="14"/>
      <c r="E147" s="14"/>
      <c r="F147" s="14"/>
      <c r="G147" s="138"/>
      <c r="H147" s="14"/>
      <c r="I147" s="138"/>
      <c r="J147" s="14"/>
      <c r="K147" s="14"/>
      <c r="L147" s="14"/>
      <c r="M147" s="14"/>
      <c r="N147" s="245"/>
    </row>
    <row r="148" spans="1:14" s="3" customFormat="1" ht="15" x14ac:dyDescent="0.3">
      <c r="A148" s="245" t="s">
        <v>14</v>
      </c>
      <c r="B148" s="245"/>
      <c r="C148" s="245"/>
      <c r="D148" s="245"/>
      <c r="E148" s="245"/>
      <c r="F148" s="245"/>
      <c r="G148" s="245"/>
      <c r="H148" s="245"/>
      <c r="I148" s="245"/>
      <c r="J148" s="245"/>
      <c r="K148" s="245"/>
      <c r="L148" s="245"/>
      <c r="M148" s="245"/>
      <c r="N148" s="110"/>
    </row>
    <row r="149" spans="1:14" s="4" customFormat="1" x14ac:dyDescent="0.2">
      <c r="A149" s="15"/>
      <c r="B149" s="14"/>
      <c r="C149" s="14"/>
      <c r="D149" s="14"/>
      <c r="E149" s="14"/>
      <c r="F149" s="14"/>
      <c r="G149" s="138"/>
      <c r="H149" s="14"/>
      <c r="I149" s="138"/>
      <c r="J149" s="14"/>
      <c r="K149" s="14"/>
      <c r="L149" s="14"/>
      <c r="M149" s="14"/>
      <c r="N149" s="111"/>
    </row>
    <row r="150" spans="1:14" s="4" customFormat="1" x14ac:dyDescent="0.2">
      <c r="A150" s="10" t="s">
        <v>175</v>
      </c>
      <c r="B150" s="135">
        <f>(B155+B158)+B159+B160+B161+B162</f>
        <v>63</v>
      </c>
      <c r="C150" s="135">
        <f t="shared" ref="C150:M150" si="38">(C155+C158)+C159+C160+C161+C162</f>
        <v>5</v>
      </c>
      <c r="D150" s="135">
        <f t="shared" si="38"/>
        <v>10</v>
      </c>
      <c r="E150" s="135">
        <f>(E155+E158)+E159+E160+E161+E162</f>
        <v>6</v>
      </c>
      <c r="F150" s="135">
        <f t="shared" si="38"/>
        <v>4</v>
      </c>
      <c r="G150" s="135">
        <f t="shared" si="38"/>
        <v>1</v>
      </c>
      <c r="H150" s="135">
        <f t="shared" si="38"/>
        <v>2</v>
      </c>
      <c r="I150" s="135">
        <f t="shared" si="38"/>
        <v>2</v>
      </c>
      <c r="J150" s="135">
        <f t="shared" si="38"/>
        <v>3</v>
      </c>
      <c r="K150" s="135">
        <f t="shared" si="38"/>
        <v>0</v>
      </c>
      <c r="L150" s="135">
        <f t="shared" si="38"/>
        <v>1</v>
      </c>
      <c r="M150" s="135">
        <f t="shared" si="38"/>
        <v>0</v>
      </c>
      <c r="N150" s="110"/>
    </row>
    <row r="151" spans="1:14" s="4" customFormat="1" x14ac:dyDescent="0.2">
      <c r="A151" s="12" t="s">
        <v>140</v>
      </c>
      <c r="B151" s="106">
        <v>2</v>
      </c>
      <c r="C151" s="106">
        <v>1</v>
      </c>
      <c r="D151" s="106">
        <v>1</v>
      </c>
      <c r="E151" s="106">
        <v>0</v>
      </c>
      <c r="F151" s="106">
        <v>0</v>
      </c>
      <c r="G151" s="106">
        <v>0</v>
      </c>
      <c r="H151" s="106">
        <v>0</v>
      </c>
      <c r="I151" s="106">
        <v>0</v>
      </c>
      <c r="J151" s="106">
        <v>1</v>
      </c>
      <c r="K151" s="106">
        <v>0</v>
      </c>
      <c r="L151" s="106">
        <v>0</v>
      </c>
      <c r="M151" s="106"/>
      <c r="N151" s="110"/>
    </row>
    <row r="152" spans="1:14" s="4" customFormat="1" x14ac:dyDescent="0.2">
      <c r="A152" s="12" t="s">
        <v>141</v>
      </c>
      <c r="B152" s="106">
        <v>5</v>
      </c>
      <c r="C152" s="106">
        <v>1</v>
      </c>
      <c r="D152" s="106">
        <v>0</v>
      </c>
      <c r="E152" s="106">
        <v>0</v>
      </c>
      <c r="F152" s="106">
        <v>1</v>
      </c>
      <c r="G152" s="106">
        <v>0</v>
      </c>
      <c r="H152" s="106">
        <v>0</v>
      </c>
      <c r="I152" s="106">
        <v>0</v>
      </c>
      <c r="J152" s="106">
        <v>0</v>
      </c>
      <c r="K152" s="106">
        <v>0</v>
      </c>
      <c r="L152" s="106">
        <v>1</v>
      </c>
      <c r="M152" s="106"/>
      <c r="N152" s="110"/>
    </row>
    <row r="153" spans="1:14" s="4" customFormat="1" x14ac:dyDescent="0.2">
      <c r="A153" s="12" t="s">
        <v>142</v>
      </c>
      <c r="B153" s="106">
        <v>1</v>
      </c>
      <c r="C153" s="106">
        <v>0</v>
      </c>
      <c r="D153" s="106">
        <v>0</v>
      </c>
      <c r="E153" s="106">
        <v>0</v>
      </c>
      <c r="F153" s="106">
        <v>0</v>
      </c>
      <c r="G153" s="106">
        <v>0</v>
      </c>
      <c r="H153" s="106">
        <v>0</v>
      </c>
      <c r="I153" s="106">
        <v>0</v>
      </c>
      <c r="J153" s="106">
        <v>0</v>
      </c>
      <c r="K153" s="106">
        <v>0</v>
      </c>
      <c r="L153" s="106">
        <v>0</v>
      </c>
      <c r="M153" s="106"/>
      <c r="N153" s="110"/>
    </row>
    <row r="154" spans="1:14" s="120" customFormat="1" x14ac:dyDescent="0.2">
      <c r="A154" s="12" t="s">
        <v>144</v>
      </c>
      <c r="B154" s="106">
        <v>3</v>
      </c>
      <c r="C154" s="106">
        <v>1</v>
      </c>
      <c r="D154" s="106">
        <v>0</v>
      </c>
      <c r="E154" s="106">
        <v>2</v>
      </c>
      <c r="F154" s="106">
        <v>1</v>
      </c>
      <c r="G154" s="106">
        <v>1</v>
      </c>
      <c r="H154" s="106">
        <v>2</v>
      </c>
      <c r="I154" s="106">
        <v>0</v>
      </c>
      <c r="J154" s="106">
        <v>1</v>
      </c>
      <c r="K154" s="106">
        <v>0</v>
      </c>
      <c r="L154" s="106">
        <v>0</v>
      </c>
      <c r="M154" s="106"/>
      <c r="N154" s="126"/>
    </row>
    <row r="155" spans="1:14" s="3" customFormat="1" x14ac:dyDescent="0.2">
      <c r="A155" s="117" t="s">
        <v>147</v>
      </c>
      <c r="B155" s="121">
        <f>B151+B152+B153+B154</f>
        <v>11</v>
      </c>
      <c r="C155" s="121">
        <f t="shared" ref="C155:M155" si="39">C151+C152+C153+C154</f>
        <v>3</v>
      </c>
      <c r="D155" s="121">
        <f t="shared" si="39"/>
        <v>1</v>
      </c>
      <c r="E155" s="121">
        <f t="shared" si="39"/>
        <v>2</v>
      </c>
      <c r="F155" s="121">
        <f t="shared" si="39"/>
        <v>2</v>
      </c>
      <c r="G155" s="121">
        <f t="shared" si="39"/>
        <v>1</v>
      </c>
      <c r="H155" s="121">
        <f t="shared" si="39"/>
        <v>2</v>
      </c>
      <c r="I155" s="121">
        <f t="shared" si="39"/>
        <v>0</v>
      </c>
      <c r="J155" s="121">
        <f t="shared" si="39"/>
        <v>2</v>
      </c>
      <c r="K155" s="121">
        <f t="shared" si="39"/>
        <v>0</v>
      </c>
      <c r="L155" s="121">
        <f t="shared" si="39"/>
        <v>1</v>
      </c>
      <c r="M155" s="121">
        <f t="shared" si="39"/>
        <v>0</v>
      </c>
      <c r="N155" s="110"/>
    </row>
    <row r="156" spans="1:14" s="3" customFormat="1" x14ac:dyDescent="0.2">
      <c r="A156" s="15" t="s">
        <v>143</v>
      </c>
      <c r="B156" s="106">
        <v>20</v>
      </c>
      <c r="C156" s="106">
        <v>1</v>
      </c>
      <c r="D156" s="106">
        <v>2</v>
      </c>
      <c r="E156" s="106">
        <v>2</v>
      </c>
      <c r="F156" s="106">
        <v>2</v>
      </c>
      <c r="G156" s="106">
        <v>0</v>
      </c>
      <c r="H156" s="106">
        <v>0</v>
      </c>
      <c r="I156" s="106">
        <v>1</v>
      </c>
      <c r="J156" s="106">
        <v>1</v>
      </c>
      <c r="K156" s="106">
        <v>0</v>
      </c>
      <c r="L156" s="106">
        <v>0</v>
      </c>
      <c r="M156" s="106"/>
      <c r="N156" s="110"/>
    </row>
    <row r="157" spans="1:14" s="120" customFormat="1" x14ac:dyDescent="0.2">
      <c r="A157" s="15" t="s">
        <v>145</v>
      </c>
      <c r="B157" s="106">
        <v>0</v>
      </c>
      <c r="C157" s="106">
        <v>0</v>
      </c>
      <c r="D157" s="106">
        <v>0</v>
      </c>
      <c r="E157" s="106">
        <v>0</v>
      </c>
      <c r="F157" s="106">
        <v>0</v>
      </c>
      <c r="G157" s="106">
        <v>0</v>
      </c>
      <c r="H157" s="106">
        <v>0</v>
      </c>
      <c r="I157" s="106">
        <v>1</v>
      </c>
      <c r="J157" s="106">
        <v>0</v>
      </c>
      <c r="K157" s="106">
        <v>0</v>
      </c>
      <c r="L157" s="106">
        <v>0</v>
      </c>
      <c r="M157" s="106"/>
      <c r="N157" s="126"/>
    </row>
    <row r="158" spans="1:14" s="3" customFormat="1" x14ac:dyDescent="0.2">
      <c r="A158" s="117" t="s">
        <v>146</v>
      </c>
      <c r="B158" s="121">
        <f>B156+B157</f>
        <v>20</v>
      </c>
      <c r="C158" s="121">
        <f t="shared" ref="C158:M158" si="40">C156+C157</f>
        <v>1</v>
      </c>
      <c r="D158" s="121">
        <f t="shared" si="40"/>
        <v>2</v>
      </c>
      <c r="E158" s="121">
        <f t="shared" si="40"/>
        <v>2</v>
      </c>
      <c r="F158" s="121">
        <f t="shared" si="40"/>
        <v>2</v>
      </c>
      <c r="G158" s="121">
        <f t="shared" si="40"/>
        <v>0</v>
      </c>
      <c r="H158" s="121">
        <f t="shared" si="40"/>
        <v>0</v>
      </c>
      <c r="I158" s="121">
        <f t="shared" si="40"/>
        <v>2</v>
      </c>
      <c r="J158" s="121">
        <f t="shared" si="40"/>
        <v>1</v>
      </c>
      <c r="K158" s="121">
        <f t="shared" si="40"/>
        <v>0</v>
      </c>
      <c r="L158" s="121">
        <f t="shared" si="40"/>
        <v>0</v>
      </c>
      <c r="M158" s="121">
        <f t="shared" si="40"/>
        <v>0</v>
      </c>
      <c r="N158" s="110"/>
    </row>
    <row r="159" spans="1:14" s="3" customFormat="1" x14ac:dyDescent="0.2">
      <c r="A159" s="15" t="s">
        <v>25</v>
      </c>
      <c r="B159" s="106">
        <v>0</v>
      </c>
      <c r="C159" s="106">
        <v>1</v>
      </c>
      <c r="D159" s="106">
        <v>6</v>
      </c>
      <c r="E159" s="106">
        <v>2</v>
      </c>
      <c r="F159" s="106">
        <v>0</v>
      </c>
      <c r="G159" s="106">
        <v>0</v>
      </c>
      <c r="H159" s="106">
        <v>0</v>
      </c>
      <c r="I159" s="106">
        <v>0</v>
      </c>
      <c r="J159" s="106">
        <v>0</v>
      </c>
      <c r="K159" s="106">
        <v>0</v>
      </c>
      <c r="L159" s="106">
        <v>0</v>
      </c>
      <c r="M159" s="106"/>
      <c r="N159" s="110"/>
    </row>
    <row r="160" spans="1:14" s="3" customFormat="1" x14ac:dyDescent="0.2">
      <c r="A160" s="15" t="s">
        <v>125</v>
      </c>
      <c r="B160" s="106">
        <v>32</v>
      </c>
      <c r="C160" s="106">
        <v>0</v>
      </c>
      <c r="D160" s="106">
        <v>1</v>
      </c>
      <c r="E160" s="106">
        <v>0</v>
      </c>
      <c r="F160" s="106">
        <v>0</v>
      </c>
      <c r="G160" s="106">
        <v>0</v>
      </c>
      <c r="H160" s="106">
        <v>0</v>
      </c>
      <c r="I160" s="106">
        <v>0</v>
      </c>
      <c r="J160" s="106">
        <v>0</v>
      </c>
      <c r="K160" s="106">
        <v>0</v>
      </c>
      <c r="L160" s="106">
        <v>0</v>
      </c>
      <c r="M160" s="106"/>
      <c r="N160" s="110"/>
    </row>
    <row r="161" spans="1:14" s="3" customFormat="1" x14ac:dyDescent="0.2">
      <c r="A161" s="15" t="s">
        <v>123</v>
      </c>
      <c r="B161" s="106">
        <v>0</v>
      </c>
      <c r="C161" s="106">
        <v>0</v>
      </c>
      <c r="D161" s="106">
        <v>0</v>
      </c>
      <c r="E161" s="106">
        <v>0</v>
      </c>
      <c r="F161" s="106">
        <v>0</v>
      </c>
      <c r="G161" s="106">
        <v>0</v>
      </c>
      <c r="H161" s="106">
        <v>0</v>
      </c>
      <c r="I161" s="106">
        <v>0</v>
      </c>
      <c r="J161" s="106">
        <v>0</v>
      </c>
      <c r="K161" s="106">
        <v>0</v>
      </c>
      <c r="L161" s="106">
        <v>0</v>
      </c>
      <c r="M161" s="106"/>
      <c r="N161" s="110"/>
    </row>
    <row r="162" spans="1:14" s="3" customFormat="1" x14ac:dyDescent="0.2">
      <c r="A162" s="15" t="s">
        <v>124</v>
      </c>
      <c r="B162" s="106">
        <v>0</v>
      </c>
      <c r="C162" s="106">
        <v>0</v>
      </c>
      <c r="D162" s="106">
        <v>0</v>
      </c>
      <c r="E162" s="106">
        <v>0</v>
      </c>
      <c r="F162" s="106">
        <v>0</v>
      </c>
      <c r="G162" s="106">
        <v>0</v>
      </c>
      <c r="H162" s="106">
        <v>0</v>
      </c>
      <c r="I162" s="106">
        <v>0</v>
      </c>
      <c r="J162" s="106">
        <v>0</v>
      </c>
      <c r="K162" s="106">
        <v>0</v>
      </c>
      <c r="L162" s="106">
        <v>0</v>
      </c>
      <c r="M162" s="106"/>
      <c r="N162" s="110"/>
    </row>
    <row r="163" spans="1:14" s="4" customFormat="1" x14ac:dyDescent="0.2">
      <c r="A163" s="15"/>
      <c r="B163" s="14"/>
      <c r="C163" s="14"/>
      <c r="D163" s="14"/>
      <c r="E163" s="14"/>
      <c r="F163" s="14"/>
      <c r="G163" s="138"/>
      <c r="H163" s="14"/>
      <c r="I163" s="138"/>
      <c r="J163" s="14"/>
      <c r="K163" s="14"/>
      <c r="L163" s="14"/>
      <c r="M163" s="14"/>
      <c r="N163" s="5"/>
    </row>
    <row r="164" spans="1:14" s="4" customFormat="1" x14ac:dyDescent="0.2">
      <c r="A164" s="10" t="s">
        <v>26</v>
      </c>
      <c r="B164" s="135">
        <f>(B169+B172)+B173+B174+B175+B176</f>
        <v>63</v>
      </c>
      <c r="C164" s="135">
        <f t="shared" ref="C164:M164" si="41">(C169+C172)+C173+C174+C175+C176</f>
        <v>37</v>
      </c>
      <c r="D164" s="135">
        <f t="shared" si="41"/>
        <v>24</v>
      </c>
      <c r="E164" s="135">
        <f t="shared" si="41"/>
        <v>28</v>
      </c>
      <c r="F164" s="135">
        <f t="shared" si="41"/>
        <v>51</v>
      </c>
      <c r="G164" s="135">
        <f t="shared" si="41"/>
        <v>75</v>
      </c>
      <c r="H164" s="135">
        <f t="shared" si="41"/>
        <v>55</v>
      </c>
      <c r="I164" s="135">
        <f t="shared" si="41"/>
        <v>39</v>
      </c>
      <c r="J164" s="135">
        <f t="shared" si="41"/>
        <v>27</v>
      </c>
      <c r="K164" s="135">
        <f t="shared" si="41"/>
        <v>46</v>
      </c>
      <c r="L164" s="135">
        <f t="shared" si="41"/>
        <v>24</v>
      </c>
      <c r="M164" s="135">
        <f t="shared" si="41"/>
        <v>0</v>
      </c>
      <c r="N164" s="105"/>
    </row>
    <row r="165" spans="1:14" s="4" customFormat="1" x14ac:dyDescent="0.2">
      <c r="A165" s="12" t="s">
        <v>140</v>
      </c>
      <c r="B165" s="106">
        <v>2</v>
      </c>
      <c r="C165" s="106">
        <v>1</v>
      </c>
      <c r="D165" s="106">
        <v>1</v>
      </c>
      <c r="E165" s="106">
        <v>6</v>
      </c>
      <c r="F165" s="106">
        <v>2</v>
      </c>
      <c r="G165" s="106">
        <v>11</v>
      </c>
      <c r="H165" s="106">
        <v>12</v>
      </c>
      <c r="I165" s="106">
        <v>6</v>
      </c>
      <c r="J165" s="106">
        <v>4</v>
      </c>
      <c r="K165" s="106">
        <v>5</v>
      </c>
      <c r="L165" s="106">
        <v>3</v>
      </c>
      <c r="M165" s="106"/>
      <c r="N165" s="105"/>
    </row>
    <row r="166" spans="1:14" s="4" customFormat="1" x14ac:dyDescent="0.2">
      <c r="A166" s="12" t="s">
        <v>141</v>
      </c>
      <c r="B166" s="106">
        <v>5</v>
      </c>
      <c r="C166" s="106">
        <v>7</v>
      </c>
      <c r="D166" s="106">
        <v>2</v>
      </c>
      <c r="E166" s="106">
        <v>2</v>
      </c>
      <c r="F166" s="106">
        <v>8</v>
      </c>
      <c r="G166" s="106">
        <v>4</v>
      </c>
      <c r="H166" s="106">
        <v>5</v>
      </c>
      <c r="I166" s="106">
        <v>1</v>
      </c>
      <c r="J166" s="106">
        <v>5</v>
      </c>
      <c r="K166" s="106">
        <v>6</v>
      </c>
      <c r="L166" s="106">
        <v>1</v>
      </c>
      <c r="M166" s="106"/>
      <c r="N166" s="105"/>
    </row>
    <row r="167" spans="1:14" s="4" customFormat="1" x14ac:dyDescent="0.2">
      <c r="A167" s="12" t="s">
        <v>142</v>
      </c>
      <c r="B167" s="106">
        <v>1</v>
      </c>
      <c r="C167" s="106">
        <v>1</v>
      </c>
      <c r="D167" s="106">
        <v>0</v>
      </c>
      <c r="E167" s="106">
        <v>0</v>
      </c>
      <c r="F167" s="106">
        <v>2</v>
      </c>
      <c r="G167" s="106">
        <v>1</v>
      </c>
      <c r="H167" s="106">
        <v>0</v>
      </c>
      <c r="I167" s="106">
        <v>2</v>
      </c>
      <c r="J167" s="106">
        <v>1</v>
      </c>
      <c r="K167" s="106">
        <v>3</v>
      </c>
      <c r="L167" s="106">
        <v>0</v>
      </c>
      <c r="M167" s="106"/>
      <c r="N167" s="105"/>
    </row>
    <row r="168" spans="1:14" s="120" customFormat="1" x14ac:dyDescent="0.2">
      <c r="A168" s="12" t="s">
        <v>144</v>
      </c>
      <c r="B168" s="106">
        <v>3</v>
      </c>
      <c r="C168" s="106">
        <v>4</v>
      </c>
      <c r="D168" s="106">
        <v>3</v>
      </c>
      <c r="E168" s="106">
        <v>1</v>
      </c>
      <c r="F168" s="106">
        <v>8</v>
      </c>
      <c r="G168" s="106">
        <v>5</v>
      </c>
      <c r="H168" s="106">
        <v>5</v>
      </c>
      <c r="I168" s="106">
        <v>6</v>
      </c>
      <c r="J168" s="106">
        <v>3</v>
      </c>
      <c r="K168" s="106">
        <v>6</v>
      </c>
      <c r="L168" s="106">
        <v>1</v>
      </c>
      <c r="M168" s="106"/>
      <c r="N168" s="126"/>
    </row>
    <row r="169" spans="1:14" s="3" customFormat="1" x14ac:dyDescent="0.2">
      <c r="A169" s="117" t="s">
        <v>147</v>
      </c>
      <c r="B169" s="121">
        <f t="shared" ref="B169:M169" si="42">SUM(B165:B168)</f>
        <v>11</v>
      </c>
      <c r="C169" s="121">
        <f t="shared" si="42"/>
        <v>13</v>
      </c>
      <c r="D169" s="121">
        <f t="shared" si="42"/>
        <v>6</v>
      </c>
      <c r="E169" s="121">
        <f t="shared" si="42"/>
        <v>9</v>
      </c>
      <c r="F169" s="121">
        <f t="shared" si="42"/>
        <v>20</v>
      </c>
      <c r="G169" s="121">
        <f t="shared" si="42"/>
        <v>21</v>
      </c>
      <c r="H169" s="121">
        <f t="shared" si="42"/>
        <v>22</v>
      </c>
      <c r="I169" s="121">
        <f t="shared" si="42"/>
        <v>15</v>
      </c>
      <c r="J169" s="121">
        <f t="shared" si="42"/>
        <v>13</v>
      </c>
      <c r="K169" s="121">
        <f t="shared" si="42"/>
        <v>20</v>
      </c>
      <c r="L169" s="121">
        <f t="shared" si="42"/>
        <v>5</v>
      </c>
      <c r="M169" s="121">
        <f t="shared" si="42"/>
        <v>0</v>
      </c>
      <c r="N169" s="105"/>
    </row>
    <row r="170" spans="1:14" s="3" customFormat="1" x14ac:dyDescent="0.2">
      <c r="A170" s="15" t="s">
        <v>143</v>
      </c>
      <c r="B170" s="106">
        <v>20</v>
      </c>
      <c r="C170" s="106">
        <v>14</v>
      </c>
      <c r="D170" s="106">
        <v>16</v>
      </c>
      <c r="E170" s="106">
        <v>10</v>
      </c>
      <c r="F170" s="106">
        <v>22</v>
      </c>
      <c r="G170" s="106">
        <v>12</v>
      </c>
      <c r="H170" s="106">
        <v>16</v>
      </c>
      <c r="I170" s="106">
        <v>7</v>
      </c>
      <c r="J170" s="106">
        <v>12</v>
      </c>
      <c r="K170" s="106">
        <v>23</v>
      </c>
      <c r="L170" s="106">
        <v>13</v>
      </c>
      <c r="M170" s="106"/>
      <c r="N170" s="105"/>
    </row>
    <row r="171" spans="1:14" s="120" customFormat="1" x14ac:dyDescent="0.2">
      <c r="A171" s="15" t="s">
        <v>145</v>
      </c>
      <c r="B171" s="106">
        <v>0</v>
      </c>
      <c r="C171" s="106">
        <v>1</v>
      </c>
      <c r="D171" s="106">
        <v>1</v>
      </c>
      <c r="E171" s="106">
        <v>1</v>
      </c>
      <c r="F171" s="106">
        <v>0</v>
      </c>
      <c r="G171" s="106">
        <v>1</v>
      </c>
      <c r="H171" s="106">
        <v>1</v>
      </c>
      <c r="I171" s="106">
        <v>0</v>
      </c>
      <c r="J171" s="106">
        <v>1</v>
      </c>
      <c r="K171" s="106">
        <v>0</v>
      </c>
      <c r="L171" s="106">
        <v>1</v>
      </c>
      <c r="M171" s="106"/>
      <c r="N171" s="126"/>
    </row>
    <row r="172" spans="1:14" s="3" customFormat="1" x14ac:dyDescent="0.2">
      <c r="A172" s="117" t="s">
        <v>146</v>
      </c>
      <c r="B172" s="121">
        <f t="shared" ref="B172:M172" si="43">SUM(B170:B171)</f>
        <v>20</v>
      </c>
      <c r="C172" s="121">
        <f t="shared" si="43"/>
        <v>15</v>
      </c>
      <c r="D172" s="121">
        <f t="shared" si="43"/>
        <v>17</v>
      </c>
      <c r="E172" s="121">
        <f t="shared" si="43"/>
        <v>11</v>
      </c>
      <c r="F172" s="121">
        <f t="shared" si="43"/>
        <v>22</v>
      </c>
      <c r="G172" s="121">
        <f t="shared" si="43"/>
        <v>13</v>
      </c>
      <c r="H172" s="121">
        <f t="shared" si="43"/>
        <v>17</v>
      </c>
      <c r="I172" s="121">
        <f t="shared" si="43"/>
        <v>7</v>
      </c>
      <c r="J172" s="121">
        <f t="shared" si="43"/>
        <v>13</v>
      </c>
      <c r="K172" s="121">
        <f t="shared" si="43"/>
        <v>23</v>
      </c>
      <c r="L172" s="121">
        <f t="shared" si="43"/>
        <v>14</v>
      </c>
      <c r="M172" s="121">
        <f t="shared" si="43"/>
        <v>0</v>
      </c>
      <c r="N172" s="105"/>
    </row>
    <row r="173" spans="1:14" s="3" customFormat="1" x14ac:dyDescent="0.2">
      <c r="A173" s="15" t="s">
        <v>25</v>
      </c>
      <c r="B173" s="106">
        <v>0</v>
      </c>
      <c r="C173" s="106">
        <v>1</v>
      </c>
      <c r="D173" s="106">
        <v>0</v>
      </c>
      <c r="E173" s="106">
        <v>0</v>
      </c>
      <c r="F173" s="106">
        <v>0</v>
      </c>
      <c r="G173" s="106">
        <v>2</v>
      </c>
      <c r="H173" s="106">
        <v>0</v>
      </c>
      <c r="I173" s="106">
        <v>0</v>
      </c>
      <c r="J173" s="106">
        <v>0</v>
      </c>
      <c r="K173" s="106">
        <v>0</v>
      </c>
      <c r="L173" s="106">
        <v>1</v>
      </c>
      <c r="M173" s="106"/>
      <c r="N173" s="105"/>
    </row>
    <row r="174" spans="1:14" s="3" customFormat="1" x14ac:dyDescent="0.2">
      <c r="A174" s="15" t="s">
        <v>125</v>
      </c>
      <c r="B174" s="106">
        <v>32</v>
      </c>
      <c r="C174" s="106">
        <v>8</v>
      </c>
      <c r="D174" s="106">
        <v>1</v>
      </c>
      <c r="E174" s="106">
        <v>8</v>
      </c>
      <c r="F174" s="106">
        <v>9</v>
      </c>
      <c r="G174" s="106">
        <v>39</v>
      </c>
      <c r="H174" s="106">
        <v>16</v>
      </c>
      <c r="I174" s="106">
        <v>17</v>
      </c>
      <c r="J174" s="106">
        <v>1</v>
      </c>
      <c r="K174" s="106">
        <v>3</v>
      </c>
      <c r="L174" s="106">
        <v>4</v>
      </c>
      <c r="M174" s="106"/>
      <c r="N174" s="105"/>
    </row>
    <row r="175" spans="1:14" s="3" customFormat="1" x14ac:dyDescent="0.2">
      <c r="A175" s="15" t="s">
        <v>123</v>
      </c>
      <c r="B175" s="106">
        <v>0</v>
      </c>
      <c r="C175" s="106">
        <v>0</v>
      </c>
      <c r="D175" s="106">
        <v>0</v>
      </c>
      <c r="E175" s="106">
        <v>0</v>
      </c>
      <c r="F175" s="106">
        <v>0</v>
      </c>
      <c r="G175" s="106">
        <v>0</v>
      </c>
      <c r="H175" s="106">
        <v>0</v>
      </c>
      <c r="I175" s="106">
        <v>0</v>
      </c>
      <c r="J175" s="106">
        <v>0</v>
      </c>
      <c r="K175" s="106">
        <v>0</v>
      </c>
      <c r="L175" s="106">
        <v>0</v>
      </c>
      <c r="M175" s="106"/>
      <c r="N175" s="105"/>
    </row>
    <row r="176" spans="1:14" s="3" customFormat="1" x14ac:dyDescent="0.2">
      <c r="A176" s="15" t="s">
        <v>124</v>
      </c>
      <c r="B176" s="106">
        <v>0</v>
      </c>
      <c r="C176" s="106">
        <v>0</v>
      </c>
      <c r="D176" s="106">
        <v>0</v>
      </c>
      <c r="E176" s="106">
        <v>0</v>
      </c>
      <c r="F176" s="106">
        <v>0</v>
      </c>
      <c r="G176" s="106">
        <v>0</v>
      </c>
      <c r="H176" s="106">
        <v>0</v>
      </c>
      <c r="I176" s="106">
        <v>0</v>
      </c>
      <c r="J176" s="106">
        <v>0</v>
      </c>
      <c r="K176" s="106">
        <v>0</v>
      </c>
      <c r="L176" s="106">
        <v>0</v>
      </c>
      <c r="M176" s="106"/>
      <c r="N176" s="110"/>
    </row>
    <row r="177" spans="1:14" s="4" customFormat="1" x14ac:dyDescent="0.2">
      <c r="A177" s="15"/>
      <c r="B177" s="14"/>
      <c r="C177" s="14"/>
      <c r="D177" s="14"/>
      <c r="E177" s="14"/>
      <c r="F177" s="14"/>
      <c r="G177" s="138"/>
      <c r="H177" s="14"/>
      <c r="I177" s="138"/>
      <c r="J177" s="14"/>
      <c r="K177" s="14"/>
      <c r="L177" s="14"/>
      <c r="M177" s="14"/>
      <c r="N177" s="111"/>
    </row>
    <row r="178" spans="1:14" s="4" customFormat="1" x14ac:dyDescent="0.2">
      <c r="A178" s="10" t="s">
        <v>176</v>
      </c>
      <c r="B178" s="135">
        <f>(B183+B186)+B187+B188+B189+B190</f>
        <v>35</v>
      </c>
      <c r="C178" s="135">
        <f t="shared" ref="C178:M178" si="44">(C183+C186)+C187+C188+C189+C190</f>
        <v>51</v>
      </c>
      <c r="D178" s="135">
        <f t="shared" si="44"/>
        <v>47</v>
      </c>
      <c r="E178" s="135">
        <f t="shared" si="44"/>
        <v>30</v>
      </c>
      <c r="F178" s="135">
        <f t="shared" si="44"/>
        <v>28</v>
      </c>
      <c r="G178" s="135">
        <f t="shared" si="44"/>
        <v>23</v>
      </c>
      <c r="H178" s="135">
        <f t="shared" si="44"/>
        <v>83</v>
      </c>
      <c r="I178" s="135">
        <f t="shared" si="44"/>
        <v>63</v>
      </c>
      <c r="J178" s="135">
        <f t="shared" si="44"/>
        <v>64</v>
      </c>
      <c r="K178" s="135">
        <f t="shared" si="44"/>
        <v>51</v>
      </c>
      <c r="L178" s="135">
        <f t="shared" si="44"/>
        <v>58</v>
      </c>
      <c r="M178" s="135">
        <f t="shared" si="44"/>
        <v>0</v>
      </c>
      <c r="N178" s="110"/>
    </row>
    <row r="179" spans="1:14" s="4" customFormat="1" x14ac:dyDescent="0.2">
      <c r="A179" s="12" t="s">
        <v>140</v>
      </c>
      <c r="B179" s="106">
        <v>6</v>
      </c>
      <c r="C179" s="106">
        <v>7</v>
      </c>
      <c r="D179" s="106">
        <v>5</v>
      </c>
      <c r="E179" s="106">
        <v>2</v>
      </c>
      <c r="F179" s="106">
        <v>2</v>
      </c>
      <c r="G179" s="106">
        <v>1</v>
      </c>
      <c r="H179" s="106">
        <v>7</v>
      </c>
      <c r="I179" s="106">
        <v>0</v>
      </c>
      <c r="J179" s="106">
        <v>5</v>
      </c>
      <c r="K179" s="106">
        <v>2</v>
      </c>
      <c r="L179" s="106">
        <v>4</v>
      </c>
      <c r="M179" s="106"/>
      <c r="N179" s="110"/>
    </row>
    <row r="180" spans="1:14" s="4" customFormat="1" x14ac:dyDescent="0.2">
      <c r="A180" s="12" t="s">
        <v>141</v>
      </c>
      <c r="B180" s="106">
        <v>0</v>
      </c>
      <c r="C180" s="106">
        <v>0</v>
      </c>
      <c r="D180" s="106">
        <v>1</v>
      </c>
      <c r="E180" s="106">
        <v>0</v>
      </c>
      <c r="F180" s="106">
        <v>5</v>
      </c>
      <c r="G180" s="106">
        <v>0</v>
      </c>
      <c r="H180" s="106">
        <v>0</v>
      </c>
      <c r="I180" s="106">
        <v>3</v>
      </c>
      <c r="J180" s="106">
        <v>0</v>
      </c>
      <c r="K180" s="106">
        <v>1</v>
      </c>
      <c r="L180" s="106">
        <v>1</v>
      </c>
      <c r="M180" s="106"/>
      <c r="N180" s="110"/>
    </row>
    <row r="181" spans="1:14" s="4" customFormat="1" x14ac:dyDescent="0.2">
      <c r="A181" s="12" t="s">
        <v>142</v>
      </c>
      <c r="B181" s="106">
        <v>0</v>
      </c>
      <c r="C181" s="106">
        <v>0</v>
      </c>
      <c r="D181" s="106">
        <v>0</v>
      </c>
      <c r="E181" s="106">
        <v>1</v>
      </c>
      <c r="F181" s="106">
        <v>0</v>
      </c>
      <c r="G181" s="106">
        <v>0</v>
      </c>
      <c r="H181" s="106">
        <v>1</v>
      </c>
      <c r="I181" s="106">
        <v>0</v>
      </c>
      <c r="J181" s="106">
        <v>0</v>
      </c>
      <c r="K181" s="106">
        <v>0</v>
      </c>
      <c r="L181" s="106">
        <v>0</v>
      </c>
      <c r="M181" s="106"/>
      <c r="N181" s="110"/>
    </row>
    <row r="182" spans="1:14" s="120" customFormat="1" x14ac:dyDescent="0.2">
      <c r="A182" s="12" t="s">
        <v>144</v>
      </c>
      <c r="B182" s="106">
        <v>5</v>
      </c>
      <c r="C182" s="106">
        <v>12</v>
      </c>
      <c r="D182" s="106">
        <v>16</v>
      </c>
      <c r="E182" s="106">
        <v>6</v>
      </c>
      <c r="F182" s="106">
        <v>0</v>
      </c>
      <c r="G182" s="106">
        <v>7</v>
      </c>
      <c r="H182" s="106">
        <v>5</v>
      </c>
      <c r="I182" s="106">
        <v>10</v>
      </c>
      <c r="J182" s="106">
        <v>11</v>
      </c>
      <c r="K182" s="106">
        <v>12</v>
      </c>
      <c r="L182" s="106">
        <v>7</v>
      </c>
      <c r="M182" s="106"/>
      <c r="N182" s="126"/>
    </row>
    <row r="183" spans="1:14" s="3" customFormat="1" x14ac:dyDescent="0.2">
      <c r="A183" s="117" t="s">
        <v>147</v>
      </c>
      <c r="B183" s="121">
        <f t="shared" ref="B183:G183" si="45">SUM(B179:B182)</f>
        <v>11</v>
      </c>
      <c r="C183" s="121">
        <f t="shared" si="45"/>
        <v>19</v>
      </c>
      <c r="D183" s="121">
        <f t="shared" si="45"/>
        <v>22</v>
      </c>
      <c r="E183" s="121">
        <f t="shared" si="45"/>
        <v>9</v>
      </c>
      <c r="F183" s="121">
        <f t="shared" si="45"/>
        <v>7</v>
      </c>
      <c r="G183" s="121">
        <f t="shared" si="45"/>
        <v>8</v>
      </c>
      <c r="H183" s="121">
        <f t="shared" ref="H183:M183" si="46">SUM(H179:H182)</f>
        <v>13</v>
      </c>
      <c r="I183" s="125">
        <f t="shared" si="46"/>
        <v>13</v>
      </c>
      <c r="J183" s="121">
        <f t="shared" si="46"/>
        <v>16</v>
      </c>
      <c r="K183" s="121">
        <f t="shared" si="46"/>
        <v>15</v>
      </c>
      <c r="L183" s="121">
        <f t="shared" si="46"/>
        <v>12</v>
      </c>
      <c r="M183" s="121">
        <f t="shared" si="46"/>
        <v>0</v>
      </c>
      <c r="N183" s="110"/>
    </row>
    <row r="184" spans="1:14" s="3" customFormat="1" x14ac:dyDescent="0.2">
      <c r="A184" s="15" t="s">
        <v>143</v>
      </c>
      <c r="B184" s="106">
        <v>21</v>
      </c>
      <c r="C184" s="106">
        <v>10</v>
      </c>
      <c r="D184" s="106">
        <v>22</v>
      </c>
      <c r="E184" s="106">
        <v>16</v>
      </c>
      <c r="F184" s="106">
        <v>18</v>
      </c>
      <c r="G184" s="106">
        <v>12</v>
      </c>
      <c r="H184" s="106">
        <v>18</v>
      </c>
      <c r="I184" s="106">
        <v>17</v>
      </c>
      <c r="J184" s="106">
        <v>16</v>
      </c>
      <c r="K184" s="106">
        <v>19</v>
      </c>
      <c r="L184" s="106">
        <v>26</v>
      </c>
      <c r="M184" s="106"/>
      <c r="N184" s="110"/>
    </row>
    <row r="185" spans="1:14" s="120" customFormat="1" x14ac:dyDescent="0.2">
      <c r="A185" s="15" t="s">
        <v>145</v>
      </c>
      <c r="B185" s="106">
        <v>1</v>
      </c>
      <c r="C185" s="106">
        <v>3</v>
      </c>
      <c r="D185" s="106">
        <v>1</v>
      </c>
      <c r="E185" s="106">
        <v>2</v>
      </c>
      <c r="F185" s="106">
        <v>2</v>
      </c>
      <c r="G185" s="106">
        <v>0</v>
      </c>
      <c r="H185" s="106">
        <v>2</v>
      </c>
      <c r="I185" s="106">
        <v>1</v>
      </c>
      <c r="J185" s="106">
        <v>0</v>
      </c>
      <c r="K185" s="106">
        <v>1</v>
      </c>
      <c r="L185" s="106">
        <v>3</v>
      </c>
      <c r="M185" s="106"/>
      <c r="N185" s="126"/>
    </row>
    <row r="186" spans="1:14" s="3" customFormat="1" x14ac:dyDescent="0.2">
      <c r="A186" s="117" t="s">
        <v>146</v>
      </c>
      <c r="B186" s="121">
        <f t="shared" ref="B186:M186" si="47">SUM(B184:B185)</f>
        <v>22</v>
      </c>
      <c r="C186" s="121">
        <f>SUM(C184:C185)</f>
        <v>13</v>
      </c>
      <c r="D186" s="121">
        <f t="shared" si="47"/>
        <v>23</v>
      </c>
      <c r="E186" s="121">
        <f t="shared" si="47"/>
        <v>18</v>
      </c>
      <c r="F186" s="121">
        <f t="shared" si="47"/>
        <v>20</v>
      </c>
      <c r="G186" s="121">
        <f t="shared" si="47"/>
        <v>12</v>
      </c>
      <c r="H186" s="121">
        <f t="shared" si="47"/>
        <v>20</v>
      </c>
      <c r="I186" s="125">
        <f t="shared" si="47"/>
        <v>18</v>
      </c>
      <c r="J186" s="121">
        <f t="shared" si="47"/>
        <v>16</v>
      </c>
      <c r="K186" s="121">
        <f t="shared" si="47"/>
        <v>20</v>
      </c>
      <c r="L186" s="121">
        <f t="shared" si="47"/>
        <v>29</v>
      </c>
      <c r="M186" s="121">
        <f t="shared" si="47"/>
        <v>0</v>
      </c>
      <c r="N186" s="110"/>
    </row>
    <row r="187" spans="1:14" s="3" customFormat="1" x14ac:dyDescent="0.2">
      <c r="A187" s="15" t="s">
        <v>25</v>
      </c>
      <c r="B187" s="106">
        <v>0</v>
      </c>
      <c r="C187" s="106">
        <v>1</v>
      </c>
      <c r="D187" s="106">
        <v>0</v>
      </c>
      <c r="E187" s="106">
        <v>0</v>
      </c>
      <c r="F187" s="106">
        <v>0</v>
      </c>
      <c r="G187" s="106">
        <v>0</v>
      </c>
      <c r="H187" s="106">
        <v>0</v>
      </c>
      <c r="I187" s="106">
        <v>2</v>
      </c>
      <c r="J187" s="106">
        <v>0</v>
      </c>
      <c r="K187" s="106">
        <v>1</v>
      </c>
      <c r="L187" s="106">
        <v>2</v>
      </c>
      <c r="M187" s="106"/>
      <c r="N187" s="110"/>
    </row>
    <row r="188" spans="1:14" s="3" customFormat="1" x14ac:dyDescent="0.2">
      <c r="A188" s="15" t="s">
        <v>125</v>
      </c>
      <c r="B188" s="106">
        <v>2</v>
      </c>
      <c r="C188" s="106">
        <v>18</v>
      </c>
      <c r="D188" s="106">
        <v>2</v>
      </c>
      <c r="E188" s="106">
        <v>3</v>
      </c>
      <c r="F188" s="106">
        <v>1</v>
      </c>
      <c r="G188" s="106">
        <v>3</v>
      </c>
      <c r="H188" s="106">
        <v>50</v>
      </c>
      <c r="I188" s="106">
        <v>30</v>
      </c>
      <c r="J188" s="106">
        <v>32</v>
      </c>
      <c r="K188" s="106">
        <v>15</v>
      </c>
      <c r="L188" s="106">
        <v>15</v>
      </c>
      <c r="M188" s="106"/>
      <c r="N188" s="110"/>
    </row>
    <row r="189" spans="1:14" s="3" customFormat="1" x14ac:dyDescent="0.2">
      <c r="A189" s="15" t="s">
        <v>123</v>
      </c>
      <c r="B189" s="106">
        <v>0</v>
      </c>
      <c r="C189" s="106">
        <v>0</v>
      </c>
      <c r="D189" s="106">
        <v>0</v>
      </c>
      <c r="E189" s="106">
        <v>0</v>
      </c>
      <c r="F189" s="106">
        <v>0</v>
      </c>
      <c r="G189" s="106">
        <v>0</v>
      </c>
      <c r="H189" s="106">
        <v>0</v>
      </c>
      <c r="I189" s="106">
        <v>0</v>
      </c>
      <c r="J189" s="106">
        <v>0</v>
      </c>
      <c r="K189" s="106">
        <v>0</v>
      </c>
      <c r="L189" s="106">
        <v>0</v>
      </c>
      <c r="M189" s="106"/>
      <c r="N189" s="110"/>
    </row>
    <row r="190" spans="1:14" s="3" customFormat="1" x14ac:dyDescent="0.2">
      <c r="A190" s="15" t="s">
        <v>124</v>
      </c>
      <c r="B190" s="106">
        <v>0</v>
      </c>
      <c r="C190" s="106">
        <v>0</v>
      </c>
      <c r="D190" s="106">
        <v>0</v>
      </c>
      <c r="E190" s="106">
        <v>0</v>
      </c>
      <c r="F190" s="106">
        <v>0</v>
      </c>
      <c r="G190" s="106">
        <v>0</v>
      </c>
      <c r="H190" s="106">
        <v>0</v>
      </c>
      <c r="I190" s="106">
        <v>0</v>
      </c>
      <c r="J190" s="106">
        <v>0</v>
      </c>
      <c r="K190" s="106">
        <v>0</v>
      </c>
      <c r="L190" s="106">
        <v>0</v>
      </c>
      <c r="M190" s="106"/>
      <c r="N190" s="110"/>
    </row>
    <row r="191" spans="1:14" s="8" customFormat="1" ht="15" x14ac:dyDescent="0.3">
      <c r="A191" s="15"/>
      <c r="B191" s="6"/>
      <c r="C191" s="6"/>
      <c r="D191" s="6"/>
      <c r="E191" s="6"/>
      <c r="F191" s="6"/>
      <c r="G191" s="137"/>
      <c r="H191" s="14"/>
      <c r="I191" s="138"/>
      <c r="J191" s="14"/>
      <c r="K191" s="14"/>
      <c r="L191" s="14"/>
      <c r="M191" s="14"/>
      <c r="N191" s="245"/>
    </row>
    <row r="192" spans="1:14" s="8" customFormat="1" ht="15" x14ac:dyDescent="0.3">
      <c r="A192" s="245" t="s">
        <v>14</v>
      </c>
      <c r="B192" s="245"/>
      <c r="C192" s="245"/>
      <c r="D192" s="245"/>
      <c r="E192" s="245"/>
      <c r="F192" s="245"/>
      <c r="G192" s="245"/>
      <c r="H192" s="245"/>
      <c r="I192" s="245"/>
      <c r="J192" s="245"/>
      <c r="K192" s="245"/>
      <c r="L192" s="245"/>
      <c r="M192" s="245"/>
      <c r="N192" s="208"/>
    </row>
    <row r="193" spans="1:14" s="4" customFormat="1" ht="15" x14ac:dyDescent="0.3">
      <c r="A193" s="208"/>
      <c r="B193" s="208"/>
      <c r="C193" s="208"/>
      <c r="D193" s="208"/>
      <c r="E193" s="208"/>
      <c r="F193" s="208"/>
      <c r="G193" s="208"/>
      <c r="H193" s="208"/>
      <c r="I193" s="208"/>
      <c r="J193" s="208"/>
      <c r="K193" s="208"/>
      <c r="L193" s="208"/>
      <c r="M193" s="208"/>
      <c r="N193" s="5"/>
    </row>
    <row r="194" spans="1:14" s="4" customFormat="1" x14ac:dyDescent="0.2">
      <c r="A194" s="10" t="s">
        <v>177</v>
      </c>
      <c r="B194" s="135">
        <f>(B199+B202)+B203+B204+B205+B206</f>
        <v>4</v>
      </c>
      <c r="C194" s="135">
        <f t="shared" ref="C194:M194" si="48">(C199+C202)+C203+C204+C205+C206</f>
        <v>9</v>
      </c>
      <c r="D194" s="135">
        <f t="shared" si="48"/>
        <v>4</v>
      </c>
      <c r="E194" s="135">
        <f t="shared" si="48"/>
        <v>10</v>
      </c>
      <c r="F194" s="135">
        <f t="shared" si="48"/>
        <v>3</v>
      </c>
      <c r="G194" s="135">
        <f t="shared" si="48"/>
        <v>8</v>
      </c>
      <c r="H194" s="135">
        <f t="shared" si="48"/>
        <v>10</v>
      </c>
      <c r="I194" s="135">
        <f t="shared" si="48"/>
        <v>1</v>
      </c>
      <c r="J194" s="135">
        <f t="shared" si="48"/>
        <v>2</v>
      </c>
      <c r="K194" s="135">
        <f t="shared" si="48"/>
        <v>3</v>
      </c>
      <c r="L194" s="135">
        <f t="shared" si="48"/>
        <v>10</v>
      </c>
      <c r="M194" s="135">
        <f t="shared" si="48"/>
        <v>0</v>
      </c>
      <c r="N194" s="110"/>
    </row>
    <row r="195" spans="1:14" s="4" customFormat="1" x14ac:dyDescent="0.2">
      <c r="A195" s="12" t="s">
        <v>140</v>
      </c>
      <c r="B195" s="106">
        <v>1</v>
      </c>
      <c r="C195" s="106">
        <v>1</v>
      </c>
      <c r="D195" s="106">
        <v>0</v>
      </c>
      <c r="E195" s="106">
        <v>1</v>
      </c>
      <c r="F195" s="106">
        <v>1</v>
      </c>
      <c r="G195" s="106">
        <v>3</v>
      </c>
      <c r="H195" s="106">
        <v>1</v>
      </c>
      <c r="I195" s="106">
        <v>0</v>
      </c>
      <c r="J195" s="106">
        <v>1</v>
      </c>
      <c r="K195" s="106">
        <v>0</v>
      </c>
      <c r="L195" s="106">
        <v>0</v>
      </c>
      <c r="M195" s="106"/>
      <c r="N195" s="110"/>
    </row>
    <row r="196" spans="1:14" s="4" customFormat="1" x14ac:dyDescent="0.2">
      <c r="A196" s="12" t="s">
        <v>141</v>
      </c>
      <c r="B196" s="106">
        <v>0</v>
      </c>
      <c r="C196" s="106">
        <v>0</v>
      </c>
      <c r="D196" s="106">
        <v>0</v>
      </c>
      <c r="E196" s="106">
        <v>0</v>
      </c>
      <c r="F196" s="106">
        <v>0</v>
      </c>
      <c r="G196" s="106">
        <v>0</v>
      </c>
      <c r="H196" s="106">
        <v>0</v>
      </c>
      <c r="I196" s="106">
        <v>0</v>
      </c>
      <c r="J196" s="106">
        <v>0</v>
      </c>
      <c r="K196" s="106">
        <v>0</v>
      </c>
      <c r="L196" s="106">
        <v>0</v>
      </c>
      <c r="M196" s="106"/>
      <c r="N196" s="110"/>
    </row>
    <row r="197" spans="1:14" s="4" customFormat="1" x14ac:dyDescent="0.2">
      <c r="A197" s="12" t="s">
        <v>142</v>
      </c>
      <c r="B197" s="106">
        <v>0</v>
      </c>
      <c r="C197" s="106">
        <v>0</v>
      </c>
      <c r="D197" s="106">
        <v>0</v>
      </c>
      <c r="E197" s="106">
        <v>2</v>
      </c>
      <c r="F197" s="106">
        <v>0</v>
      </c>
      <c r="G197" s="106">
        <v>0</v>
      </c>
      <c r="H197" s="106">
        <v>0</v>
      </c>
      <c r="I197" s="106">
        <v>0</v>
      </c>
      <c r="J197" s="106">
        <v>0</v>
      </c>
      <c r="K197" s="106">
        <v>0</v>
      </c>
      <c r="L197" s="106">
        <v>0</v>
      </c>
      <c r="M197" s="106"/>
      <c r="N197" s="110"/>
    </row>
    <row r="198" spans="1:14" s="120" customFormat="1" x14ac:dyDescent="0.2">
      <c r="A198" s="12" t="s">
        <v>144</v>
      </c>
      <c r="B198" s="106">
        <v>0</v>
      </c>
      <c r="C198" s="106">
        <v>1</v>
      </c>
      <c r="D198" s="106">
        <v>0</v>
      </c>
      <c r="E198" s="106">
        <v>1</v>
      </c>
      <c r="F198" s="106">
        <v>1</v>
      </c>
      <c r="G198" s="106">
        <v>1</v>
      </c>
      <c r="H198" s="106">
        <v>4</v>
      </c>
      <c r="I198" s="106">
        <v>1</v>
      </c>
      <c r="J198" s="106">
        <v>0</v>
      </c>
      <c r="K198" s="106">
        <v>1</v>
      </c>
      <c r="L198" s="106">
        <v>2</v>
      </c>
      <c r="M198" s="106"/>
      <c r="N198" s="126"/>
    </row>
    <row r="199" spans="1:14" s="3" customFormat="1" x14ac:dyDescent="0.2">
      <c r="A199" s="117" t="s">
        <v>147</v>
      </c>
      <c r="B199" s="121">
        <f t="shared" ref="B199:M199" si="49">SUM(B195:B198)</f>
        <v>1</v>
      </c>
      <c r="C199" s="121">
        <f t="shared" si="49"/>
        <v>2</v>
      </c>
      <c r="D199" s="121">
        <f t="shared" si="49"/>
        <v>0</v>
      </c>
      <c r="E199" s="121">
        <f t="shared" si="49"/>
        <v>4</v>
      </c>
      <c r="F199" s="121">
        <f t="shared" si="49"/>
        <v>2</v>
      </c>
      <c r="G199" s="121">
        <f t="shared" si="49"/>
        <v>4</v>
      </c>
      <c r="H199" s="121">
        <f t="shared" si="49"/>
        <v>5</v>
      </c>
      <c r="I199" s="121">
        <f t="shared" si="49"/>
        <v>1</v>
      </c>
      <c r="J199" s="121">
        <f t="shared" si="49"/>
        <v>1</v>
      </c>
      <c r="K199" s="121">
        <f t="shared" si="49"/>
        <v>1</v>
      </c>
      <c r="L199" s="121">
        <f t="shared" si="49"/>
        <v>2</v>
      </c>
      <c r="M199" s="121">
        <f t="shared" si="49"/>
        <v>0</v>
      </c>
      <c r="N199" s="110"/>
    </row>
    <row r="200" spans="1:14" s="3" customFormat="1" x14ac:dyDescent="0.2">
      <c r="A200" s="15" t="s">
        <v>143</v>
      </c>
      <c r="B200" s="106">
        <v>2</v>
      </c>
      <c r="C200" s="106">
        <v>6</v>
      </c>
      <c r="D200" s="106">
        <v>4</v>
      </c>
      <c r="E200" s="106">
        <v>5</v>
      </c>
      <c r="F200" s="106">
        <v>1</v>
      </c>
      <c r="G200" s="106">
        <v>3</v>
      </c>
      <c r="H200" s="106">
        <v>3</v>
      </c>
      <c r="I200" s="106">
        <v>0</v>
      </c>
      <c r="J200" s="106">
        <v>0</v>
      </c>
      <c r="K200" s="106">
        <v>1</v>
      </c>
      <c r="L200" s="106">
        <v>8</v>
      </c>
      <c r="M200" s="106"/>
      <c r="N200" s="110"/>
    </row>
    <row r="201" spans="1:14" s="120" customFormat="1" x14ac:dyDescent="0.2">
      <c r="A201" s="15" t="s">
        <v>145</v>
      </c>
      <c r="B201" s="106">
        <v>1</v>
      </c>
      <c r="C201" s="106">
        <v>1</v>
      </c>
      <c r="D201" s="106">
        <v>0</v>
      </c>
      <c r="E201" s="106">
        <v>0</v>
      </c>
      <c r="F201" s="106">
        <v>0</v>
      </c>
      <c r="G201" s="106">
        <v>0</v>
      </c>
      <c r="H201" s="106">
        <v>1</v>
      </c>
      <c r="I201" s="106">
        <v>0</v>
      </c>
      <c r="J201" s="106">
        <v>0</v>
      </c>
      <c r="K201" s="106">
        <v>1</v>
      </c>
      <c r="L201" s="106">
        <v>0</v>
      </c>
      <c r="M201" s="106"/>
      <c r="N201" s="126"/>
    </row>
    <row r="202" spans="1:14" s="3" customFormat="1" x14ac:dyDescent="0.2">
      <c r="A202" s="117" t="s">
        <v>146</v>
      </c>
      <c r="B202" s="121">
        <f t="shared" ref="B202:M202" si="50">SUM(B200:B201)</f>
        <v>3</v>
      </c>
      <c r="C202" s="121">
        <f t="shared" si="50"/>
        <v>7</v>
      </c>
      <c r="D202" s="121">
        <f t="shared" si="50"/>
        <v>4</v>
      </c>
      <c r="E202" s="121">
        <f t="shared" si="50"/>
        <v>5</v>
      </c>
      <c r="F202" s="121">
        <f>SUM(F200:F201)</f>
        <v>1</v>
      </c>
      <c r="G202" s="121">
        <f t="shared" si="50"/>
        <v>3</v>
      </c>
      <c r="H202" s="121">
        <f t="shared" si="50"/>
        <v>4</v>
      </c>
      <c r="I202" s="125">
        <f t="shared" si="50"/>
        <v>0</v>
      </c>
      <c r="J202" s="121">
        <f t="shared" si="50"/>
        <v>0</v>
      </c>
      <c r="K202" s="121">
        <f t="shared" si="50"/>
        <v>2</v>
      </c>
      <c r="L202" s="121">
        <f t="shared" si="50"/>
        <v>8</v>
      </c>
      <c r="M202" s="121">
        <f t="shared" si="50"/>
        <v>0</v>
      </c>
      <c r="N202" s="110"/>
    </row>
    <row r="203" spans="1:14" s="3" customFormat="1" x14ac:dyDescent="0.2">
      <c r="A203" s="15" t="s">
        <v>25</v>
      </c>
      <c r="B203" s="106">
        <v>0</v>
      </c>
      <c r="C203" s="106">
        <v>0</v>
      </c>
      <c r="D203" s="106">
        <v>0</v>
      </c>
      <c r="E203" s="106">
        <v>1</v>
      </c>
      <c r="F203" s="106">
        <v>0</v>
      </c>
      <c r="G203" s="106">
        <v>1</v>
      </c>
      <c r="H203" s="106">
        <v>0</v>
      </c>
      <c r="I203" s="106">
        <v>0</v>
      </c>
      <c r="J203" s="106">
        <v>0</v>
      </c>
      <c r="K203" s="106">
        <v>0</v>
      </c>
      <c r="L203" s="106">
        <v>0</v>
      </c>
      <c r="M203" s="106"/>
      <c r="N203" s="110"/>
    </row>
    <row r="204" spans="1:14" s="3" customFormat="1" x14ac:dyDescent="0.2">
      <c r="A204" s="15" t="s">
        <v>125</v>
      </c>
      <c r="B204" s="106">
        <v>0</v>
      </c>
      <c r="C204" s="106">
        <v>0</v>
      </c>
      <c r="D204" s="106">
        <v>0</v>
      </c>
      <c r="E204" s="106">
        <v>0</v>
      </c>
      <c r="F204" s="106">
        <v>0</v>
      </c>
      <c r="G204" s="106">
        <v>0</v>
      </c>
      <c r="H204" s="106">
        <v>1</v>
      </c>
      <c r="I204" s="106">
        <v>0</v>
      </c>
      <c r="J204" s="106">
        <v>1</v>
      </c>
      <c r="K204" s="106">
        <v>0</v>
      </c>
      <c r="L204" s="106">
        <v>0</v>
      </c>
      <c r="M204" s="106"/>
      <c r="N204" s="110"/>
    </row>
    <row r="205" spans="1:14" s="3" customFormat="1" x14ac:dyDescent="0.2">
      <c r="A205" s="15" t="s">
        <v>123</v>
      </c>
      <c r="B205" s="106">
        <v>0</v>
      </c>
      <c r="C205" s="106">
        <v>0</v>
      </c>
      <c r="D205" s="106">
        <v>0</v>
      </c>
      <c r="E205" s="106">
        <v>0</v>
      </c>
      <c r="F205" s="106">
        <v>0</v>
      </c>
      <c r="G205" s="106">
        <v>0</v>
      </c>
      <c r="H205" s="106">
        <v>0</v>
      </c>
      <c r="I205" s="106">
        <v>0</v>
      </c>
      <c r="J205" s="106">
        <v>0</v>
      </c>
      <c r="K205" s="106">
        <v>0</v>
      </c>
      <c r="L205" s="106">
        <v>0</v>
      </c>
      <c r="M205" s="106"/>
      <c r="N205" s="110"/>
    </row>
    <row r="206" spans="1:14" x14ac:dyDescent="0.2">
      <c r="A206" s="15" t="s">
        <v>124</v>
      </c>
      <c r="B206" s="106">
        <v>0</v>
      </c>
      <c r="C206" s="106">
        <v>0</v>
      </c>
      <c r="D206" s="106">
        <v>0</v>
      </c>
      <c r="E206" s="106">
        <v>0</v>
      </c>
      <c r="F206" s="106">
        <v>0</v>
      </c>
      <c r="G206" s="106">
        <v>0</v>
      </c>
      <c r="H206" s="106">
        <v>0</v>
      </c>
      <c r="I206" s="106">
        <v>0</v>
      </c>
      <c r="J206" s="106">
        <v>0</v>
      </c>
      <c r="K206" s="106">
        <v>0</v>
      </c>
      <c r="L206" s="106">
        <v>0</v>
      </c>
      <c r="M206" s="106"/>
      <c r="N206" s="109"/>
    </row>
    <row r="207" spans="1:14" x14ac:dyDescent="0.2">
      <c r="C207" s="108"/>
      <c r="N207" s="109"/>
    </row>
    <row r="208" spans="1:14" x14ac:dyDescent="0.2">
      <c r="A208" s="15"/>
      <c r="F208" s="105"/>
      <c r="M208" s="105"/>
      <c r="N208" s="111"/>
    </row>
    <row r="209" spans="1:14" x14ac:dyDescent="0.2">
      <c r="A209" s="10" t="s">
        <v>178</v>
      </c>
      <c r="B209" s="135">
        <f>(B214+B217)+B218+B219+B220+B221</f>
        <v>350</v>
      </c>
      <c r="C209" s="135">
        <f t="shared" ref="C209:M209" si="51">(C214+C217)+C218+C219+C220+C221</f>
        <v>288</v>
      </c>
      <c r="D209" s="135">
        <f t="shared" si="51"/>
        <v>343</v>
      </c>
      <c r="E209" s="135">
        <f t="shared" si="51"/>
        <v>297</v>
      </c>
      <c r="F209" s="135">
        <f t="shared" si="51"/>
        <v>302</v>
      </c>
      <c r="G209" s="135">
        <f t="shared" si="51"/>
        <v>338</v>
      </c>
      <c r="H209" s="135">
        <f t="shared" si="51"/>
        <v>344</v>
      </c>
      <c r="I209" s="135">
        <f t="shared" si="51"/>
        <v>311</v>
      </c>
      <c r="J209" s="135">
        <f t="shared" si="51"/>
        <v>302</v>
      </c>
      <c r="K209" s="135">
        <f t="shared" si="51"/>
        <v>452</v>
      </c>
      <c r="L209" s="135">
        <f t="shared" si="51"/>
        <v>466</v>
      </c>
      <c r="M209" s="135">
        <f t="shared" si="51"/>
        <v>0</v>
      </c>
      <c r="N209" s="110"/>
    </row>
    <row r="210" spans="1:14" x14ac:dyDescent="0.2">
      <c r="A210" s="12" t="s">
        <v>140</v>
      </c>
      <c r="B210" s="106">
        <v>77</v>
      </c>
      <c r="C210" s="106">
        <v>57</v>
      </c>
      <c r="D210" s="106">
        <v>77</v>
      </c>
      <c r="E210" s="106">
        <v>59</v>
      </c>
      <c r="F210" s="106">
        <v>51</v>
      </c>
      <c r="G210" s="106">
        <v>57</v>
      </c>
      <c r="H210" s="106">
        <v>52</v>
      </c>
      <c r="I210" s="106">
        <v>65</v>
      </c>
      <c r="J210" s="106">
        <v>87</v>
      </c>
      <c r="K210" s="106">
        <v>90</v>
      </c>
      <c r="L210" s="106">
        <v>78</v>
      </c>
      <c r="M210" s="106"/>
      <c r="N210" s="110"/>
    </row>
    <row r="211" spans="1:14" x14ac:dyDescent="0.2">
      <c r="A211" s="12" t="s">
        <v>141</v>
      </c>
      <c r="B211" s="106">
        <v>37</v>
      </c>
      <c r="C211" s="106">
        <v>21</v>
      </c>
      <c r="D211" s="106">
        <v>29</v>
      </c>
      <c r="E211" s="106">
        <v>26</v>
      </c>
      <c r="F211" s="106">
        <v>30</v>
      </c>
      <c r="G211" s="106">
        <v>28</v>
      </c>
      <c r="H211" s="106">
        <v>29</v>
      </c>
      <c r="I211" s="106">
        <v>34</v>
      </c>
      <c r="J211" s="106">
        <v>29</v>
      </c>
      <c r="K211" s="106">
        <v>34</v>
      </c>
      <c r="L211" s="106">
        <v>34</v>
      </c>
      <c r="M211" s="106"/>
      <c r="N211" s="110"/>
    </row>
    <row r="212" spans="1:14" x14ac:dyDescent="0.2">
      <c r="A212" s="12" t="s">
        <v>142</v>
      </c>
      <c r="B212" s="106">
        <v>2</v>
      </c>
      <c r="C212" s="106">
        <v>2</v>
      </c>
      <c r="D212" s="106">
        <v>1</v>
      </c>
      <c r="E212" s="106">
        <v>5</v>
      </c>
      <c r="F212" s="106">
        <v>5</v>
      </c>
      <c r="G212" s="106">
        <v>3</v>
      </c>
      <c r="H212" s="106">
        <v>3</v>
      </c>
      <c r="I212" s="106">
        <v>3</v>
      </c>
      <c r="J212" s="106">
        <v>2</v>
      </c>
      <c r="K212" s="106">
        <v>4</v>
      </c>
      <c r="L212" s="106">
        <v>5</v>
      </c>
      <c r="M212" s="106"/>
      <c r="N212" s="110"/>
    </row>
    <row r="213" spans="1:14" s="124" customFormat="1" x14ac:dyDescent="0.2">
      <c r="A213" s="12" t="s">
        <v>144</v>
      </c>
      <c r="B213" s="106">
        <v>31</v>
      </c>
      <c r="C213" s="106">
        <v>41</v>
      </c>
      <c r="D213" s="106">
        <v>47</v>
      </c>
      <c r="E213" s="106">
        <v>38</v>
      </c>
      <c r="F213" s="106">
        <v>38</v>
      </c>
      <c r="G213" s="106">
        <v>35</v>
      </c>
      <c r="H213" s="106">
        <v>45</v>
      </c>
      <c r="I213" s="106">
        <v>33</v>
      </c>
      <c r="J213" s="106">
        <v>42</v>
      </c>
      <c r="K213" s="106">
        <v>39</v>
      </c>
      <c r="L213" s="106">
        <v>38</v>
      </c>
      <c r="M213" s="106"/>
      <c r="N213" s="126"/>
    </row>
    <row r="214" spans="1:14" x14ac:dyDescent="0.2">
      <c r="A214" s="117" t="s">
        <v>147</v>
      </c>
      <c r="B214" s="121">
        <f t="shared" ref="B214:G214" si="52">SUM(B210:B213)</f>
        <v>147</v>
      </c>
      <c r="C214" s="126">
        <f t="shared" si="52"/>
        <v>121</v>
      </c>
      <c r="D214" s="126">
        <f t="shared" si="52"/>
        <v>154</v>
      </c>
      <c r="E214" s="121">
        <f t="shared" si="52"/>
        <v>128</v>
      </c>
      <c r="F214" s="121">
        <f t="shared" si="52"/>
        <v>124</v>
      </c>
      <c r="G214" s="121">
        <f t="shared" si="52"/>
        <v>123</v>
      </c>
      <c r="H214" s="121">
        <f t="shared" ref="H214:M214" si="53">SUM(H210:H213)</f>
        <v>129</v>
      </c>
      <c r="I214" s="125">
        <f t="shared" si="53"/>
        <v>135</v>
      </c>
      <c r="J214" s="121">
        <f t="shared" si="53"/>
        <v>160</v>
      </c>
      <c r="K214" s="121">
        <f t="shared" si="53"/>
        <v>167</v>
      </c>
      <c r="L214" s="121">
        <f t="shared" si="53"/>
        <v>155</v>
      </c>
      <c r="M214" s="121">
        <f t="shared" si="53"/>
        <v>0</v>
      </c>
      <c r="N214" s="110"/>
    </row>
    <row r="215" spans="1:14" x14ac:dyDescent="0.2">
      <c r="A215" s="15" t="s">
        <v>143</v>
      </c>
      <c r="B215" s="106">
        <v>132</v>
      </c>
      <c r="C215" s="106">
        <v>127</v>
      </c>
      <c r="D215" s="106">
        <v>141</v>
      </c>
      <c r="E215" s="106">
        <v>138</v>
      </c>
      <c r="F215" s="106">
        <v>126</v>
      </c>
      <c r="G215" s="106">
        <v>109</v>
      </c>
      <c r="H215" s="106">
        <v>122</v>
      </c>
      <c r="I215" s="106">
        <v>119</v>
      </c>
      <c r="J215" s="106">
        <v>102</v>
      </c>
      <c r="K215" s="106">
        <v>180</v>
      </c>
      <c r="L215" s="106">
        <v>186</v>
      </c>
      <c r="M215" s="106"/>
      <c r="N215" s="110"/>
    </row>
    <row r="216" spans="1:14" s="124" customFormat="1" x14ac:dyDescent="0.2">
      <c r="A216" s="15" t="s">
        <v>145</v>
      </c>
      <c r="B216" s="106">
        <v>10</v>
      </c>
      <c r="C216" s="106">
        <v>12</v>
      </c>
      <c r="D216" s="106">
        <v>14</v>
      </c>
      <c r="E216" s="106">
        <v>11</v>
      </c>
      <c r="F216" s="106">
        <v>6</v>
      </c>
      <c r="G216" s="106">
        <v>4</v>
      </c>
      <c r="H216" s="106">
        <v>22</v>
      </c>
      <c r="I216" s="106">
        <v>10</v>
      </c>
      <c r="J216" s="106">
        <v>10</v>
      </c>
      <c r="K216" s="106">
        <v>20</v>
      </c>
      <c r="L216" s="106">
        <v>9</v>
      </c>
      <c r="M216" s="106"/>
      <c r="N216" s="126"/>
    </row>
    <row r="217" spans="1:14" x14ac:dyDescent="0.2">
      <c r="A217" s="117" t="s">
        <v>146</v>
      </c>
      <c r="B217" s="121">
        <f t="shared" ref="B217:M217" si="54">SUM(B215:B216)</f>
        <v>142</v>
      </c>
      <c r="C217" s="121">
        <f t="shared" si="54"/>
        <v>139</v>
      </c>
      <c r="D217" s="121">
        <f t="shared" si="54"/>
        <v>155</v>
      </c>
      <c r="E217" s="121">
        <f t="shared" si="54"/>
        <v>149</v>
      </c>
      <c r="F217" s="121">
        <f t="shared" si="54"/>
        <v>132</v>
      </c>
      <c r="G217" s="121">
        <f t="shared" si="54"/>
        <v>113</v>
      </c>
      <c r="H217" s="121">
        <f t="shared" si="54"/>
        <v>144</v>
      </c>
      <c r="I217" s="125">
        <f t="shared" si="54"/>
        <v>129</v>
      </c>
      <c r="J217" s="121">
        <f t="shared" si="54"/>
        <v>112</v>
      </c>
      <c r="K217" s="121">
        <f t="shared" si="54"/>
        <v>200</v>
      </c>
      <c r="L217" s="121">
        <f t="shared" si="54"/>
        <v>195</v>
      </c>
      <c r="M217" s="121">
        <f t="shared" si="54"/>
        <v>0</v>
      </c>
      <c r="N217" s="110"/>
    </row>
    <row r="218" spans="1:14" x14ac:dyDescent="0.2">
      <c r="A218" s="15" t="s">
        <v>25</v>
      </c>
      <c r="B218" s="106">
        <v>3</v>
      </c>
      <c r="C218" s="106">
        <v>0</v>
      </c>
      <c r="D218" s="106">
        <v>3</v>
      </c>
      <c r="E218" s="106">
        <v>1</v>
      </c>
      <c r="F218" s="106">
        <v>2</v>
      </c>
      <c r="G218" s="106">
        <v>3</v>
      </c>
      <c r="H218" s="106">
        <v>1</v>
      </c>
      <c r="I218" s="106">
        <v>0</v>
      </c>
      <c r="J218" s="106">
        <v>1</v>
      </c>
      <c r="K218" s="106">
        <v>1</v>
      </c>
      <c r="L218" s="106">
        <v>6</v>
      </c>
      <c r="M218" s="106"/>
      <c r="N218" s="110"/>
    </row>
    <row r="219" spans="1:14" x14ac:dyDescent="0.2">
      <c r="A219" s="15" t="s">
        <v>24</v>
      </c>
      <c r="B219" s="106">
        <v>57</v>
      </c>
      <c r="C219" s="106">
        <v>28</v>
      </c>
      <c r="D219" s="106">
        <v>31</v>
      </c>
      <c r="E219" s="106">
        <v>19</v>
      </c>
      <c r="F219" s="106">
        <v>44</v>
      </c>
      <c r="G219" s="106">
        <v>99</v>
      </c>
      <c r="H219" s="106">
        <v>70</v>
      </c>
      <c r="I219" s="106">
        <v>47</v>
      </c>
      <c r="J219" s="106">
        <v>28</v>
      </c>
      <c r="K219" s="106">
        <v>84</v>
      </c>
      <c r="L219" s="106">
        <v>107</v>
      </c>
      <c r="M219" s="106"/>
      <c r="N219" s="110"/>
    </row>
    <row r="220" spans="1:14" x14ac:dyDescent="0.2">
      <c r="A220" s="15" t="s">
        <v>123</v>
      </c>
      <c r="B220" s="106">
        <v>1</v>
      </c>
      <c r="C220" s="106">
        <v>0</v>
      </c>
      <c r="D220" s="106">
        <v>0</v>
      </c>
      <c r="E220" s="106">
        <v>0</v>
      </c>
      <c r="F220" s="106">
        <v>0</v>
      </c>
      <c r="G220" s="106">
        <v>0</v>
      </c>
      <c r="H220" s="106">
        <v>0</v>
      </c>
      <c r="I220" s="106">
        <v>0</v>
      </c>
      <c r="J220" s="106">
        <v>0</v>
      </c>
      <c r="K220" s="106">
        <v>0</v>
      </c>
      <c r="L220" s="106">
        <v>0</v>
      </c>
      <c r="M220" s="106"/>
      <c r="N220" s="110"/>
    </row>
    <row r="221" spans="1:14" x14ac:dyDescent="0.2">
      <c r="A221" s="15" t="s">
        <v>124</v>
      </c>
      <c r="B221" s="106">
        <v>0</v>
      </c>
      <c r="C221" s="106">
        <v>0</v>
      </c>
      <c r="D221" s="106">
        <v>0</v>
      </c>
      <c r="E221" s="106">
        <v>0</v>
      </c>
      <c r="F221" s="106">
        <v>0</v>
      </c>
      <c r="G221" s="106">
        <v>0</v>
      </c>
      <c r="H221" s="106">
        <v>0</v>
      </c>
      <c r="I221" s="106">
        <v>0</v>
      </c>
      <c r="J221" s="106">
        <v>1</v>
      </c>
      <c r="K221" s="106">
        <v>0</v>
      </c>
      <c r="L221" s="106">
        <v>3</v>
      </c>
      <c r="M221" s="106"/>
    </row>
  </sheetData>
  <mergeCells count="5">
    <mergeCell ref="A2:N2"/>
    <mergeCell ref="A76:N76"/>
    <mergeCell ref="A102:N102"/>
    <mergeCell ref="A44:N44"/>
    <mergeCell ref="A118:N118"/>
  </mergeCells>
  <printOptions horizontalCentered="1"/>
  <pageMargins left="0.7" right="0.7" top="0.56000000000000005" bottom="0.48" header="0.3" footer="0.3"/>
  <pageSetup scale="90" orientation="landscape" r:id="rId1"/>
  <rowBreaks count="5" manualBreakCount="5">
    <brk id="43" max="16383" man="1"/>
    <brk id="73" max="16383" man="1"/>
    <brk id="117" max="16383" man="1"/>
    <brk id="146" max="16383" man="1"/>
    <brk id="190" max="16383" man="1"/>
  </rowBreaks>
  <ignoredErrors>
    <ignoredError sqref="E133 E61 I13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L11615"/>
  <sheetViews>
    <sheetView zoomScaleNormal="100" zoomScaleSheetLayoutView="100" workbookViewId="0">
      <pane ySplit="2" topLeftCell="A30" activePane="bottomLeft" state="frozen"/>
      <selection pane="bottomLeft" activeCell="A3" sqref="A3"/>
    </sheetView>
  </sheetViews>
  <sheetFormatPr defaultRowHeight="12.75" x14ac:dyDescent="0.2"/>
  <cols>
    <col min="1" max="1" width="31.28515625" style="42" bestFit="1" customWidth="1"/>
    <col min="2" max="2" width="8.28515625" style="41" bestFit="1" customWidth="1"/>
    <col min="3" max="3" width="9.28515625" style="41" bestFit="1" customWidth="1"/>
    <col min="4" max="4" width="8.85546875" style="41" customWidth="1"/>
    <col min="5" max="5" width="9.28515625" style="41" bestFit="1" customWidth="1"/>
    <col min="6" max="6" width="10.28515625" style="41" bestFit="1" customWidth="1"/>
    <col min="7" max="7" width="8.28515625" style="41" bestFit="1" customWidth="1"/>
    <col min="8" max="8" width="8.85546875" style="41" bestFit="1" customWidth="1"/>
    <col min="9" max="9" width="8.7109375" style="41" customWidth="1"/>
    <col min="10" max="10" width="9.140625" style="219" bestFit="1" customWidth="1"/>
    <col min="11" max="11" width="9.7109375" style="219" customWidth="1"/>
    <col min="12" max="12" width="9.5703125" style="219" customWidth="1"/>
    <col min="13" max="13" width="9.7109375" style="219" customWidth="1"/>
    <col min="14" max="14" width="6.85546875" style="41" customWidth="1"/>
    <col min="15" max="15" width="9.140625" style="42" customWidth="1"/>
    <col min="16" max="16384" width="9.140625" style="42"/>
  </cols>
  <sheetData>
    <row r="1" spans="1:116" x14ac:dyDescent="0.2">
      <c r="A1" s="40" t="s">
        <v>28</v>
      </c>
    </row>
    <row r="2" spans="1:116" s="3" customFormat="1" ht="13.5" thickBot="1" x14ac:dyDescent="0.25">
      <c r="A2" s="11"/>
      <c r="B2" s="19" t="s">
        <v>0</v>
      </c>
      <c r="C2" s="19" t="s">
        <v>1</v>
      </c>
      <c r="D2" s="2" t="s">
        <v>2</v>
      </c>
      <c r="E2" s="2" t="s">
        <v>3</v>
      </c>
      <c r="F2" s="2" t="s">
        <v>4</v>
      </c>
      <c r="G2" s="2" t="s">
        <v>5</v>
      </c>
      <c r="H2" s="2" t="s">
        <v>6</v>
      </c>
      <c r="I2" s="2" t="s">
        <v>7</v>
      </c>
      <c r="J2" s="2" t="s">
        <v>8</v>
      </c>
      <c r="K2" s="2" t="s">
        <v>9</v>
      </c>
      <c r="L2" s="2" t="s">
        <v>10</v>
      </c>
      <c r="M2" s="2" t="s">
        <v>27</v>
      </c>
      <c r="N2" s="2" t="s">
        <v>11</v>
      </c>
    </row>
    <row r="3" spans="1:116" x14ac:dyDescent="0.2">
      <c r="A3" s="18" t="s">
        <v>29</v>
      </c>
      <c r="I3" s="219"/>
      <c r="O3" s="42">
        <v>2</v>
      </c>
    </row>
    <row r="4" spans="1:116" x14ac:dyDescent="0.2">
      <c r="A4" s="228" t="s">
        <v>196</v>
      </c>
      <c r="B4" s="219">
        <f>SUMPRODUCT((ChapterStats!$B$2:$B$7747=B$2)*(ChapterStats!$C$2:$C$7747=$O$3)*(ChapterStats!$E$2:$E$7747=$A4), ChapterStats!$F$2:$F$7747)</f>
        <v>87</v>
      </c>
      <c r="C4" s="219">
        <f>SUMPRODUCT((ChapterStats!$B$2:$B$7747=C$2)*(ChapterStats!$C$2:$C$7747=$O$3)*(ChapterStats!$E$2:$E$7747=$A4), ChapterStats!$F$2:$F$7747)</f>
        <v>90</v>
      </c>
      <c r="D4" s="219">
        <f>SUMPRODUCT((ChapterStats!$B$2:$B$7747=D$2)*(ChapterStats!$C$2:$C$7747=$O$3)*(ChapterStats!$E$2:$E$7747=$A4), ChapterStats!$F$2:$F$7747)</f>
        <v>91</v>
      </c>
      <c r="E4" s="219">
        <f>SUMPRODUCT((ChapterStats!$B$2:$B$7747=E$2)*(ChapterStats!$C$2:$C$7747=$O$3)*(ChapterStats!$E$2:$E$7747=$A4), ChapterStats!$F$2:$F$7747)</f>
        <v>95</v>
      </c>
      <c r="F4" s="219">
        <f>SUMPRODUCT((ChapterStats!$B$2:$B$7747=F$2)*(ChapterStats!$C$2:$C$7747=$O$3)*(ChapterStats!$E$2:$E$7747=$A4), ChapterStats!$F$2:$F$7747)</f>
        <v>95</v>
      </c>
      <c r="G4" s="219">
        <f>SUMPRODUCT((ChapterStats!$B$2:$B$7747=G$2)*(ChapterStats!$C$2:$C$7747=$O$3)*(ChapterStats!$E$2:$E$7747=$A4), ChapterStats!$F$2:$F$7747)</f>
        <v>81</v>
      </c>
      <c r="H4" s="219">
        <f>SUMPRODUCT((ChapterStats!$B$2:$B$7747=H$2)*(ChapterStats!$C$2:$C$7747=$O$3)*(ChapterStats!$E$2:$E$7747=$A4), ChapterStats!$F$2:$F$7747)</f>
        <v>82</v>
      </c>
      <c r="I4" s="219">
        <f>SUMPRODUCT((ChapterStats!$B$2:$B$7747=I$2)*(ChapterStats!$C$2:$C$7747=$O$3)*(ChapterStats!$E$2:$E$7747=$A4), ChapterStats!$F$2:$F$7747)</f>
        <v>84</v>
      </c>
      <c r="J4" s="219">
        <f>SUMPRODUCT((ChapterStats!$B$2:$B$7747=J$2)*(ChapterStats!$C$2:$C$7747=$O$3)*(ChapterStats!$E$2:$E$7747=$A4), ChapterStats!$F$2:$F$7747)</f>
        <v>81</v>
      </c>
      <c r="K4" s="219">
        <f>SUMPRODUCT((ChapterStats!$B$2:$B$7747=K$2)*(ChapterStats!$C$2:$C$7747=$O$3)*(ChapterStats!$E$2:$E$7747=$A4), ChapterStats!$F$2:$F$7747)</f>
        <v>81</v>
      </c>
      <c r="L4" s="219">
        <f>SUMPRODUCT((ChapterStats!$B$2:$B$7747=L$2)*(ChapterStats!$C$2:$C$7747=$O$3)*(ChapterStats!$E$2:$E$7747=$A4), ChapterStats!$F$2:$F$7747)</f>
        <v>74</v>
      </c>
      <c r="M4" s="219">
        <f>SUMPRODUCT((ChapterStats!$B$2:$B$7747=M$2)*(ChapterStats!$C$2:$C$7747=$O$3)*(ChapterStats!$E$2:$E$7747=$A4), ChapterStats!$F$2:$F$7747)</f>
        <v>0</v>
      </c>
    </row>
    <row r="5" spans="1:116" s="46" customFormat="1" x14ac:dyDescent="0.2">
      <c r="A5" s="47" t="s">
        <v>305</v>
      </c>
      <c r="B5" s="233">
        <v>64</v>
      </c>
      <c r="C5" s="233">
        <v>64</v>
      </c>
      <c r="D5" s="233">
        <v>82</v>
      </c>
      <c r="E5" s="233">
        <v>84</v>
      </c>
      <c r="F5" s="233">
        <v>84</v>
      </c>
      <c r="G5" s="233">
        <v>87</v>
      </c>
      <c r="H5" s="233">
        <v>92</v>
      </c>
      <c r="I5" s="233">
        <v>97</v>
      </c>
      <c r="J5" s="233">
        <v>92</v>
      </c>
      <c r="K5" s="233">
        <v>92</v>
      </c>
      <c r="L5" s="233">
        <v>89</v>
      </c>
      <c r="M5" s="233">
        <v>88</v>
      </c>
      <c r="N5" s="50"/>
    </row>
    <row r="6" spans="1:116" x14ac:dyDescent="0.2">
      <c r="A6" s="228" t="s">
        <v>194</v>
      </c>
      <c r="B6" s="219">
        <f>SUMPRODUCT((ChapterStats!$B$2:$B$7747=B$2)*(ChapterStats!$C$2:$C$7747=$O$3)*(ChapterStats!$E$2:$E$7747=$A6), ChapterStats!$F$2:$F$7747)</f>
        <v>1</v>
      </c>
      <c r="C6" s="219">
        <f>SUMPRODUCT((ChapterStats!$B$2:$B$7747=C$2)*(ChapterStats!$C$2:$C$7747=$O$3)*(ChapterStats!$E$2:$E$7747=$A6), ChapterStats!$F$2:$F$7747)</f>
        <v>4</v>
      </c>
      <c r="D6" s="219">
        <f>SUMPRODUCT((ChapterStats!$B$2:$B$7747=D$2)*(ChapterStats!$C$2:$C$7747=$O$3)*(ChapterStats!$E$2:$E$7747=$A6), ChapterStats!$F$2:$F$7747)</f>
        <v>0</v>
      </c>
      <c r="E6" s="219">
        <f>SUMPRODUCT((ChapterStats!$B$2:$B$7747=E$2)*(ChapterStats!$C$2:$C$7747=$O$3)*(ChapterStats!$E$2:$E$7747=$A6), ChapterStats!$F$2:$F$7747)</f>
        <v>5</v>
      </c>
      <c r="F6" s="219">
        <f>SUMPRODUCT((ChapterStats!$B$2:$B$7747=F$2)*(ChapterStats!$C$2:$C$7747=$O$3)*(ChapterStats!$E$2:$E$7747=$A6), ChapterStats!$F$2:$F$7747)</f>
        <v>2</v>
      </c>
      <c r="G6" s="219">
        <f>SUMPRODUCT((ChapterStats!$B$2:$B$7747=G$2)*(ChapterStats!$C$2:$C$7747=$O$3)*(ChapterStats!$E$2:$E$7747=$A6), ChapterStats!$F$2:$F$7747)</f>
        <v>1</v>
      </c>
      <c r="H6" s="219">
        <f>SUMPRODUCT((ChapterStats!$B$2:$B$7747=H$2)*(ChapterStats!$C$2:$C$7747=$O$3)*(ChapterStats!$E$2:$E$7747=$A6), ChapterStats!$F$2:$F$7747)</f>
        <v>2</v>
      </c>
      <c r="I6" s="219">
        <f>SUMPRODUCT((ChapterStats!$B$2:$B$7747=I$2)*(ChapterStats!$C$2:$C$7747=$O$3)*(ChapterStats!$E$2:$E$7747=$A6), ChapterStats!$F$2:$F$7747)</f>
        <v>3</v>
      </c>
      <c r="J6" s="219">
        <f>SUMPRODUCT((ChapterStats!$B$2:$B$7747=J$2)*(ChapterStats!$C$2:$C$7747=$O$3)*(ChapterStats!$E$2:$E$7747=$A6), ChapterStats!$F$2:$F$7747)</f>
        <v>1</v>
      </c>
      <c r="K6" s="219">
        <f>SUMPRODUCT((ChapterStats!$B$2:$B$7747=K$2)*(ChapterStats!$C$2:$C$7747=$O$3)*(ChapterStats!$E$2:$E$7747=$A6), ChapterStats!$F$2:$F$7747)</f>
        <v>2</v>
      </c>
      <c r="L6" s="219">
        <f>SUMPRODUCT((ChapterStats!$B$2:$B$7747=L$2)*(ChapterStats!$C$2:$C$7747=$O$3)*(ChapterStats!$E$2:$E$7747=$A6), ChapterStats!$F$2:$F$7747)</f>
        <v>0</v>
      </c>
      <c r="M6" s="219">
        <f>SUMPRODUCT((ChapterStats!$B$2:$B$7747=M$2)*(ChapterStats!$C$2:$C$7747=$O$3)*(ChapterStats!$E$2:$E$7747=$A6), ChapterStats!$F$2:$F$7747)</f>
        <v>0</v>
      </c>
      <c r="N6" s="41">
        <f>SUM(B6:M6)</f>
        <v>21</v>
      </c>
    </row>
    <row r="7" spans="1:116" s="114" customFormat="1" x14ac:dyDescent="0.2">
      <c r="A7" s="47" t="s">
        <v>305</v>
      </c>
      <c r="B7" s="235">
        <v>1</v>
      </c>
      <c r="C7" s="235">
        <v>1</v>
      </c>
      <c r="D7" s="235">
        <v>18</v>
      </c>
      <c r="E7" s="235">
        <v>3</v>
      </c>
      <c r="F7" s="235">
        <v>1</v>
      </c>
      <c r="G7" s="235">
        <v>4</v>
      </c>
      <c r="H7" s="235">
        <v>6</v>
      </c>
      <c r="I7" s="235">
        <v>6</v>
      </c>
      <c r="J7" s="235">
        <v>0</v>
      </c>
      <c r="K7" s="235">
        <v>1</v>
      </c>
      <c r="L7" s="235">
        <v>0</v>
      </c>
      <c r="M7" s="235">
        <v>1</v>
      </c>
      <c r="N7" s="48">
        <f t="shared" ref="N7:N12" si="0">SUM(B7:M7)</f>
        <v>42</v>
      </c>
    </row>
    <row r="8" spans="1:116" x14ac:dyDescent="0.2">
      <c r="A8" s="228" t="s">
        <v>195</v>
      </c>
      <c r="B8" s="219">
        <f>SUMPRODUCT((ChapterStats!$B$2:$B$7747=B$2)*(ChapterStats!$C$2:$C$7747=$O$3)*(ChapterStats!$E$2:$E$7747=$A8), ChapterStats!$F$2:$F$7747)</f>
        <v>5</v>
      </c>
      <c r="C8" s="219">
        <f>SUMPRODUCT((ChapterStats!$B$2:$B$7747=C$2)*(ChapterStats!$C$2:$C$7747=$O$3)*(ChapterStats!$E$2:$E$7747=$A8), ChapterStats!$F$2:$F$7747)</f>
        <v>4</v>
      </c>
      <c r="D8" s="219">
        <f>SUMPRODUCT((ChapterStats!$B$2:$B$7747=D$2)*(ChapterStats!$C$2:$C$7747=$O$3)*(ChapterStats!$E$2:$E$7747=$A8), ChapterStats!$F$2:$F$7747)</f>
        <v>5</v>
      </c>
      <c r="E8" s="219">
        <f>SUMPRODUCT((ChapterStats!$B$2:$B$7747=E$2)*(ChapterStats!$C$2:$C$7747=$O$3)*(ChapterStats!$E$2:$E$7747=$A8), ChapterStats!$F$2:$F$7747)</f>
        <v>4</v>
      </c>
      <c r="F8" s="219">
        <f>SUMPRODUCT((ChapterStats!$B$2:$B$7747=F$2)*(ChapterStats!$C$2:$C$7747=$O$3)*(ChapterStats!$E$2:$E$7747=$A8), ChapterStats!$F$2:$F$7747)</f>
        <v>5</v>
      </c>
      <c r="G8" s="219">
        <f>SUMPRODUCT((ChapterStats!$B$2:$B$7747=G$2)*(ChapterStats!$C$2:$C$7747=$O$3)*(ChapterStats!$E$2:$E$7747=$A8), ChapterStats!$F$2:$F$7747)</f>
        <v>3</v>
      </c>
      <c r="H8" s="219">
        <f>SUMPRODUCT((ChapterStats!$B$2:$B$7747=H$2)*(ChapterStats!$C$2:$C$7747=$O$3)*(ChapterStats!$E$2:$E$7747=$A8), ChapterStats!$F$2:$F$7747)</f>
        <v>6</v>
      </c>
      <c r="I8" s="219">
        <f>SUMPRODUCT((ChapterStats!$B$2:$B$7747=I$2)*(ChapterStats!$C$2:$C$7747=$O$3)*(ChapterStats!$E$2:$E$7747=$A8), ChapterStats!$F$2:$F$7747)</f>
        <v>3</v>
      </c>
      <c r="J8" s="219">
        <f>SUMPRODUCT((ChapterStats!$B$2:$B$7747=J$2)*(ChapterStats!$C$2:$C$7747=$O$3)*(ChapterStats!$E$2:$E$7747=$A8), ChapterStats!$F$2:$F$7747)</f>
        <v>4</v>
      </c>
      <c r="K8" s="219">
        <f>SUMPRODUCT((ChapterStats!$B$2:$B$7747=K$2)*(ChapterStats!$C$2:$C$7747=$O$3)*(ChapterStats!$E$2:$E$7747=$A8), ChapterStats!$F$2:$F$7747)</f>
        <v>3</v>
      </c>
      <c r="L8" s="219">
        <f>SUMPRODUCT((ChapterStats!$B$2:$B$7747=L$2)*(ChapterStats!$C$2:$C$7747=$O$3)*(ChapterStats!$E$2:$E$7747=$A8), ChapterStats!$F$2:$F$7747)</f>
        <v>4</v>
      </c>
      <c r="M8" s="219">
        <f>SUMPRODUCT((ChapterStats!$B$2:$B$7747=M$2)*(ChapterStats!$C$2:$C$7747=$O$3)*(ChapterStats!$E$2:$E$7747=$A8), ChapterStats!$F$2:$F$7747)</f>
        <v>0</v>
      </c>
      <c r="N8" s="41">
        <f t="shared" si="0"/>
        <v>46</v>
      </c>
    </row>
    <row r="9" spans="1:116" x14ac:dyDescent="0.2">
      <c r="A9" s="228" t="s">
        <v>200</v>
      </c>
      <c r="B9" s="219">
        <f>SUMPRODUCT((ChapterStats!$B$2:$B$7747=B$2)*(ChapterStats!$C$2:$C$7747=$O$3)*(ChapterStats!$E$2:$E$7747=$A9), ChapterStats!$F$2:$F$7747)</f>
        <v>1</v>
      </c>
      <c r="C9" s="219">
        <f>SUMPRODUCT((ChapterStats!$B$2:$B$7747=C$2)*(ChapterStats!$C$2:$C$7747=$O$3)*(ChapterStats!$E$2:$E$7747=$A9), ChapterStats!$F$2:$F$7747)</f>
        <v>0</v>
      </c>
      <c r="D9" s="219">
        <f>SUMPRODUCT((ChapterStats!$B$2:$B$7747=D$2)*(ChapterStats!$C$2:$C$7747=$O$3)*(ChapterStats!$E$2:$E$7747=$A9), ChapterStats!$F$2:$F$7747)</f>
        <v>0</v>
      </c>
      <c r="E9" s="219">
        <f>SUMPRODUCT((ChapterStats!$B$2:$B$7747=E$2)*(ChapterStats!$C$2:$C$7747=$O$3)*(ChapterStats!$E$2:$E$7747=$A9), ChapterStats!$F$2:$F$7747)</f>
        <v>0</v>
      </c>
      <c r="F9" s="219">
        <f>SUMPRODUCT((ChapterStats!$B$2:$B$7747=F$2)*(ChapterStats!$C$2:$C$7747=$O$3)*(ChapterStats!$E$2:$E$7747=$A9), ChapterStats!$F$2:$F$7747)</f>
        <v>0</v>
      </c>
      <c r="G9" s="219">
        <f>SUMPRODUCT((ChapterStats!$B$2:$B$7747=G$2)*(ChapterStats!$C$2:$C$7747=$O$3)*(ChapterStats!$E$2:$E$7747=$A9), ChapterStats!$F$2:$F$7747)</f>
        <v>1</v>
      </c>
      <c r="H9" s="219">
        <f>SUMPRODUCT((ChapterStats!$B$2:$B$7747=H$2)*(ChapterStats!$C$2:$C$7747=$O$3)*(ChapterStats!$E$2:$E$7747=$A9), ChapterStats!$F$2:$F$7747)</f>
        <v>1</v>
      </c>
      <c r="I9" s="219">
        <f>SUMPRODUCT((ChapterStats!$B$2:$B$7747=I$2)*(ChapterStats!$C$2:$C$7747=$O$3)*(ChapterStats!$E$2:$E$7747=$A9), ChapterStats!$F$2:$F$7747)</f>
        <v>0</v>
      </c>
      <c r="J9" s="219">
        <f>SUMPRODUCT((ChapterStats!$B$2:$B$7747=J$2)*(ChapterStats!$C$2:$C$7747=$O$3)*(ChapterStats!$E$2:$E$7747=$A9), ChapterStats!$F$2:$F$7747)</f>
        <v>0</v>
      </c>
      <c r="K9" s="219">
        <f>SUMPRODUCT((ChapterStats!$B$2:$B$7747=K$2)*(ChapterStats!$C$2:$C$7747=$O$3)*(ChapterStats!$E$2:$E$7747=$A9), ChapterStats!$F$2:$F$7747)</f>
        <v>0</v>
      </c>
      <c r="L9" s="219">
        <f>SUMPRODUCT((ChapterStats!$B$2:$B$7747=L$2)*(ChapterStats!$C$2:$C$7747=$O$3)*(ChapterStats!$E$2:$E$7747=$A9), ChapterStats!$F$2:$F$7747)</f>
        <v>0</v>
      </c>
      <c r="M9" s="219">
        <f>SUMPRODUCT((ChapterStats!$B$2:$B$7747=M$2)*(ChapterStats!$C$2:$C$7747=$O$3)*(ChapterStats!$E$2:$E$7747=$A9), ChapterStats!$F$2:$F$7747)</f>
        <v>0</v>
      </c>
      <c r="N9" s="41">
        <f t="shared" si="0"/>
        <v>3</v>
      </c>
    </row>
    <row r="10" spans="1:116" x14ac:dyDescent="0.2">
      <c r="A10" s="228" t="s">
        <v>197</v>
      </c>
      <c r="B10" s="219">
        <f>SUMPRODUCT((ChapterStats!$B$2:$B$7747=B$2)*(ChapterStats!$C$2:$C$7747=$O$3)*(ChapterStats!$E$2:$E$7747=$A10), ChapterStats!$F$2:$F$7747)</f>
        <v>3</v>
      </c>
      <c r="C10" s="219">
        <f>SUMPRODUCT((ChapterStats!$B$2:$B$7747=C$2)*(ChapterStats!$C$2:$C$7747=$O$3)*(ChapterStats!$E$2:$E$7747=$A10), ChapterStats!$F$2:$F$7747)</f>
        <v>2</v>
      </c>
      <c r="D10" s="219">
        <f>SUMPRODUCT((ChapterStats!$B$2:$B$7747=D$2)*(ChapterStats!$C$2:$C$7747=$O$3)*(ChapterStats!$E$2:$E$7747=$A10), ChapterStats!$F$2:$F$7747)</f>
        <v>0</v>
      </c>
      <c r="E10" s="219">
        <f>SUMPRODUCT((ChapterStats!$B$2:$B$7747=E$2)*(ChapterStats!$C$2:$C$7747=$O$3)*(ChapterStats!$E$2:$E$7747=$A10), ChapterStats!$F$2:$F$7747)</f>
        <v>1</v>
      </c>
      <c r="F10" s="219">
        <f>SUMPRODUCT((ChapterStats!$B$2:$B$7747=F$2)*(ChapterStats!$C$2:$C$7747=$O$3)*(ChapterStats!$E$2:$E$7747=$A10), ChapterStats!$F$2:$F$7747)</f>
        <v>1</v>
      </c>
      <c r="G10" s="219">
        <f>SUMPRODUCT((ChapterStats!$B$2:$B$7747=G$2)*(ChapterStats!$C$2:$C$7747=$O$3)*(ChapterStats!$E$2:$E$7747=$A10), ChapterStats!$F$2:$F$7747)</f>
        <v>15</v>
      </c>
      <c r="H10" s="219">
        <f>SUMPRODUCT((ChapterStats!$B$2:$B$7747=H$2)*(ChapterStats!$C$2:$C$7747=$O$3)*(ChapterStats!$E$2:$E$7747=$A10), ChapterStats!$F$2:$F$7747)</f>
        <v>2</v>
      </c>
      <c r="I10" s="219">
        <f>SUMPRODUCT((ChapterStats!$B$2:$B$7747=I$2)*(ChapterStats!$C$2:$C$7747=$O$3)*(ChapterStats!$E$2:$E$7747=$A10), ChapterStats!$F$2:$F$7747)</f>
        <v>1</v>
      </c>
      <c r="J10" s="219">
        <f>SUMPRODUCT((ChapterStats!$B$2:$B$7747=J$2)*(ChapterStats!$C$2:$C$7747=$O$3)*(ChapterStats!$E$2:$E$7747=$A10), ChapterStats!$F$2:$F$7747)</f>
        <v>3</v>
      </c>
      <c r="K10" s="219">
        <f>SUMPRODUCT((ChapterStats!$B$2:$B$7747=K$2)*(ChapterStats!$C$2:$C$7747=$O$3)*(ChapterStats!$E$2:$E$7747=$A10), ChapterStats!$F$2:$F$7747)</f>
        <v>3</v>
      </c>
      <c r="L10" s="219">
        <f>SUMPRODUCT((ChapterStats!$B$2:$B$7747=L$2)*(ChapterStats!$C$2:$C$7747=$O$3)*(ChapterStats!$E$2:$E$7747=$A10), ChapterStats!$F$2:$F$7747)</f>
        <v>8</v>
      </c>
      <c r="M10" s="219">
        <f>SUMPRODUCT((ChapterStats!$B$2:$B$7747=M$2)*(ChapterStats!$C$2:$C$7747=$O$3)*(ChapterStats!$E$2:$E$7747=$A10), ChapterStats!$F$2:$F$7747)</f>
        <v>0</v>
      </c>
      <c r="N10" s="41">
        <f t="shared" si="0"/>
        <v>39</v>
      </c>
    </row>
    <row r="11" spans="1:116" x14ac:dyDescent="0.2">
      <c r="A11" s="228" t="s">
        <v>199</v>
      </c>
      <c r="B11" s="219">
        <f>SUMPRODUCT((ChapterStats!$B$2:$B$7747=B$2)*(ChapterStats!$C$2:$C$7747=$O$3)*(ChapterStats!$E$2:$E$7747=$A11), ChapterStats!$F$2:$F$7747)</f>
        <v>0</v>
      </c>
      <c r="C11" s="219">
        <f>SUMPRODUCT((ChapterStats!$B$2:$B$7747=C$2)*(ChapterStats!$C$2:$C$7747=$O$3)*(ChapterStats!$E$2:$E$7747=$A11), ChapterStats!$F$2:$F$7747)</f>
        <v>0</v>
      </c>
      <c r="D11" s="219">
        <f>SUMPRODUCT((ChapterStats!$B$2:$B$7747=D$2)*(ChapterStats!$C$2:$C$7747=$O$3)*(ChapterStats!$E$2:$E$7747=$A11), ChapterStats!$F$2:$F$7747)</f>
        <v>0</v>
      </c>
      <c r="E11" s="219">
        <f>SUMPRODUCT((ChapterStats!$B$2:$B$7747=E$2)*(ChapterStats!$C$2:$C$7747=$O$3)*(ChapterStats!$E$2:$E$7747=$A11), ChapterStats!$F$2:$F$7747)</f>
        <v>1</v>
      </c>
      <c r="F11" s="219">
        <f>SUMPRODUCT((ChapterStats!$B$2:$B$7747=F$2)*(ChapterStats!$C$2:$C$7747=$O$3)*(ChapterStats!$E$2:$E$7747=$A11), ChapterStats!$F$2:$F$7747)</f>
        <v>0</v>
      </c>
      <c r="G11" s="219">
        <f>SUMPRODUCT((ChapterStats!$B$2:$B$7747=G$2)*(ChapterStats!$C$2:$C$7747=$O$3)*(ChapterStats!$E$2:$E$7747=$A11), ChapterStats!$F$2:$F$7747)</f>
        <v>0</v>
      </c>
      <c r="H11" s="219">
        <f>SUMPRODUCT((ChapterStats!$B$2:$B$7747=H$2)*(ChapterStats!$C$2:$C$7747=$O$3)*(ChapterStats!$E$2:$E$7747=$A11), ChapterStats!$F$2:$F$7747)</f>
        <v>0</v>
      </c>
      <c r="I11" s="219">
        <f>SUMPRODUCT((ChapterStats!$B$2:$B$7747=I$2)*(ChapterStats!$C$2:$C$7747=$O$3)*(ChapterStats!$E$2:$E$7747=$A11), ChapterStats!$F$2:$F$7747)</f>
        <v>0</v>
      </c>
      <c r="J11" s="219">
        <f>SUMPRODUCT((ChapterStats!$B$2:$B$7747=J$2)*(ChapterStats!$C$2:$C$7747=$O$3)*(ChapterStats!$E$2:$E$7747=$A11), ChapterStats!$F$2:$F$7747)</f>
        <v>0</v>
      </c>
      <c r="K11" s="219">
        <f>SUMPRODUCT((ChapterStats!$B$2:$B$7747=K$2)*(ChapterStats!$C$2:$C$7747=$O$3)*(ChapterStats!$E$2:$E$7747=$A11), ChapterStats!$F$2:$F$7747)</f>
        <v>0</v>
      </c>
      <c r="L11" s="219">
        <f>SUMPRODUCT((ChapterStats!$B$2:$B$7747=L$2)*(ChapterStats!$C$2:$C$7747=$O$3)*(ChapterStats!$E$2:$E$7747=$A11), ChapterStats!$F$2:$F$7747)</f>
        <v>0</v>
      </c>
      <c r="M11" s="219">
        <f>SUMPRODUCT((ChapterStats!$B$2:$B$7747=M$2)*(ChapterStats!$C$2:$C$7747=$O$3)*(ChapterStats!$E$2:$E$7747=$A11), ChapterStats!$F$2:$F$7747)</f>
        <v>0</v>
      </c>
      <c r="N11" s="41">
        <f t="shared" si="0"/>
        <v>1</v>
      </c>
    </row>
    <row r="12" spans="1:116" x14ac:dyDescent="0.2">
      <c r="A12" s="228" t="s">
        <v>198</v>
      </c>
      <c r="B12" s="219">
        <f>SUMPRODUCT((ChapterStats!$B$2:$B$7747=B$2)*(ChapterStats!$C$2:$C$7747=$O$3)*(ChapterStats!$E$2:$E$7747=$A12), ChapterStats!$F$2:$F$7747)</f>
        <v>1</v>
      </c>
      <c r="C12" s="219">
        <f>SUMPRODUCT((ChapterStats!$B$2:$B$7747=C$2)*(ChapterStats!$C$2:$C$7747=$O$3)*(ChapterStats!$E$2:$E$7747=$A12), ChapterStats!$F$2:$F$7747)</f>
        <v>1</v>
      </c>
      <c r="D12" s="219">
        <f>SUMPRODUCT((ChapterStats!$B$2:$B$7747=D$2)*(ChapterStats!$C$2:$C$7747=$O$3)*(ChapterStats!$E$2:$E$7747=$A12), ChapterStats!$F$2:$F$7747)</f>
        <v>0</v>
      </c>
      <c r="E12" s="219">
        <f>SUMPRODUCT((ChapterStats!$B$2:$B$7747=E$2)*(ChapterStats!$C$2:$C$7747=$O$3)*(ChapterStats!$E$2:$E$7747=$A12), ChapterStats!$F$2:$F$7747)</f>
        <v>0</v>
      </c>
      <c r="F12" s="219">
        <f>SUMPRODUCT((ChapterStats!$B$2:$B$7747=F$2)*(ChapterStats!$C$2:$C$7747=$O$3)*(ChapterStats!$E$2:$E$7747=$A12), ChapterStats!$F$2:$F$7747)</f>
        <v>0</v>
      </c>
      <c r="G12" s="219">
        <f>SUMPRODUCT((ChapterStats!$B$2:$B$7747=G$2)*(ChapterStats!$C$2:$C$7747=$O$3)*(ChapterStats!$E$2:$E$7747=$A12), ChapterStats!$F$2:$F$7747)</f>
        <v>0</v>
      </c>
      <c r="H12" s="219">
        <f>SUMPRODUCT((ChapterStats!$B$2:$B$7747=H$2)*(ChapterStats!$C$2:$C$7747=$O$3)*(ChapterStats!$E$2:$E$7747=$A12), ChapterStats!$F$2:$F$7747)</f>
        <v>1</v>
      </c>
      <c r="I12" s="219">
        <f>SUMPRODUCT((ChapterStats!$B$2:$B$7747=I$2)*(ChapterStats!$C$2:$C$7747=$O$3)*(ChapterStats!$E$2:$E$7747=$A12), ChapterStats!$F$2:$F$7747)</f>
        <v>1</v>
      </c>
      <c r="J12" s="219">
        <f>SUMPRODUCT((ChapterStats!$B$2:$B$7747=J$2)*(ChapterStats!$C$2:$C$7747=$O$3)*(ChapterStats!$E$2:$E$7747=$A12), ChapterStats!$F$2:$F$7747)</f>
        <v>0</v>
      </c>
      <c r="K12" s="219">
        <f>SUMPRODUCT((ChapterStats!$B$2:$B$7747=K$2)*(ChapterStats!$C$2:$C$7747=$O$3)*(ChapterStats!$E$2:$E$7747=$A12), ChapterStats!$F$2:$F$7747)</f>
        <v>2</v>
      </c>
      <c r="L12" s="219">
        <f>SUMPRODUCT((ChapterStats!$B$2:$B$7747=L$2)*(ChapterStats!$C$2:$C$7747=$O$3)*(ChapterStats!$E$2:$E$7747=$A12), ChapterStats!$F$2:$F$7747)</f>
        <v>1</v>
      </c>
      <c r="M12" s="219">
        <f>SUMPRODUCT((ChapterStats!$B$2:$B$7747=M$2)*(ChapterStats!$C$2:$C$7747=$O$3)*(ChapterStats!$E$2:$E$7747=$A12), ChapterStats!$F$2:$F$7747)</f>
        <v>0</v>
      </c>
      <c r="N12" s="41">
        <f t="shared" si="0"/>
        <v>7</v>
      </c>
    </row>
    <row r="13" spans="1:116" x14ac:dyDescent="0.2">
      <c r="A13" s="228" t="s">
        <v>202</v>
      </c>
      <c r="B13" s="224">
        <f>SUMPRODUCT((ChapterStats!$B$2:$B$7747=B$2)*(ChapterStats!$C$2:$C$7747=$O$3)*(ChapterStats!$E$2:$E$7747=$A13), ChapterStats!$F$2:$F$7747)</f>
        <v>0.68254000000000004</v>
      </c>
      <c r="C13" s="224">
        <f>SUMPRODUCT((ChapterStats!$B$2:$B$7747=C$2)*(ChapterStats!$C$2:$C$7747=$O$3)*(ChapterStats!$E$2:$E$7747=$A13), ChapterStats!$F$2:$F$7747)</f>
        <v>0.68254000000000004</v>
      </c>
      <c r="D13" s="224">
        <f>SUMPRODUCT((ChapterStats!$B$2:$B$7747=D$2)*(ChapterStats!$C$2:$C$7747=$O$3)*(ChapterStats!$E$2:$E$7747=$A13), ChapterStats!$F$2:$F$7747)</f>
        <v>0.66666700000000001</v>
      </c>
      <c r="E13" s="224">
        <f>SUMPRODUCT((ChapterStats!$B$2:$B$7747=E$2)*(ChapterStats!$C$2:$C$7747=$O$3)*(ChapterStats!$E$2:$E$7747=$A13), ChapterStats!$F$2:$F$7747)</f>
        <v>0.74074099999999998</v>
      </c>
      <c r="F13" s="224">
        <f>SUMPRODUCT((ChapterStats!$B$2:$B$7747=F$2)*(ChapterStats!$C$2:$C$7747=$O$3)*(ChapterStats!$E$2:$E$7747=$A13), ChapterStats!$F$2:$F$7747)</f>
        <v>0.74698799999999999</v>
      </c>
      <c r="G13" s="224">
        <f>SUMPRODUCT((ChapterStats!$B$2:$B$7747=G$2)*(ChapterStats!$C$2:$C$7747=$O$3)*(ChapterStats!$E$2:$E$7747=$A13), ChapterStats!$F$2:$F$7747)</f>
        <v>0.74698799999999999</v>
      </c>
      <c r="H13" s="224">
        <f>SUMPRODUCT((ChapterStats!$B$2:$B$7747=H$2)*(ChapterStats!$C$2:$C$7747=$O$3)*(ChapterStats!$E$2:$E$7747=$A13), ChapterStats!$F$2:$F$7747)</f>
        <v>0.59302299999999997</v>
      </c>
      <c r="I13" s="224">
        <f>SUMPRODUCT((ChapterStats!$B$2:$B$7747=I$2)*(ChapterStats!$C$2:$C$7747=$O$3)*(ChapterStats!$E$2:$E$7747=$A13), ChapterStats!$F$2:$F$7747)</f>
        <v>0.61538499999999996</v>
      </c>
      <c r="J13" s="224">
        <f>SUMPRODUCT((ChapterStats!$B$2:$B$7747=J$2)*(ChapterStats!$C$2:$C$7747=$O$3)*(ChapterStats!$E$2:$E$7747=$A13), ChapterStats!$F$2:$F$7747)</f>
        <v>0.64948499999999998</v>
      </c>
      <c r="K13" s="224">
        <f>SUMPRODUCT((ChapterStats!$B$2:$B$7747=K$2)*(ChapterStats!$C$2:$C$7747=$O$3)*(ChapterStats!$E$2:$E$7747=$A13), ChapterStats!$F$2:$F$7747)</f>
        <v>0.64835200000000004</v>
      </c>
      <c r="L13" s="224">
        <f>SUMPRODUCT((ChapterStats!$B$2:$B$7747=L$2)*(ChapterStats!$C$2:$C$7747=$O$3)*(ChapterStats!$E$2:$E$7747=$A13), ChapterStats!$F$2:$F$7747)</f>
        <v>0.62637399999999999</v>
      </c>
      <c r="M13" s="224">
        <f>SUMPRODUCT((ChapterStats!$B$2:$B$7747=M$2)*(ChapterStats!$C$2:$C$7747=$O$3)*(ChapterStats!$E$2:$E$7747=$A13), ChapterStats!$F$2:$F$7747)</f>
        <v>0</v>
      </c>
    </row>
    <row r="14" spans="1:116" x14ac:dyDescent="0.2">
      <c r="A14" s="228" t="s">
        <v>205</v>
      </c>
      <c r="B14" s="224">
        <f>SUMPRODUCT((ChapterStats!$B$2:$B$7747=B$2)*(ChapterStats!$C$2:$C$7747=$O$3)*(ChapterStats!$E$2:$E$7747=$A14), ChapterStats!$F$2:$F$7747)</f>
        <v>0.75</v>
      </c>
      <c r="C14" s="224">
        <f>SUMPRODUCT((ChapterStats!$B$2:$B$7747=C$2)*(ChapterStats!$C$2:$C$7747=$O$3)*(ChapterStats!$E$2:$E$7747=$A14), ChapterStats!$F$2:$F$7747)</f>
        <v>0.76785700000000001</v>
      </c>
      <c r="D14" s="224">
        <f>SUMPRODUCT((ChapterStats!$B$2:$B$7747=D$2)*(ChapterStats!$C$2:$C$7747=$O$3)*(ChapterStats!$E$2:$E$7747=$A14), ChapterStats!$F$2:$F$7747)</f>
        <v>0.75</v>
      </c>
      <c r="E14" s="224">
        <f>SUMPRODUCT((ChapterStats!$B$2:$B$7747=E$2)*(ChapterStats!$C$2:$C$7747=$O$3)*(ChapterStats!$E$2:$E$7747=$A14), ChapterStats!$F$2:$F$7747)</f>
        <v>0.754386</v>
      </c>
      <c r="F14" s="224">
        <f>SUMPRODUCT((ChapterStats!$B$2:$B$7747=F$2)*(ChapterStats!$C$2:$C$7747=$O$3)*(ChapterStats!$E$2:$E$7747=$A14), ChapterStats!$F$2:$F$7747)</f>
        <v>0.75</v>
      </c>
      <c r="G14" s="224">
        <f>SUMPRODUCT((ChapterStats!$B$2:$B$7747=G$2)*(ChapterStats!$C$2:$C$7747=$O$3)*(ChapterStats!$E$2:$E$7747=$A14), ChapterStats!$F$2:$F$7747)</f>
        <v>0.74545499999999998</v>
      </c>
      <c r="H14" s="224">
        <f>SUMPRODUCT((ChapterStats!$B$2:$B$7747=H$2)*(ChapterStats!$C$2:$C$7747=$O$3)*(ChapterStats!$E$2:$E$7747=$A14), ChapterStats!$F$2:$F$7747)</f>
        <v>0.74545499999999998</v>
      </c>
      <c r="I14" s="224">
        <f>SUMPRODUCT((ChapterStats!$B$2:$B$7747=I$2)*(ChapterStats!$C$2:$C$7747=$O$3)*(ChapterStats!$E$2:$E$7747=$A14), ChapterStats!$F$2:$F$7747)</f>
        <v>0.77193000000000001</v>
      </c>
      <c r="J14" s="224">
        <f>SUMPRODUCT((ChapterStats!$B$2:$B$7747=J$2)*(ChapterStats!$C$2:$C$7747=$O$3)*(ChapterStats!$E$2:$E$7747=$A14), ChapterStats!$F$2:$F$7747)</f>
        <v>0.793103</v>
      </c>
      <c r="K14" s="224">
        <f>SUMPRODUCT((ChapterStats!$B$2:$B$7747=K$2)*(ChapterStats!$C$2:$C$7747=$O$3)*(ChapterStats!$E$2:$E$7747=$A14), ChapterStats!$F$2:$F$7747)</f>
        <v>0.77193000000000001</v>
      </c>
      <c r="L14" s="224">
        <f>SUMPRODUCT((ChapterStats!$B$2:$B$7747=L$2)*(ChapterStats!$C$2:$C$7747=$O$3)*(ChapterStats!$E$2:$E$7747=$A14), ChapterStats!$F$2:$F$7747)</f>
        <v>0.78947400000000001</v>
      </c>
      <c r="M14" s="224">
        <f>SUMPRODUCT((ChapterStats!$B$2:$B$7747=M$2)*(ChapterStats!$C$2:$C$7747=$O$3)*(ChapterStats!$E$2:$E$7747=$A14), ChapterStats!$F$2:$F$7747)</f>
        <v>0</v>
      </c>
    </row>
    <row r="15" spans="1:116" s="66" customFormat="1" x14ac:dyDescent="0.2">
      <c r="A15" s="61" t="s">
        <v>12</v>
      </c>
      <c r="B15" s="64"/>
      <c r="C15" s="157"/>
      <c r="D15" s="153"/>
      <c r="E15" s="143"/>
      <c r="F15" s="143"/>
      <c r="G15" s="143"/>
      <c r="H15" s="65"/>
      <c r="I15" s="222"/>
      <c r="J15" s="222"/>
      <c r="K15" s="222"/>
      <c r="L15" s="222"/>
      <c r="M15" s="222"/>
      <c r="N15" s="52"/>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row>
    <row r="16" spans="1:116" ht="12" customHeight="1" x14ac:dyDescent="0.2">
      <c r="A16" s="18" t="s">
        <v>30</v>
      </c>
      <c r="B16" s="145"/>
      <c r="H16" s="145"/>
      <c r="I16" s="219"/>
      <c r="O16" s="42">
        <v>3</v>
      </c>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row>
    <row r="17" spans="1:35" x14ac:dyDescent="0.2">
      <c r="A17" s="228" t="s">
        <v>196</v>
      </c>
      <c r="B17" s="219">
        <f>SUMPRODUCT((ChapterStats!$B$2:$B$7747=B$2)*(ChapterStats!$C$2:$C$7747=$O$16)*(ChapterStats!$E$2:$E$7747=$A17), ChapterStats!$F$2:$F$7747)</f>
        <v>321</v>
      </c>
      <c r="C17" s="219">
        <f>SUMPRODUCT((ChapterStats!$B$2:$B$7747=C$2)*(ChapterStats!$C$2:$C$7747=$O$16)*(ChapterStats!$E$2:$E$7747=$A17), ChapterStats!$F$2:$F$7747)</f>
        <v>321</v>
      </c>
      <c r="D17" s="219">
        <f>SUMPRODUCT((ChapterStats!$B$2:$B$7747=D$2)*(ChapterStats!$C$2:$C$7747=$O$16)*(ChapterStats!$E$2:$E$7747=$A17), ChapterStats!$F$2:$F$7747)</f>
        <v>318</v>
      </c>
      <c r="E17" s="219">
        <f>SUMPRODUCT((ChapterStats!$B$2:$B$7747=E$2)*(ChapterStats!$C$2:$C$7747=$O$16)*(ChapterStats!$E$2:$E$7747=$A17), ChapterStats!$F$2:$F$7747)</f>
        <v>318</v>
      </c>
      <c r="F17" s="219">
        <f>SUMPRODUCT((ChapterStats!$B$2:$B$7747=F$2)*(ChapterStats!$C$2:$C$7747=$O$16)*(ChapterStats!$E$2:$E$7747=$A17), ChapterStats!$F$2:$F$7747)</f>
        <v>314</v>
      </c>
      <c r="G17" s="219">
        <f>SUMPRODUCT((ChapterStats!$B$2:$B$7747=G$2)*(ChapterStats!$C$2:$C$7747=$O$16)*(ChapterStats!$E$2:$E$7747=$A17), ChapterStats!$F$2:$F$7747)</f>
        <v>317</v>
      </c>
      <c r="H17" s="219">
        <f>SUMPRODUCT((ChapterStats!$B$2:$B$7747=H$2)*(ChapterStats!$C$2:$C$7747=$O$16)*(ChapterStats!$E$2:$E$7747=$A17), ChapterStats!$F$2:$F$7747)</f>
        <v>315</v>
      </c>
      <c r="I17" s="219">
        <f>SUMPRODUCT((ChapterStats!$B$2:$B$7747=I$2)*(ChapterStats!$C$2:$C$7747=$O$16)*(ChapterStats!$E$2:$E$7747=$A17), ChapterStats!$F$2:$F$7747)</f>
        <v>317</v>
      </c>
      <c r="J17" s="219">
        <f>SUMPRODUCT((ChapterStats!$B$2:$B$7747=J$2)*(ChapterStats!$C$2:$C$7747=$O$16)*(ChapterStats!$E$2:$E$7747=$A17), ChapterStats!$F$2:$F$7747)</f>
        <v>318</v>
      </c>
      <c r="K17" s="219">
        <f>SUMPRODUCT((ChapterStats!$B$2:$B$7747=K$2)*(ChapterStats!$C$2:$C$7747=$O$16)*(ChapterStats!$E$2:$E$7747=$A17), ChapterStats!$F$2:$F$7747)</f>
        <v>318</v>
      </c>
      <c r="L17" s="219">
        <f>SUMPRODUCT((ChapterStats!$B$2:$B$7747=L$2)*(ChapterStats!$C$2:$C$7747=$O$16)*(ChapterStats!$E$2:$E$7747=$A17), ChapterStats!$F$2:$F$7747)</f>
        <v>318</v>
      </c>
      <c r="M17" s="219">
        <f>SUMPRODUCT((ChapterStats!$B$2:$B$7747=M$2)*(ChapterStats!$C$2:$C$7747=$O$16)*(ChapterStats!$E$2:$E$7747=$A17), ChapterStats!$F$2:$F$7747)</f>
        <v>0</v>
      </c>
    </row>
    <row r="18" spans="1:35" s="46" customFormat="1" x14ac:dyDescent="0.2">
      <c r="A18" s="47" t="s">
        <v>305</v>
      </c>
      <c r="B18" s="244">
        <v>316</v>
      </c>
      <c r="C18" s="244">
        <v>309</v>
      </c>
      <c r="D18" s="244">
        <v>310</v>
      </c>
      <c r="E18" s="244">
        <v>315</v>
      </c>
      <c r="F18" s="244">
        <v>320</v>
      </c>
      <c r="G18" s="244">
        <v>323</v>
      </c>
      <c r="H18" s="244">
        <v>326</v>
      </c>
      <c r="I18" s="244">
        <v>323</v>
      </c>
      <c r="J18" s="244">
        <v>319</v>
      </c>
      <c r="K18" s="244">
        <v>321</v>
      </c>
      <c r="L18" s="244">
        <v>324</v>
      </c>
      <c r="M18" s="244">
        <v>320</v>
      </c>
      <c r="N18" s="242"/>
    </row>
    <row r="19" spans="1:35" x14ac:dyDescent="0.2">
      <c r="A19" s="228" t="s">
        <v>194</v>
      </c>
      <c r="B19" s="219">
        <f>SUMPRODUCT((ChapterStats!$B$2:$B$7747=B$2)*(ChapterStats!$C$2:$C$7747=$O$16)*(ChapterStats!$E$2:$E$7747=$A19), ChapterStats!$F$2:$F$7747)</f>
        <v>3</v>
      </c>
      <c r="C19" s="219">
        <f>SUMPRODUCT((ChapterStats!$B$2:$B$7747=C$2)*(ChapterStats!$C$2:$C$7747=$O$16)*(ChapterStats!$E$2:$E$7747=$A45), ChapterStats!$F$2:$F$7747)</f>
        <v>5</v>
      </c>
      <c r="D19" s="219">
        <f>SUMPRODUCT((ChapterStats!$B$2:$B$7747=D$2)*(ChapterStats!$C$2:$C$7747=$O$16)*(ChapterStats!$E$2:$E$7747=$A45), ChapterStats!$F$2:$F$7747)</f>
        <v>4</v>
      </c>
      <c r="E19" s="219">
        <f>SUMPRODUCT((ChapterStats!$B$2:$B$7747=E$2)*(ChapterStats!$C$2:$C$7747=$O$16)*(ChapterStats!$E$2:$E$7747=$A45), ChapterStats!$F$2:$F$7747)</f>
        <v>2</v>
      </c>
      <c r="F19" s="219">
        <f>SUMPRODUCT((ChapterStats!$B$2:$B$7747=F$2)*(ChapterStats!$C$2:$C$7747=$O$16)*(ChapterStats!$E$2:$E$7747=$A45), ChapterStats!$F$2:$F$7747)</f>
        <v>4</v>
      </c>
      <c r="G19" s="219">
        <f>SUMPRODUCT((ChapterStats!$B$2:$B$7747=G$2)*(ChapterStats!$C$2:$C$7747=$O$16)*(ChapterStats!$E$2:$E$7747=$A45), ChapterStats!$F$2:$F$7747)</f>
        <v>11</v>
      </c>
      <c r="H19" s="219">
        <f>SUMPRODUCT((ChapterStats!$B$2:$B$7747=H$2)*(ChapterStats!$C$2:$C$7747=$O$16)*(ChapterStats!$E$2:$E$7747=$A45), ChapterStats!$F$2:$F$7747)</f>
        <v>3</v>
      </c>
      <c r="I19" s="219">
        <f>SUMPRODUCT((ChapterStats!$B$2:$B$7747=I$2)*(ChapterStats!$C$2:$C$7747=$O$16)*(ChapterStats!$E$2:$E$7747=$A45), ChapterStats!$F$2:$F$7747)</f>
        <v>9</v>
      </c>
      <c r="J19" s="219">
        <f>SUMPRODUCT((ChapterStats!$B$2:$B$7747=J$2)*(ChapterStats!$C$2:$C$7747=$O$16)*(ChapterStats!$E$2:$E$7747=$A45), ChapterStats!$F$2:$F$7747)</f>
        <v>4</v>
      </c>
      <c r="K19" s="219">
        <f>SUMPRODUCT((ChapterStats!$B$2:$B$7747=K$2)*(ChapterStats!$C$2:$C$7747=$O$16)*(ChapterStats!$E$2:$E$7747=$A45), ChapterStats!$F$2:$F$7747)</f>
        <v>4</v>
      </c>
      <c r="L19" s="219">
        <f>SUMPRODUCT((ChapterStats!$B$2:$B$7747=L$2)*(ChapterStats!$C$2:$C$7747=$O$16)*(ChapterStats!$E$2:$E$7747=$A45), ChapterStats!$F$2:$F$7747)</f>
        <v>8</v>
      </c>
      <c r="M19" s="219">
        <f>SUMPRODUCT((ChapterStats!$B$2:$B$7747=M$2)*(ChapterStats!$C$2:$C$7747=$O$16)*(ChapterStats!$E$2:$E$7747=$A45), ChapterStats!$F$2:$F$7747)</f>
        <v>0</v>
      </c>
      <c r="N19" s="219">
        <f>SUM(B19:M19)</f>
        <v>57</v>
      </c>
    </row>
    <row r="20" spans="1:35" x14ac:dyDescent="0.2">
      <c r="A20" s="47" t="s">
        <v>305</v>
      </c>
      <c r="B20" s="244">
        <v>9</v>
      </c>
      <c r="C20" s="244">
        <v>6</v>
      </c>
      <c r="D20" s="244">
        <v>6</v>
      </c>
      <c r="E20" s="244">
        <v>9</v>
      </c>
      <c r="F20" s="244">
        <v>8</v>
      </c>
      <c r="G20" s="244">
        <v>8</v>
      </c>
      <c r="H20" s="244">
        <v>10</v>
      </c>
      <c r="I20" s="244">
        <v>5</v>
      </c>
      <c r="J20" s="244">
        <v>5</v>
      </c>
      <c r="K20" s="244">
        <v>4</v>
      </c>
      <c r="L20" s="244">
        <v>10</v>
      </c>
      <c r="M20" s="244">
        <v>5</v>
      </c>
      <c r="N20" s="48">
        <f t="shared" ref="N20:N25" si="1">SUM(B20:M20)</f>
        <v>85</v>
      </c>
      <c r="O20"/>
      <c r="P20"/>
      <c r="Q20"/>
      <c r="R20"/>
      <c r="S20"/>
      <c r="T20"/>
      <c r="U20"/>
      <c r="V20"/>
      <c r="W20"/>
      <c r="X20"/>
      <c r="Y20"/>
      <c r="Z20"/>
      <c r="AA20"/>
      <c r="AB20"/>
      <c r="AC20"/>
      <c r="AD20"/>
      <c r="AE20"/>
      <c r="AF20"/>
      <c r="AG20"/>
      <c r="AH20"/>
      <c r="AI20"/>
    </row>
    <row r="21" spans="1:35" x14ac:dyDescent="0.2">
      <c r="A21" s="228" t="s">
        <v>195</v>
      </c>
      <c r="B21" s="219">
        <f>SUMPRODUCT((ChapterStats!$B$2:$B$7747=B$2)*(ChapterStats!$C$2:$C$7747=$O$16)*(ChapterStats!$E$2:$E$7747=$A21), ChapterStats!$F$2:$F$7747)</f>
        <v>29</v>
      </c>
      <c r="C21" s="219">
        <f>SUMPRODUCT((ChapterStats!$B$2:$B$7747=C$2)*(ChapterStats!$C$2:$C$7747=$O$16)*(ChapterStats!$E$2:$E$7747=$A21), ChapterStats!$F$2:$F$7747)</f>
        <v>17</v>
      </c>
      <c r="D21" s="219">
        <f>SUMPRODUCT((ChapterStats!$B$2:$B$7747=D$2)*(ChapterStats!$C$2:$C$7747=$O$16)*(ChapterStats!$E$2:$E$7747=$A21), ChapterStats!$F$2:$F$7747)</f>
        <v>17</v>
      </c>
      <c r="E21" s="219">
        <f>SUMPRODUCT((ChapterStats!$B$2:$B$7747=E$2)*(ChapterStats!$C$2:$C$7747=$O$16)*(ChapterStats!$E$2:$E$7747=$A21), ChapterStats!$F$2:$F$7747)</f>
        <v>23</v>
      </c>
      <c r="F21" s="219">
        <f>SUMPRODUCT((ChapterStats!$B$2:$B$7747=F$2)*(ChapterStats!$C$2:$C$7747=$O$16)*(ChapterStats!$E$2:$E$7747=$A21), ChapterStats!$F$2:$F$7747)</f>
        <v>21</v>
      </c>
      <c r="G21" s="219">
        <f>SUMPRODUCT((ChapterStats!$B$2:$B$7747=G$2)*(ChapterStats!$C$2:$C$7747=$O$16)*(ChapterStats!$E$2:$E$7747=$A21), ChapterStats!$F$2:$F$7747)</f>
        <v>21</v>
      </c>
      <c r="H21" s="219">
        <f>SUMPRODUCT((ChapterStats!$B$2:$B$7747=H$2)*(ChapterStats!$C$2:$C$7747=$O$16)*(ChapterStats!$E$2:$E$7747=$A21), ChapterStats!$F$2:$F$7747)</f>
        <v>18</v>
      </c>
      <c r="I21" s="219">
        <f>SUMPRODUCT((ChapterStats!$B$2:$B$7747=I$2)*(ChapterStats!$C$2:$C$7747=$O$16)*(ChapterStats!$E$2:$E$7747=$A21), ChapterStats!$F$2:$F$7747)</f>
        <v>20</v>
      </c>
      <c r="J21" s="219">
        <f>SUMPRODUCT((ChapterStats!$B$2:$B$7747=J$2)*(ChapterStats!$C$2:$C$7747=$O$16)*(ChapterStats!$E$2:$E$7747=$A21), ChapterStats!$F$2:$F$7747)</f>
        <v>18</v>
      </c>
      <c r="K21" s="219">
        <f>SUMPRODUCT((ChapterStats!$B$2:$B$7747=K$2)*(ChapterStats!$C$2:$C$7747=$O$16)*(ChapterStats!$E$2:$E$7747=$A21), ChapterStats!$F$2:$F$7747)</f>
        <v>11</v>
      </c>
      <c r="L21" s="219">
        <f>SUMPRODUCT((ChapterStats!$B$2:$B$7747=L$2)*(ChapterStats!$C$2:$C$7747=$O$16)*(ChapterStats!$E$2:$E$7747=$A21), ChapterStats!$F$2:$F$7747)</f>
        <v>16</v>
      </c>
      <c r="M21" s="219">
        <f>SUMPRODUCT((ChapterStats!$B$2:$B$7747=M$2)*(ChapterStats!$C$2:$C$7747=$O$16)*(ChapterStats!$E$2:$E$7747=$A21), ChapterStats!$F$2:$F$7747)</f>
        <v>0</v>
      </c>
      <c r="N21" s="41">
        <f t="shared" si="1"/>
        <v>211</v>
      </c>
    </row>
    <row r="22" spans="1:35" x14ac:dyDescent="0.2">
      <c r="A22" s="228" t="s">
        <v>200</v>
      </c>
      <c r="B22" s="219">
        <f>SUMPRODUCT((ChapterStats!$B$2:$B$7747=B$2)*(ChapterStats!$C$2:$C$7747=$O$16)*(ChapterStats!$E$2:$E$7747=$A22), ChapterStats!$F$2:$F$7747)</f>
        <v>3</v>
      </c>
      <c r="C22" s="219">
        <f>SUMPRODUCT((ChapterStats!$B$2:$B$7747=C$2)*(ChapterStats!$C$2:$C$7747=$O$16)*(ChapterStats!$E$2:$E$7747=$A22), ChapterStats!$F$2:$F$7747)</f>
        <v>1</v>
      </c>
      <c r="D22" s="219">
        <f>SUMPRODUCT((ChapterStats!$B$2:$B$7747=D$2)*(ChapterStats!$C$2:$C$7747=$O$16)*(ChapterStats!$E$2:$E$7747=$A22), ChapterStats!$F$2:$F$7747)</f>
        <v>1</v>
      </c>
      <c r="E22" s="219">
        <f>SUMPRODUCT((ChapterStats!$B$2:$B$7747=E$2)*(ChapterStats!$C$2:$C$7747=$O$16)*(ChapterStats!$E$2:$E$7747=$A22), ChapterStats!$F$2:$F$7747)</f>
        <v>2</v>
      </c>
      <c r="F22" s="219">
        <f>SUMPRODUCT((ChapterStats!$B$2:$B$7747=F$2)*(ChapterStats!$C$2:$C$7747=$O$16)*(ChapterStats!$E$2:$E$7747=$A22), ChapterStats!$F$2:$F$7747)</f>
        <v>1</v>
      </c>
      <c r="G22" s="219">
        <f>SUMPRODUCT((ChapterStats!$B$2:$B$7747=G$2)*(ChapterStats!$C$2:$C$7747=$O$16)*(ChapterStats!$E$2:$E$7747=$A22), ChapterStats!$F$2:$F$7747)</f>
        <v>0</v>
      </c>
      <c r="H22" s="219">
        <f>SUMPRODUCT((ChapterStats!$B$2:$B$7747=H$2)*(ChapterStats!$C$2:$C$7747=$O$16)*(ChapterStats!$E$2:$E$7747=$A22), ChapterStats!$F$2:$F$7747)</f>
        <v>2</v>
      </c>
      <c r="I22" s="219">
        <f>SUMPRODUCT((ChapterStats!$B$2:$B$7747=I$2)*(ChapterStats!$C$2:$C$7747=$O$16)*(ChapterStats!$E$2:$E$7747=$A22), ChapterStats!$F$2:$F$7747)</f>
        <v>2</v>
      </c>
      <c r="J22" s="219">
        <f>SUMPRODUCT((ChapterStats!$B$2:$B$7747=J$2)*(ChapterStats!$C$2:$C$7747=$O$16)*(ChapterStats!$E$2:$E$7747=$A22), ChapterStats!$F$2:$F$7747)</f>
        <v>0</v>
      </c>
      <c r="K22" s="219">
        <f>SUMPRODUCT((ChapterStats!$B$2:$B$7747=K$2)*(ChapterStats!$C$2:$C$7747=$O$16)*(ChapterStats!$E$2:$E$7747=$A22), ChapterStats!$F$2:$F$7747)</f>
        <v>1</v>
      </c>
      <c r="L22" s="219">
        <f>SUMPRODUCT((ChapterStats!$B$2:$B$7747=L$2)*(ChapterStats!$C$2:$C$7747=$O$16)*(ChapterStats!$E$2:$E$7747=$A22), ChapterStats!$F$2:$F$7747)</f>
        <v>1</v>
      </c>
      <c r="M22" s="219">
        <f>SUMPRODUCT((ChapterStats!$B$2:$B$7747=M$2)*(ChapterStats!$C$2:$C$7747=$O$16)*(ChapterStats!$E$2:$E$7747=$A22), ChapterStats!$F$2:$F$7747)</f>
        <v>0</v>
      </c>
      <c r="N22" s="41">
        <f t="shared" si="1"/>
        <v>14</v>
      </c>
    </row>
    <row r="23" spans="1:35" x14ac:dyDescent="0.2">
      <c r="A23" s="228" t="s">
        <v>197</v>
      </c>
      <c r="B23" s="219">
        <f>SUMPRODUCT((ChapterStats!$B$2:$B$7747=B$2)*(ChapterStats!$C$2:$C$7747=$O$16)*(ChapterStats!$E$2:$E$7747=$A23), ChapterStats!$F$2:$F$7747)</f>
        <v>6</v>
      </c>
      <c r="C23" s="219">
        <f>SUMPRODUCT((ChapterStats!$B$2:$B$7747=C$2)*(ChapterStats!$C$2:$C$7747=$O$16)*(ChapterStats!$E$2:$E$7747=$A23), ChapterStats!$F$2:$F$7747)</f>
        <v>5</v>
      </c>
      <c r="D23" s="219">
        <f>SUMPRODUCT((ChapterStats!$B$2:$B$7747=D$2)*(ChapterStats!$C$2:$C$7747=$O$16)*(ChapterStats!$E$2:$E$7747=$A23), ChapterStats!$F$2:$F$7747)</f>
        <v>7</v>
      </c>
      <c r="E23" s="219">
        <f>SUMPRODUCT((ChapterStats!$B$2:$B$7747=E$2)*(ChapterStats!$C$2:$C$7747=$O$16)*(ChapterStats!$E$2:$E$7747=$A23), ChapterStats!$F$2:$F$7747)</f>
        <v>6</v>
      </c>
      <c r="F23" s="219">
        <f>SUMPRODUCT((ChapterStats!$B$2:$B$7747=F$2)*(ChapterStats!$C$2:$C$7747=$O$16)*(ChapterStats!$E$2:$E$7747=$A23), ChapterStats!$F$2:$F$7747)</f>
        <v>10</v>
      </c>
      <c r="G23" s="219">
        <f>SUMPRODUCT((ChapterStats!$B$2:$B$7747=G$2)*(ChapterStats!$C$2:$C$7747=$O$16)*(ChapterStats!$E$2:$E$7747=$A23), ChapterStats!$F$2:$F$7747)</f>
        <v>7</v>
      </c>
      <c r="H23" s="219">
        <f>SUMPRODUCT((ChapterStats!$B$2:$B$7747=H$2)*(ChapterStats!$C$2:$C$7747=$O$16)*(ChapterStats!$E$2:$E$7747=$A23), ChapterStats!$F$2:$F$7747)</f>
        <v>7</v>
      </c>
      <c r="I23" s="219">
        <f>SUMPRODUCT((ChapterStats!$B$2:$B$7747=I$2)*(ChapterStats!$C$2:$C$7747=$O$16)*(ChapterStats!$E$2:$E$7747=$A23), ChapterStats!$F$2:$F$7747)</f>
        <v>5</v>
      </c>
      <c r="J23" s="219">
        <f>SUMPRODUCT((ChapterStats!$B$2:$B$7747=J$2)*(ChapterStats!$C$2:$C$7747=$O$16)*(ChapterStats!$E$2:$E$7747=$A23), ChapterStats!$F$2:$F$7747)</f>
        <v>3</v>
      </c>
      <c r="K23" s="219">
        <f>SUMPRODUCT((ChapterStats!$B$2:$B$7747=K$2)*(ChapterStats!$C$2:$C$7747=$O$16)*(ChapterStats!$E$2:$E$7747=$A23), ChapterStats!$F$2:$F$7747)</f>
        <v>6</v>
      </c>
      <c r="L23" s="219">
        <f>SUMPRODUCT((ChapterStats!$B$2:$B$7747=L$2)*(ChapterStats!$C$2:$C$7747=$O$16)*(ChapterStats!$E$2:$E$7747=$A23), ChapterStats!$F$2:$F$7747)</f>
        <v>8</v>
      </c>
      <c r="M23" s="219">
        <f>SUMPRODUCT((ChapterStats!$B$2:$B$7747=M$2)*(ChapterStats!$C$2:$C$7747=$O$16)*(ChapterStats!$E$2:$E$7747=$A23), ChapterStats!$F$2:$F$7747)</f>
        <v>0</v>
      </c>
      <c r="N23" s="41">
        <f t="shared" si="1"/>
        <v>70</v>
      </c>
    </row>
    <row r="24" spans="1:35" x14ac:dyDescent="0.2">
      <c r="A24" s="228" t="s">
        <v>199</v>
      </c>
      <c r="B24" s="219">
        <f>SUMPRODUCT((ChapterStats!$B$2:$B$7747=B$2)*(ChapterStats!$C$2:$C$7747=$O$16)*(ChapterStats!$E$2:$E$7747=$A24), ChapterStats!$F$2:$F$7747)</f>
        <v>0</v>
      </c>
      <c r="C24" s="219">
        <f>SUMPRODUCT((ChapterStats!$B$2:$B$7747=C$2)*(ChapterStats!$C$2:$C$7747=$O$16)*(ChapterStats!$E$2:$E$7747=$A24), ChapterStats!$F$2:$F$7747)</f>
        <v>0</v>
      </c>
      <c r="D24" s="219">
        <f>SUMPRODUCT((ChapterStats!$B$2:$B$7747=D$2)*(ChapterStats!$C$2:$C$7747=$O$16)*(ChapterStats!$E$2:$E$7747=$A24), ChapterStats!$F$2:$F$7747)</f>
        <v>1</v>
      </c>
      <c r="E24" s="219">
        <f>SUMPRODUCT((ChapterStats!$B$2:$B$7747=E$2)*(ChapterStats!$C$2:$C$7747=$O$16)*(ChapterStats!$E$2:$E$7747=$A24), ChapterStats!$F$2:$F$7747)</f>
        <v>0</v>
      </c>
      <c r="F24" s="219">
        <f>SUMPRODUCT((ChapterStats!$B$2:$B$7747=F$2)*(ChapterStats!$C$2:$C$7747=$O$16)*(ChapterStats!$E$2:$E$7747=$A24), ChapterStats!$F$2:$F$7747)</f>
        <v>1</v>
      </c>
      <c r="G24" s="219">
        <f>SUMPRODUCT((ChapterStats!$B$2:$B$7747=G$2)*(ChapterStats!$C$2:$C$7747=$O$16)*(ChapterStats!$E$2:$E$7747=$A24), ChapterStats!$F$2:$F$7747)</f>
        <v>0</v>
      </c>
      <c r="H24" s="219">
        <f>SUMPRODUCT((ChapterStats!$B$2:$B$7747=H$2)*(ChapterStats!$C$2:$C$7747=$O$16)*(ChapterStats!$E$2:$E$7747=$A24), ChapterStats!$F$2:$F$7747)</f>
        <v>0</v>
      </c>
      <c r="I24" s="219">
        <f>SUMPRODUCT((ChapterStats!$B$2:$B$7747=I$2)*(ChapterStats!$C$2:$C$7747=$O$16)*(ChapterStats!$E$2:$E$7747=$A24), ChapterStats!$F$2:$F$7747)</f>
        <v>3</v>
      </c>
      <c r="J24" s="219">
        <f>SUMPRODUCT((ChapterStats!$B$2:$B$7747=J$2)*(ChapterStats!$C$2:$C$7747=$O$16)*(ChapterStats!$E$2:$E$7747=$A24), ChapterStats!$F$2:$F$7747)</f>
        <v>0</v>
      </c>
      <c r="K24" s="219">
        <f>SUMPRODUCT((ChapterStats!$B$2:$B$7747=K$2)*(ChapterStats!$C$2:$C$7747=$O$16)*(ChapterStats!$E$2:$E$7747=$A24), ChapterStats!$F$2:$F$7747)</f>
        <v>0</v>
      </c>
      <c r="L24" s="219">
        <f>SUMPRODUCT((ChapterStats!$B$2:$B$7747=L$2)*(ChapterStats!$C$2:$C$7747=$O$16)*(ChapterStats!$E$2:$E$7747=$A24), ChapterStats!$F$2:$F$7747)</f>
        <v>3</v>
      </c>
      <c r="M24" s="219">
        <f>SUMPRODUCT((ChapterStats!$B$2:$B$7747=M$2)*(ChapterStats!$C$2:$C$7747=$O$16)*(ChapterStats!$E$2:$E$7747=$A24), ChapterStats!$F$2:$F$7747)</f>
        <v>0</v>
      </c>
      <c r="N24" s="41">
        <f t="shared" si="1"/>
        <v>8</v>
      </c>
    </row>
    <row r="25" spans="1:35" x14ac:dyDescent="0.2">
      <c r="A25" s="228" t="s">
        <v>198</v>
      </c>
      <c r="B25" s="219">
        <f>SUMPRODUCT((ChapterStats!$B$2:$B$7747=B$2)*(ChapterStats!$C$2:$C$7747=$O$16)*(ChapterStats!$E$2:$E$7747=$A25), ChapterStats!$F$2:$F$7747)</f>
        <v>1</v>
      </c>
      <c r="C25" s="219">
        <f>SUMPRODUCT((ChapterStats!$B$2:$B$7747=C$2)*(ChapterStats!$C$2:$C$7747=$O$16)*(ChapterStats!$E$2:$E$7747=$A25), ChapterStats!$F$2:$F$7747)</f>
        <v>0</v>
      </c>
      <c r="D25" s="219">
        <f>SUMPRODUCT((ChapterStats!$B$2:$B$7747=D$2)*(ChapterStats!$C$2:$C$7747=$O$16)*(ChapterStats!$E$2:$E$7747=$A25), ChapterStats!$F$2:$F$7747)</f>
        <v>1</v>
      </c>
      <c r="E25" s="219">
        <f>SUMPRODUCT((ChapterStats!$B$2:$B$7747=E$2)*(ChapterStats!$C$2:$C$7747=$O$16)*(ChapterStats!$E$2:$E$7747=$A25), ChapterStats!$F$2:$F$7747)</f>
        <v>3</v>
      </c>
      <c r="F25" s="219">
        <f>SUMPRODUCT((ChapterStats!$B$2:$B$7747=F$2)*(ChapterStats!$C$2:$C$7747=$O$16)*(ChapterStats!$E$2:$E$7747=$A25), ChapterStats!$F$2:$F$7747)</f>
        <v>0</v>
      </c>
      <c r="G25" s="219">
        <f>SUMPRODUCT((ChapterStats!$B$2:$B$7747=G$2)*(ChapterStats!$C$2:$C$7747=$O$16)*(ChapterStats!$E$2:$E$7747=$A25), ChapterStats!$F$2:$F$7747)</f>
        <v>2</v>
      </c>
      <c r="H25" s="219">
        <f>SUMPRODUCT((ChapterStats!$B$2:$B$7747=H$2)*(ChapterStats!$C$2:$C$7747=$O$16)*(ChapterStats!$E$2:$E$7747=$A25), ChapterStats!$F$2:$F$7747)</f>
        <v>0</v>
      </c>
      <c r="I25" s="219">
        <f>SUMPRODUCT((ChapterStats!$B$2:$B$7747=I$2)*(ChapterStats!$C$2:$C$7747=$O$16)*(ChapterStats!$E$2:$E$7747=$A25), ChapterStats!$F$2:$F$7747)</f>
        <v>0</v>
      </c>
      <c r="J25" s="219">
        <f>SUMPRODUCT((ChapterStats!$B$2:$B$7747=J$2)*(ChapterStats!$C$2:$C$7747=$O$16)*(ChapterStats!$E$2:$E$7747=$A25), ChapterStats!$F$2:$F$7747)</f>
        <v>1</v>
      </c>
      <c r="K25" s="219">
        <f>SUMPRODUCT((ChapterStats!$B$2:$B$7747=K$2)*(ChapterStats!$C$2:$C$7747=$O$16)*(ChapterStats!$E$2:$E$7747=$A25), ChapterStats!$F$2:$F$7747)</f>
        <v>2</v>
      </c>
      <c r="L25" s="219">
        <f>SUMPRODUCT((ChapterStats!$B$2:$B$7747=L$2)*(ChapterStats!$C$2:$C$7747=$O$16)*(ChapterStats!$E$2:$E$7747=$A25), ChapterStats!$F$2:$F$7747)</f>
        <v>1</v>
      </c>
      <c r="M25" s="219">
        <f>SUMPRODUCT((ChapterStats!$B$2:$B$7747=M$2)*(ChapterStats!$C$2:$C$7747=$O$16)*(ChapterStats!$E$2:$E$7747=$A25), ChapterStats!$F$2:$F$7747)</f>
        <v>0</v>
      </c>
      <c r="N25" s="41">
        <f t="shared" si="1"/>
        <v>11</v>
      </c>
    </row>
    <row r="26" spans="1:35" x14ac:dyDescent="0.2">
      <c r="A26" s="228" t="s">
        <v>202</v>
      </c>
      <c r="B26" s="224">
        <f>SUMPRODUCT((ChapterStats!$B$2:$B$7747=B$2)*(ChapterStats!$C$2:$C$7747=$O$16)*(ChapterStats!$E$2:$E$7747=$A26), ChapterStats!$F$2:$F$7747)</f>
        <v>0.75078900000000004</v>
      </c>
      <c r="C26" s="224">
        <f>SUMPRODUCT((ChapterStats!$B$2:$B$7747=C$2)*(ChapterStats!$C$2:$C$7747=$O$16)*(ChapterStats!$E$2:$E$7747=$A26), ChapterStats!$F$2:$F$7747)</f>
        <v>0.78980899999999998</v>
      </c>
      <c r="D26" s="224">
        <f>SUMPRODUCT((ChapterStats!$B$2:$B$7747=D$2)*(ChapterStats!$C$2:$C$7747=$O$16)*(ChapterStats!$E$2:$E$7747=$A26), ChapterStats!$F$2:$F$7747)</f>
        <v>0.81107499999999999</v>
      </c>
      <c r="E26" s="224">
        <f>SUMPRODUCT((ChapterStats!$B$2:$B$7747=E$2)*(ChapterStats!$C$2:$C$7747=$O$16)*(ChapterStats!$E$2:$E$7747=$A26), ChapterStats!$F$2:$F$7747)</f>
        <v>0.80844199999999999</v>
      </c>
      <c r="F26" s="224">
        <f>SUMPRODUCT((ChapterStats!$B$2:$B$7747=F$2)*(ChapterStats!$C$2:$C$7747=$O$16)*(ChapterStats!$E$2:$E$7747=$A26), ChapterStats!$F$2:$F$7747)</f>
        <v>0.81469599999999998</v>
      </c>
      <c r="G26" s="224">
        <f>SUMPRODUCT((ChapterStats!$B$2:$B$7747=G$2)*(ChapterStats!$C$2:$C$7747=$O$16)*(ChapterStats!$E$2:$E$7747=$A26), ChapterStats!$F$2:$F$7747)</f>
        <v>0.802508</v>
      </c>
      <c r="H26" s="224">
        <f>SUMPRODUCT((ChapterStats!$B$2:$B$7747=H$2)*(ChapterStats!$C$2:$C$7747=$O$16)*(ChapterStats!$E$2:$E$7747=$A26), ChapterStats!$F$2:$F$7747)</f>
        <v>0.782609</v>
      </c>
      <c r="I26" s="224">
        <f>SUMPRODUCT((ChapterStats!$B$2:$B$7747=I$2)*(ChapterStats!$C$2:$C$7747=$O$16)*(ChapterStats!$E$2:$E$7747=$A26), ChapterStats!$F$2:$F$7747)</f>
        <v>0.79320999999999997</v>
      </c>
      <c r="J26" s="224">
        <f>SUMPRODUCT((ChapterStats!$B$2:$B$7747=J$2)*(ChapterStats!$C$2:$C$7747=$O$16)*(ChapterStats!$E$2:$E$7747=$A26), ChapterStats!$F$2:$F$7747)</f>
        <v>0.79503100000000004</v>
      </c>
      <c r="K26" s="224">
        <f>SUMPRODUCT((ChapterStats!$B$2:$B$7747=K$2)*(ChapterStats!$C$2:$C$7747=$O$16)*(ChapterStats!$E$2:$E$7747=$A26), ChapterStats!$F$2:$F$7747)</f>
        <v>0.80877699999999997</v>
      </c>
      <c r="L26" s="224">
        <f>SUMPRODUCT((ChapterStats!$B$2:$B$7747=L$2)*(ChapterStats!$C$2:$C$7747=$O$16)*(ChapterStats!$E$2:$E$7747=$A26), ChapterStats!$F$2:$F$7747)</f>
        <v>0.80062299999999997</v>
      </c>
      <c r="M26" s="224">
        <f>SUMPRODUCT((ChapterStats!$B$2:$B$7747=M$2)*(ChapterStats!$C$2:$C$7747=$O$16)*(ChapterStats!$E$2:$E$7747=$A26), ChapterStats!$F$2:$F$7747)</f>
        <v>0</v>
      </c>
    </row>
    <row r="27" spans="1:35" x14ac:dyDescent="0.2">
      <c r="A27" s="228" t="s">
        <v>205</v>
      </c>
      <c r="B27" s="224">
        <f>SUMPRODUCT((ChapterStats!$B$2:$B$7747=B$2)*(ChapterStats!$C$2:$C$7747=$O$16)*(ChapterStats!$E$2:$E$7747=$A27), ChapterStats!$F$2:$F$7747)</f>
        <v>0.77198699999999998</v>
      </c>
      <c r="C27" s="224">
        <f>SUMPRODUCT((ChapterStats!$B$2:$B$7747=C$2)*(ChapterStats!$C$2:$C$7747=$O$16)*(ChapterStats!$E$2:$E$7747=$A27), ChapterStats!$F$2:$F$7747)</f>
        <v>0.80456000000000005</v>
      </c>
      <c r="D27" s="224">
        <f>SUMPRODUCT((ChapterStats!$B$2:$B$7747=D$2)*(ChapterStats!$C$2:$C$7747=$O$16)*(ChapterStats!$E$2:$E$7747=$A27), ChapterStats!$F$2:$F$7747)</f>
        <v>0.82119200000000003</v>
      </c>
      <c r="E27" s="224">
        <f>SUMPRODUCT((ChapterStats!$B$2:$B$7747=E$2)*(ChapterStats!$C$2:$C$7747=$O$16)*(ChapterStats!$E$2:$E$7747=$A27), ChapterStats!$F$2:$F$7747)</f>
        <v>0.81848200000000004</v>
      </c>
      <c r="F27" s="224">
        <f>SUMPRODUCT((ChapterStats!$B$2:$B$7747=F$2)*(ChapterStats!$C$2:$C$7747=$O$16)*(ChapterStats!$E$2:$E$7747=$A27), ChapterStats!$F$2:$F$7747)</f>
        <v>0.82467500000000005</v>
      </c>
      <c r="G27" s="224">
        <f>SUMPRODUCT((ChapterStats!$B$2:$B$7747=G$2)*(ChapterStats!$C$2:$C$7747=$O$16)*(ChapterStats!$E$2:$E$7747=$A27), ChapterStats!$F$2:$F$7747)</f>
        <v>0.81210199999999999</v>
      </c>
      <c r="H27" s="224">
        <f>SUMPRODUCT((ChapterStats!$B$2:$B$7747=H$2)*(ChapterStats!$C$2:$C$7747=$O$16)*(ChapterStats!$E$2:$E$7747=$A27), ChapterStats!$F$2:$F$7747)</f>
        <v>0.791798</v>
      </c>
      <c r="I27" s="224">
        <f>SUMPRODUCT((ChapterStats!$B$2:$B$7747=I$2)*(ChapterStats!$C$2:$C$7747=$O$16)*(ChapterStats!$E$2:$E$7747=$A27), ChapterStats!$F$2:$F$7747)</f>
        <v>0.79750799999999999</v>
      </c>
      <c r="J27" s="224">
        <f>SUMPRODUCT((ChapterStats!$B$2:$B$7747=J$2)*(ChapterStats!$C$2:$C$7747=$O$16)*(ChapterStats!$E$2:$E$7747=$A27), ChapterStats!$F$2:$F$7747)</f>
        <v>0.8</v>
      </c>
      <c r="K27" s="224">
        <f>SUMPRODUCT((ChapterStats!$B$2:$B$7747=K$2)*(ChapterStats!$C$2:$C$7747=$O$16)*(ChapterStats!$E$2:$E$7747=$A27), ChapterStats!$F$2:$F$7747)</f>
        <v>0.81132099999999996</v>
      </c>
      <c r="L27" s="224">
        <f>SUMPRODUCT((ChapterStats!$B$2:$B$7747=L$2)*(ChapterStats!$C$2:$C$7747=$O$16)*(ChapterStats!$E$2:$E$7747=$A27), ChapterStats!$F$2:$F$7747)</f>
        <v>0.80312499999999998</v>
      </c>
      <c r="M27" s="224">
        <f>SUMPRODUCT((ChapterStats!$B$2:$B$7747=M$2)*(ChapterStats!$C$2:$C$7747=$O$16)*(ChapterStats!$E$2:$E$7747=$A27), ChapterStats!$F$2:$F$7747)</f>
        <v>0</v>
      </c>
    </row>
    <row r="28" spans="1:35" s="103" customFormat="1" x14ac:dyDescent="0.2">
      <c r="A28" s="61"/>
      <c r="B28" s="64"/>
      <c r="C28" s="153"/>
      <c r="D28" s="153"/>
      <c r="E28" s="143"/>
      <c r="F28" s="143"/>
      <c r="G28" s="143"/>
      <c r="H28" s="65"/>
      <c r="I28" s="222"/>
      <c r="J28" s="222"/>
      <c r="K28" s="222"/>
      <c r="L28" s="222"/>
      <c r="M28" s="222"/>
      <c r="N28" s="104"/>
      <c r="O28" s="102"/>
      <c r="P28" s="102"/>
      <c r="Q28" s="102"/>
      <c r="R28" s="102"/>
      <c r="S28" s="102"/>
      <c r="T28" s="102"/>
      <c r="U28" s="102"/>
      <c r="V28" s="102"/>
      <c r="W28" s="102"/>
      <c r="X28" s="102"/>
      <c r="Y28" s="102"/>
      <c r="Z28" s="102"/>
      <c r="AA28" s="102"/>
      <c r="AB28" s="102"/>
      <c r="AC28" s="102"/>
      <c r="AD28" s="102"/>
      <c r="AE28" s="102"/>
      <c r="AF28" s="102"/>
      <c r="AG28" s="102"/>
      <c r="AH28" s="102"/>
      <c r="AI28" s="102"/>
    </row>
    <row r="29" spans="1:35" ht="13.5" customHeight="1" x14ac:dyDescent="0.2">
      <c r="A29" s="53" t="s">
        <v>129</v>
      </c>
      <c r="B29" s="146"/>
      <c r="C29" s="45"/>
      <c r="D29" s="45"/>
      <c r="E29" s="45"/>
      <c r="F29" s="45"/>
      <c r="G29" s="45"/>
      <c r="H29" s="146"/>
      <c r="I29" s="219"/>
      <c r="O29" s="42">
        <v>13</v>
      </c>
    </row>
    <row r="30" spans="1:35" x14ac:dyDescent="0.2">
      <c r="A30" s="228" t="s">
        <v>196</v>
      </c>
      <c r="B30" s="219">
        <f>SUMPRODUCT((ChapterStats!$B$2:$B$7747=B$2)*(ChapterStats!$C$2:$C$7747=$O$29)*(ChapterStats!$E$2:$E$7747=$A30), ChapterStats!$F$2:$F$7747)</f>
        <v>78</v>
      </c>
      <c r="C30" s="219">
        <f>SUMPRODUCT((ChapterStats!$B$2:$B$7747=C$2)*(ChapterStats!$C$2:$C$7747=$O$29)*(ChapterStats!$E$2:$E$7747=$A30), ChapterStats!$F$2:$F$7747)</f>
        <v>81</v>
      </c>
      <c r="D30" s="219">
        <f>SUMPRODUCT((ChapterStats!$B$2:$B$7747=D$2)*(ChapterStats!$C$2:$C$7747=$O$29)*(ChapterStats!$E$2:$E$7747=$A30), ChapterStats!$F$2:$F$7747)</f>
        <v>83</v>
      </c>
      <c r="E30" s="219">
        <f>SUMPRODUCT((ChapterStats!$B$2:$B$7747=E$2)*(ChapterStats!$C$2:$C$7747=$O$29)*(ChapterStats!$E$2:$E$7747=$A30), ChapterStats!$F$2:$F$7747)</f>
        <v>86</v>
      </c>
      <c r="F30" s="219">
        <f>SUMPRODUCT((ChapterStats!$B$2:$B$7747=F$2)*(ChapterStats!$C$2:$C$7747=$O$29)*(ChapterStats!$E$2:$E$7747=$A30), ChapterStats!$F$2:$F$7747)</f>
        <v>87</v>
      </c>
      <c r="G30" s="219">
        <f>SUMPRODUCT((ChapterStats!$B$2:$B$7747=G$2)*(ChapterStats!$C$2:$C$7747=$O$29)*(ChapterStats!$E$2:$E$7747=$A30), ChapterStats!$F$2:$F$7747)</f>
        <v>87</v>
      </c>
      <c r="H30" s="219">
        <f>SUMPRODUCT((ChapterStats!$B$2:$B$7747=H$2)*(ChapterStats!$C$2:$C$7747=$O$29)*(ChapterStats!$E$2:$E$7747=$A30), ChapterStats!$F$2:$F$7747)</f>
        <v>88</v>
      </c>
      <c r="I30" s="219">
        <f>SUMPRODUCT((ChapterStats!$B$2:$B$7747=I$2)*(ChapterStats!$C$2:$C$7747=$O$29)*(ChapterStats!$E$2:$E$7747=$A30), ChapterStats!$F$2:$F$7747)</f>
        <v>86</v>
      </c>
      <c r="J30" s="219">
        <f>SUMPRODUCT((ChapterStats!$B$2:$B$7747=J$2)*(ChapterStats!$C$2:$C$7747=$O$29)*(ChapterStats!$E$2:$E$7747=$A30), ChapterStats!$F$2:$F$7747)</f>
        <v>94</v>
      </c>
      <c r="K30" s="219">
        <f>SUMPRODUCT((ChapterStats!$B$2:$B$7747=K$2)*(ChapterStats!$C$2:$C$7747=$O$29)*(ChapterStats!$E$2:$E$7747=$A30), ChapterStats!$F$2:$F$7747)</f>
        <v>95</v>
      </c>
      <c r="L30" s="219">
        <f>SUMPRODUCT((ChapterStats!$B$2:$B$7747=L$2)*(ChapterStats!$C$2:$C$7747=$O$29)*(ChapterStats!$E$2:$E$7747=$A30), ChapterStats!$F$2:$F$7747)</f>
        <v>93</v>
      </c>
      <c r="M30" s="219">
        <f>SUMPRODUCT((ChapterStats!$B$2:$B$7747=M$2)*(ChapterStats!$C$2:$C$7747=$O$29)*(ChapterStats!$E$2:$E$7747=$A30), ChapterStats!$F$2:$F$7747)</f>
        <v>0</v>
      </c>
      <c r="N30" s="54"/>
    </row>
    <row r="31" spans="1:35" x14ac:dyDescent="0.2">
      <c r="A31" s="47" t="s">
        <v>305</v>
      </c>
      <c r="B31" s="244">
        <v>65</v>
      </c>
      <c r="C31" s="244">
        <v>62</v>
      </c>
      <c r="D31" s="244">
        <v>62</v>
      </c>
      <c r="E31" s="244">
        <v>69</v>
      </c>
      <c r="F31" s="244">
        <v>72</v>
      </c>
      <c r="G31" s="244">
        <v>73</v>
      </c>
      <c r="H31" s="244">
        <v>74</v>
      </c>
      <c r="I31" s="244">
        <v>75</v>
      </c>
      <c r="J31" s="244">
        <v>76</v>
      </c>
      <c r="K31" s="244">
        <v>77</v>
      </c>
      <c r="L31" s="244">
        <v>78</v>
      </c>
      <c r="M31" s="244">
        <v>77</v>
      </c>
      <c r="N31" s="63"/>
    </row>
    <row r="32" spans="1:35" x14ac:dyDescent="0.2">
      <c r="A32" s="228" t="s">
        <v>194</v>
      </c>
      <c r="B32" s="219">
        <f>SUMPRODUCT((ChapterStats!$B$2:$B$7747=B$2)*(ChapterStats!$C$2:$C$7747=$O$29)*(ChapterStats!$E$2:$E$7747=$A32), ChapterStats!$F$2:$F$7747)</f>
        <v>2</v>
      </c>
      <c r="C32" s="219">
        <f>SUMPRODUCT((ChapterStats!$B$2:$B$7747=C$2)*(ChapterStats!$C$2:$C$7747=$O$29)*(ChapterStats!$E$2:$E$7747=$A32), ChapterStats!$F$2:$F$7747)</f>
        <v>1</v>
      </c>
      <c r="D32" s="219">
        <f>SUMPRODUCT((ChapterStats!$B$2:$B$7747=D$2)*(ChapterStats!$C$2:$C$7747=$O$29)*(ChapterStats!$E$2:$E$7747=$A32), ChapterStats!$F$2:$F$7747)</f>
        <v>3</v>
      </c>
      <c r="E32" s="219">
        <f>SUMPRODUCT((ChapterStats!$B$2:$B$7747=E$2)*(ChapterStats!$C$2:$C$7747=$O$29)*(ChapterStats!$E$2:$E$7747=$A32), ChapterStats!$F$2:$F$7747)</f>
        <v>1</v>
      </c>
      <c r="F32" s="219">
        <f>SUMPRODUCT((ChapterStats!$B$2:$B$7747=F$2)*(ChapterStats!$C$2:$C$7747=$O$29)*(ChapterStats!$E$2:$E$7747=$A32), ChapterStats!$F$2:$F$7747)</f>
        <v>0</v>
      </c>
      <c r="G32" s="219">
        <f>SUMPRODUCT((ChapterStats!$B$2:$B$7747=G$2)*(ChapterStats!$C$2:$C$7747=$O$29)*(ChapterStats!$E$2:$E$7747=$A32), ChapterStats!$F$2:$F$7747)</f>
        <v>0</v>
      </c>
      <c r="H32" s="219">
        <f>SUMPRODUCT((ChapterStats!$B$2:$B$7747=H$2)*(ChapterStats!$C$2:$C$7747=$O$29)*(ChapterStats!$E$2:$E$7747=$A32), ChapterStats!$F$2:$F$7747)</f>
        <v>4</v>
      </c>
      <c r="I32" s="219">
        <f>SUMPRODUCT((ChapterStats!$B$2:$B$7747=I$2)*(ChapterStats!$C$2:$C$7747=$O$29)*(ChapterStats!$E$2:$E$7747=$A32), ChapterStats!$F$2:$F$7747)</f>
        <v>0</v>
      </c>
      <c r="J32" s="219">
        <f>SUMPRODUCT((ChapterStats!$B$2:$B$7747=J$2)*(ChapterStats!$C$2:$C$7747=$O$29)*(ChapterStats!$E$2:$E$7747=$A32), ChapterStats!$F$2:$F$7747)</f>
        <v>8</v>
      </c>
      <c r="K32" s="219">
        <f>SUMPRODUCT((ChapterStats!$B$2:$B$7747=K$2)*(ChapterStats!$C$2:$C$7747=$O$29)*(ChapterStats!$E$2:$E$7747=$A32), ChapterStats!$F$2:$F$7747)</f>
        <v>3</v>
      </c>
      <c r="L32" s="219">
        <f>SUMPRODUCT((ChapterStats!$B$2:$B$7747=L$2)*(ChapterStats!$C$2:$C$7747=$O$29)*(ChapterStats!$E$2:$E$7747=$A32), ChapterStats!$F$2:$F$7747)</f>
        <v>4</v>
      </c>
      <c r="M32" s="219">
        <f>SUMPRODUCT((ChapterStats!$B$2:$B$7747=M$2)*(ChapterStats!$C$2:$C$7747=$O$29)*(ChapterStats!$E$2:$E$7747=$A32), ChapterStats!$F$2:$F$7747)</f>
        <v>0</v>
      </c>
      <c r="N32" s="41">
        <f>SUM(B32:M32)</f>
        <v>26</v>
      </c>
    </row>
    <row r="33" spans="1:15" x14ac:dyDescent="0.2">
      <c r="A33" s="47" t="s">
        <v>305</v>
      </c>
      <c r="B33" s="244">
        <v>1</v>
      </c>
      <c r="C33" s="244">
        <v>1</v>
      </c>
      <c r="D33" s="244">
        <v>0</v>
      </c>
      <c r="E33" s="244">
        <v>6</v>
      </c>
      <c r="F33" s="244">
        <v>4</v>
      </c>
      <c r="G33" s="244">
        <v>2</v>
      </c>
      <c r="H33" s="244">
        <v>1</v>
      </c>
      <c r="I33" s="244">
        <v>5</v>
      </c>
      <c r="J33" s="244">
        <v>2</v>
      </c>
      <c r="K33" s="244">
        <v>2</v>
      </c>
      <c r="L33" s="244">
        <v>2</v>
      </c>
      <c r="M33" s="244">
        <v>3</v>
      </c>
      <c r="N33" s="62">
        <f t="shared" ref="N33:N38" si="2">SUM(B33:M33)</f>
        <v>29</v>
      </c>
    </row>
    <row r="34" spans="1:15" x14ac:dyDescent="0.2">
      <c r="A34" s="228" t="s">
        <v>195</v>
      </c>
      <c r="B34" s="219">
        <f>SUMPRODUCT((ChapterStats!$B$2:$B$7747=B$2)*(ChapterStats!$C$2:$C$7747=$O$29)*(ChapterStats!$E$2:$E$7747=$A34), ChapterStats!$F$2:$F$7747)</f>
        <v>3</v>
      </c>
      <c r="C34" s="219">
        <f>SUMPRODUCT((ChapterStats!$B$2:$B$7747=C$2)*(ChapterStats!$C$2:$C$7747=$O$29)*(ChapterStats!$E$2:$E$7747=$A34), ChapterStats!$F$2:$F$7747)</f>
        <v>2</v>
      </c>
      <c r="D34" s="219">
        <f>SUMPRODUCT((ChapterStats!$B$2:$B$7747=D$2)*(ChapterStats!$C$2:$C$7747=$O$29)*(ChapterStats!$E$2:$E$7747=$A34), ChapterStats!$F$2:$F$7747)</f>
        <v>3</v>
      </c>
      <c r="E34" s="219">
        <f>SUMPRODUCT((ChapterStats!$B$2:$B$7747=E$2)*(ChapterStats!$C$2:$C$7747=$O$29)*(ChapterStats!$E$2:$E$7747=$A34), ChapterStats!$F$2:$F$7747)</f>
        <v>6</v>
      </c>
      <c r="F34" s="219">
        <f>SUMPRODUCT((ChapterStats!$B$2:$B$7747=F$2)*(ChapterStats!$C$2:$C$7747=$O$29)*(ChapterStats!$E$2:$E$7747=$A34), ChapterStats!$F$2:$F$7747)</f>
        <v>0</v>
      </c>
      <c r="G34" s="219">
        <f>SUMPRODUCT((ChapterStats!$B$2:$B$7747=G$2)*(ChapterStats!$C$2:$C$7747=$O$29)*(ChapterStats!$E$2:$E$7747=$A34), ChapterStats!$F$2:$F$7747)</f>
        <v>6</v>
      </c>
      <c r="H34" s="219">
        <f>SUMPRODUCT((ChapterStats!$B$2:$B$7747=H$2)*(ChapterStats!$C$2:$C$7747=$O$29)*(ChapterStats!$E$2:$E$7747=$A34), ChapterStats!$F$2:$F$7747)</f>
        <v>13</v>
      </c>
      <c r="I34" s="219">
        <f>SUMPRODUCT((ChapterStats!$B$2:$B$7747=I$2)*(ChapterStats!$C$2:$C$7747=$O$29)*(ChapterStats!$E$2:$E$7747=$A34), ChapterStats!$F$2:$F$7747)</f>
        <v>9</v>
      </c>
      <c r="J34" s="219">
        <f>SUMPRODUCT((ChapterStats!$B$2:$B$7747=J$2)*(ChapterStats!$C$2:$C$7747=$O$29)*(ChapterStats!$E$2:$E$7747=$A34), ChapterStats!$F$2:$F$7747)</f>
        <v>5</v>
      </c>
      <c r="K34" s="219">
        <f>SUMPRODUCT((ChapterStats!$B$2:$B$7747=K$2)*(ChapterStats!$C$2:$C$7747=$O$29)*(ChapterStats!$E$2:$E$7747=$A34), ChapterStats!$F$2:$F$7747)</f>
        <v>3</v>
      </c>
      <c r="L34" s="219">
        <f>SUMPRODUCT((ChapterStats!$B$2:$B$7747=L$2)*(ChapterStats!$C$2:$C$7747=$O$29)*(ChapterStats!$E$2:$E$7747=$A34), ChapterStats!$F$2:$F$7747)</f>
        <v>4</v>
      </c>
      <c r="M34" s="219">
        <f>SUMPRODUCT((ChapterStats!$B$2:$B$7747=M$2)*(ChapterStats!$C$2:$C$7747=$O$29)*(ChapterStats!$E$2:$E$7747=$A34), ChapterStats!$F$2:$F$7747)</f>
        <v>0</v>
      </c>
      <c r="N34" s="41">
        <f t="shared" si="2"/>
        <v>54</v>
      </c>
    </row>
    <row r="35" spans="1:15" x14ac:dyDescent="0.2">
      <c r="A35" s="228" t="s">
        <v>200</v>
      </c>
      <c r="B35" s="219">
        <f>SUMPRODUCT((ChapterStats!$B$2:$B$7747=B$2)*(ChapterStats!$C$2:$C$7747=$O$29)*(ChapterStats!$E$2:$E$7747=$A35), ChapterStats!$F$2:$F$7747)</f>
        <v>0</v>
      </c>
      <c r="C35" s="219">
        <f>SUMPRODUCT((ChapterStats!$B$2:$B$7747=C$2)*(ChapterStats!$C$2:$C$7747=$O$29)*(ChapterStats!$E$2:$E$7747=$A35), ChapterStats!$F$2:$F$7747)</f>
        <v>1</v>
      </c>
      <c r="D35" s="219">
        <f>SUMPRODUCT((ChapterStats!$B$2:$B$7747=D$2)*(ChapterStats!$C$2:$C$7747=$O$29)*(ChapterStats!$E$2:$E$7747=$A35), ChapterStats!$F$2:$F$7747)</f>
        <v>0</v>
      </c>
      <c r="E35" s="219">
        <f>SUMPRODUCT((ChapterStats!$B$2:$B$7747=E$2)*(ChapterStats!$C$2:$C$7747=$O$29)*(ChapterStats!$E$2:$E$7747=$A35), ChapterStats!$F$2:$F$7747)</f>
        <v>1</v>
      </c>
      <c r="F35" s="219">
        <f>SUMPRODUCT((ChapterStats!$B$2:$B$7747=F$2)*(ChapterStats!$C$2:$C$7747=$O$29)*(ChapterStats!$E$2:$E$7747=$A35), ChapterStats!$F$2:$F$7747)</f>
        <v>0</v>
      </c>
      <c r="G35" s="219">
        <f>SUMPRODUCT((ChapterStats!$B$2:$B$7747=G$2)*(ChapterStats!$C$2:$C$7747=$O$29)*(ChapterStats!$E$2:$E$7747=$A35), ChapterStats!$F$2:$F$7747)</f>
        <v>0</v>
      </c>
      <c r="H35" s="219">
        <f>SUMPRODUCT((ChapterStats!$B$2:$B$7747=H$2)*(ChapterStats!$C$2:$C$7747=$O$29)*(ChapterStats!$E$2:$E$7747=$A35), ChapterStats!$F$2:$F$7747)</f>
        <v>0</v>
      </c>
      <c r="I35" s="219">
        <f>SUMPRODUCT((ChapterStats!$B$2:$B$7747=I$2)*(ChapterStats!$C$2:$C$7747=$O$29)*(ChapterStats!$E$2:$E$7747=$A35), ChapterStats!$F$2:$F$7747)</f>
        <v>0</v>
      </c>
      <c r="J35" s="219">
        <f>SUMPRODUCT((ChapterStats!$B$2:$B$7747=J$2)*(ChapterStats!$C$2:$C$7747=$O$29)*(ChapterStats!$E$2:$E$7747=$A35), ChapterStats!$F$2:$F$7747)</f>
        <v>0</v>
      </c>
      <c r="K35" s="219">
        <f>SUMPRODUCT((ChapterStats!$B$2:$B$7747=K$2)*(ChapterStats!$C$2:$C$7747=$O$29)*(ChapterStats!$E$2:$E$7747=$A35), ChapterStats!$F$2:$F$7747)</f>
        <v>1</v>
      </c>
      <c r="L35" s="219">
        <f>SUMPRODUCT((ChapterStats!$B$2:$B$7747=L$2)*(ChapterStats!$C$2:$C$7747=$O$29)*(ChapterStats!$E$2:$E$7747=$A35), ChapterStats!$F$2:$F$7747)</f>
        <v>0</v>
      </c>
      <c r="M35" s="219">
        <f>SUMPRODUCT((ChapterStats!$B$2:$B$7747=M$2)*(ChapterStats!$C$2:$C$7747=$O$29)*(ChapterStats!$E$2:$E$7747=$A35), ChapterStats!$F$2:$F$7747)</f>
        <v>0</v>
      </c>
      <c r="N35" s="41">
        <f t="shared" si="2"/>
        <v>3</v>
      </c>
    </row>
    <row r="36" spans="1:15" x14ac:dyDescent="0.2">
      <c r="A36" s="228" t="s">
        <v>197</v>
      </c>
      <c r="B36" s="219">
        <f>SUMPRODUCT((ChapterStats!$B$2:$B$7747=B$2)*(ChapterStats!$C$2:$C$7747=$O$29)*(ChapterStats!$E$2:$E$7747=$A36), ChapterStats!$F$2:$F$7747)</f>
        <v>1</v>
      </c>
      <c r="C36" s="219">
        <f>SUMPRODUCT((ChapterStats!$B$2:$B$7747=C$2)*(ChapterStats!$C$2:$C$7747=$O$29)*(ChapterStats!$E$2:$E$7747=$A36), ChapterStats!$F$2:$F$7747)</f>
        <v>1</v>
      </c>
      <c r="D36" s="219">
        <f>SUMPRODUCT((ChapterStats!$B$2:$B$7747=D$2)*(ChapterStats!$C$2:$C$7747=$O$29)*(ChapterStats!$E$2:$E$7747=$A36), ChapterStats!$F$2:$F$7747)</f>
        <v>1</v>
      </c>
      <c r="E36" s="219">
        <f>SUMPRODUCT((ChapterStats!$B$2:$B$7747=E$2)*(ChapterStats!$C$2:$C$7747=$O$29)*(ChapterStats!$E$2:$E$7747=$A36), ChapterStats!$F$2:$F$7747)</f>
        <v>0</v>
      </c>
      <c r="F36" s="219">
        <f>SUMPRODUCT((ChapterStats!$B$2:$B$7747=F$2)*(ChapterStats!$C$2:$C$7747=$O$29)*(ChapterStats!$E$2:$E$7747=$A36), ChapterStats!$F$2:$F$7747)</f>
        <v>0</v>
      </c>
      <c r="G36" s="219">
        <f>SUMPRODUCT((ChapterStats!$B$2:$B$7747=G$2)*(ChapterStats!$C$2:$C$7747=$O$29)*(ChapterStats!$E$2:$E$7747=$A36), ChapterStats!$F$2:$F$7747)</f>
        <v>0</v>
      </c>
      <c r="H36" s="219">
        <f>SUMPRODUCT((ChapterStats!$B$2:$B$7747=H$2)*(ChapterStats!$C$2:$C$7747=$O$29)*(ChapterStats!$E$2:$E$7747=$A36), ChapterStats!$F$2:$F$7747)</f>
        <v>4</v>
      </c>
      <c r="I36" s="219">
        <f>SUMPRODUCT((ChapterStats!$B$2:$B$7747=I$2)*(ChapterStats!$C$2:$C$7747=$O$29)*(ChapterStats!$E$2:$E$7747=$A36), ChapterStats!$F$2:$F$7747)</f>
        <v>2</v>
      </c>
      <c r="J36" s="219">
        <f>SUMPRODUCT((ChapterStats!$B$2:$B$7747=J$2)*(ChapterStats!$C$2:$C$7747=$O$29)*(ChapterStats!$E$2:$E$7747=$A36), ChapterStats!$F$2:$F$7747)</f>
        <v>1</v>
      </c>
      <c r="K36" s="219">
        <f>SUMPRODUCT((ChapterStats!$B$2:$B$7747=K$2)*(ChapterStats!$C$2:$C$7747=$O$29)*(ChapterStats!$E$2:$E$7747=$A36), ChapterStats!$F$2:$F$7747)</f>
        <v>3</v>
      </c>
      <c r="L36" s="219">
        <f>SUMPRODUCT((ChapterStats!$B$2:$B$7747=L$2)*(ChapterStats!$C$2:$C$7747=$O$29)*(ChapterStats!$E$2:$E$7747=$A36), ChapterStats!$F$2:$F$7747)</f>
        <v>6</v>
      </c>
      <c r="M36" s="219">
        <f>SUMPRODUCT((ChapterStats!$B$2:$B$7747=M$2)*(ChapterStats!$C$2:$C$7747=$O$29)*(ChapterStats!$E$2:$E$7747=$A36), ChapterStats!$F$2:$F$7747)</f>
        <v>0</v>
      </c>
      <c r="N36" s="41">
        <f t="shared" si="2"/>
        <v>19</v>
      </c>
    </row>
    <row r="37" spans="1:15" x14ac:dyDescent="0.2">
      <c r="A37" s="228" t="s">
        <v>199</v>
      </c>
      <c r="B37" s="219">
        <f>SUMPRODUCT((ChapterStats!$B$2:$B$7747=B$2)*(ChapterStats!$C$2:$C$7747=$O$29)*(ChapterStats!$E$2:$E$7747=$A37), ChapterStats!$F$2:$F$7747)</f>
        <v>0</v>
      </c>
      <c r="C37" s="219">
        <f>SUMPRODUCT((ChapterStats!$B$2:$B$7747=C$2)*(ChapterStats!$C$2:$C$7747=$O$29)*(ChapterStats!$E$2:$E$7747=$A37), ChapterStats!$F$2:$F$7747)</f>
        <v>0</v>
      </c>
      <c r="D37" s="219">
        <f>SUMPRODUCT((ChapterStats!$B$2:$B$7747=D$2)*(ChapterStats!$C$2:$C$7747=$O$29)*(ChapterStats!$E$2:$E$7747=$A37), ChapterStats!$F$2:$F$7747)</f>
        <v>1</v>
      </c>
      <c r="E37" s="219">
        <f>SUMPRODUCT((ChapterStats!$B$2:$B$7747=E$2)*(ChapterStats!$C$2:$C$7747=$O$29)*(ChapterStats!$E$2:$E$7747=$A37), ChapterStats!$F$2:$F$7747)</f>
        <v>0</v>
      </c>
      <c r="F37" s="219">
        <f>SUMPRODUCT((ChapterStats!$B$2:$B$7747=F$2)*(ChapterStats!$C$2:$C$7747=$O$29)*(ChapterStats!$E$2:$E$7747=$A37), ChapterStats!$F$2:$F$7747)</f>
        <v>0</v>
      </c>
      <c r="G37" s="219">
        <f>SUMPRODUCT((ChapterStats!$B$2:$B$7747=G$2)*(ChapterStats!$C$2:$C$7747=$O$29)*(ChapterStats!$E$2:$E$7747=$A37), ChapterStats!$F$2:$F$7747)</f>
        <v>0</v>
      </c>
      <c r="H37" s="219">
        <f>SUMPRODUCT((ChapterStats!$B$2:$B$7747=H$2)*(ChapterStats!$C$2:$C$7747=$O$29)*(ChapterStats!$E$2:$E$7747=$A37), ChapterStats!$F$2:$F$7747)</f>
        <v>0</v>
      </c>
      <c r="I37" s="219">
        <f>SUMPRODUCT((ChapterStats!$B$2:$B$7747=I$2)*(ChapterStats!$C$2:$C$7747=$O$29)*(ChapterStats!$E$2:$E$7747=$A37), ChapterStats!$F$2:$F$7747)</f>
        <v>0</v>
      </c>
      <c r="J37" s="219">
        <f>SUMPRODUCT((ChapterStats!$B$2:$B$7747=J$2)*(ChapterStats!$C$2:$C$7747=$O$29)*(ChapterStats!$E$2:$E$7747=$A37), ChapterStats!$F$2:$F$7747)</f>
        <v>0</v>
      </c>
      <c r="K37" s="219">
        <f>SUMPRODUCT((ChapterStats!$B$2:$B$7747=K$2)*(ChapterStats!$C$2:$C$7747=$O$29)*(ChapterStats!$E$2:$E$7747=$A37), ChapterStats!$F$2:$F$7747)</f>
        <v>0</v>
      </c>
      <c r="L37" s="219">
        <f>SUMPRODUCT((ChapterStats!$B$2:$B$7747=L$2)*(ChapterStats!$C$2:$C$7747=$O$29)*(ChapterStats!$E$2:$E$7747=$A37), ChapterStats!$F$2:$F$7747)</f>
        <v>0</v>
      </c>
      <c r="M37" s="219">
        <f>SUMPRODUCT((ChapterStats!$B$2:$B$7747=M$2)*(ChapterStats!$C$2:$C$7747=$O$29)*(ChapterStats!$E$2:$E$7747=$A37), ChapterStats!$F$2:$F$7747)</f>
        <v>0</v>
      </c>
      <c r="N37" s="41">
        <f t="shared" si="2"/>
        <v>1</v>
      </c>
    </row>
    <row r="38" spans="1:15" x14ac:dyDescent="0.2">
      <c r="A38" s="228" t="s">
        <v>198</v>
      </c>
      <c r="B38" s="219">
        <f>SUMPRODUCT((ChapterStats!$B$2:$B$7747=B$2)*(ChapterStats!$C$2:$C$7747=$O$29)*(ChapterStats!$E$2:$E$7747=$A38), ChapterStats!$F$2:$F$7747)</f>
        <v>0</v>
      </c>
      <c r="C38" s="219">
        <f>SUMPRODUCT((ChapterStats!$B$2:$B$7747=C$2)*(ChapterStats!$C$2:$C$7747=$O$29)*(ChapterStats!$E$2:$E$7747=$A38), ChapterStats!$F$2:$F$7747)</f>
        <v>1</v>
      </c>
      <c r="D38" s="219">
        <f>SUMPRODUCT((ChapterStats!$B$2:$B$7747=D$2)*(ChapterStats!$C$2:$C$7747=$O$29)*(ChapterStats!$E$2:$E$7747=$A38), ChapterStats!$F$2:$F$7747)</f>
        <v>1</v>
      </c>
      <c r="E38" s="219">
        <f>SUMPRODUCT((ChapterStats!$B$2:$B$7747=E$2)*(ChapterStats!$C$2:$C$7747=$O$29)*(ChapterStats!$E$2:$E$7747=$A38), ChapterStats!$F$2:$F$7747)</f>
        <v>1</v>
      </c>
      <c r="F38" s="219">
        <f>SUMPRODUCT((ChapterStats!$B$2:$B$7747=F$2)*(ChapterStats!$C$2:$C$7747=$O$29)*(ChapterStats!$E$2:$E$7747=$A38), ChapterStats!$F$2:$F$7747)</f>
        <v>1</v>
      </c>
      <c r="G38" s="219">
        <f>SUMPRODUCT((ChapterStats!$B$2:$B$7747=G$2)*(ChapterStats!$C$2:$C$7747=$O$29)*(ChapterStats!$E$2:$E$7747=$A38), ChapterStats!$F$2:$F$7747)</f>
        <v>0</v>
      </c>
      <c r="H38" s="219">
        <f>SUMPRODUCT((ChapterStats!$B$2:$B$7747=H$2)*(ChapterStats!$C$2:$C$7747=$O$29)*(ChapterStats!$E$2:$E$7747=$A38), ChapterStats!$F$2:$F$7747)</f>
        <v>1</v>
      </c>
      <c r="I38" s="219">
        <f>SUMPRODUCT((ChapterStats!$B$2:$B$7747=I$2)*(ChapterStats!$C$2:$C$7747=$O$29)*(ChapterStats!$E$2:$E$7747=$A38), ChapterStats!$F$2:$F$7747)</f>
        <v>0</v>
      </c>
      <c r="J38" s="219">
        <f>SUMPRODUCT((ChapterStats!$B$2:$B$7747=J$2)*(ChapterStats!$C$2:$C$7747=$O$29)*(ChapterStats!$E$2:$E$7747=$A38), ChapterStats!$F$2:$F$7747)</f>
        <v>1</v>
      </c>
      <c r="K38" s="219">
        <f>SUMPRODUCT((ChapterStats!$B$2:$B$7747=K$2)*(ChapterStats!$C$2:$C$7747=$O$29)*(ChapterStats!$E$2:$E$7747=$A38), ChapterStats!$F$2:$F$7747)</f>
        <v>0</v>
      </c>
      <c r="L38" s="219">
        <f>SUMPRODUCT((ChapterStats!$B$2:$B$7747=L$2)*(ChapterStats!$C$2:$C$7747=$O$29)*(ChapterStats!$E$2:$E$7747=$A38), ChapterStats!$F$2:$F$7747)</f>
        <v>0</v>
      </c>
      <c r="M38" s="219">
        <f>SUMPRODUCT((ChapterStats!$B$2:$B$7747=M$2)*(ChapterStats!$C$2:$C$7747=$O$29)*(ChapterStats!$E$2:$E$7747=$A38), ChapterStats!$F$2:$F$7747)</f>
        <v>0</v>
      </c>
      <c r="N38" s="41">
        <f t="shared" si="2"/>
        <v>6</v>
      </c>
    </row>
    <row r="39" spans="1:15" x14ac:dyDescent="0.2">
      <c r="A39" s="228" t="s">
        <v>202</v>
      </c>
      <c r="B39" s="224">
        <f>SUMPRODUCT((ChapterStats!$B$2:$B$7747=B$2)*(ChapterStats!$C$2:$C$7747=$O$29)*(ChapterStats!$E$2:$E$7747=$A39), ChapterStats!$F$2:$F$7747)</f>
        <v>0.73846199999999995</v>
      </c>
      <c r="C39" s="224">
        <f>SUMPRODUCT((ChapterStats!$B$2:$B$7747=C$2)*(ChapterStats!$C$2:$C$7747=$O$29)*(ChapterStats!$E$2:$E$7747=$A39), ChapterStats!$F$2:$F$7747)</f>
        <v>0.75384600000000002</v>
      </c>
      <c r="D39" s="224">
        <f>SUMPRODUCT((ChapterStats!$B$2:$B$7747=D$2)*(ChapterStats!$C$2:$C$7747=$O$29)*(ChapterStats!$E$2:$E$7747=$A39), ChapterStats!$F$2:$F$7747)</f>
        <v>0.77419400000000005</v>
      </c>
      <c r="E39" s="224">
        <f>SUMPRODUCT((ChapterStats!$B$2:$B$7747=E$2)*(ChapterStats!$C$2:$C$7747=$O$29)*(ChapterStats!$E$2:$E$7747=$A39), ChapterStats!$F$2:$F$7747)</f>
        <v>0.75806499999999999</v>
      </c>
      <c r="F39" s="224">
        <f>SUMPRODUCT((ChapterStats!$B$2:$B$7747=F$2)*(ChapterStats!$C$2:$C$7747=$O$29)*(ChapterStats!$E$2:$E$7747=$A39), ChapterStats!$F$2:$F$7747)</f>
        <v>0.81159400000000004</v>
      </c>
      <c r="G39" s="224">
        <f>SUMPRODUCT((ChapterStats!$B$2:$B$7747=G$2)*(ChapterStats!$C$2:$C$7747=$O$29)*(ChapterStats!$E$2:$E$7747=$A39), ChapterStats!$F$2:$F$7747)</f>
        <v>0.83333299999999999</v>
      </c>
      <c r="H39" s="224">
        <f>SUMPRODUCT((ChapterStats!$B$2:$B$7747=H$2)*(ChapterStats!$C$2:$C$7747=$O$29)*(ChapterStats!$E$2:$E$7747=$A39), ChapterStats!$F$2:$F$7747)</f>
        <v>0.84931500000000004</v>
      </c>
      <c r="I39" s="224">
        <f>SUMPRODUCT((ChapterStats!$B$2:$B$7747=I$2)*(ChapterStats!$C$2:$C$7747=$O$29)*(ChapterStats!$E$2:$E$7747=$A39), ChapterStats!$F$2:$F$7747)</f>
        <v>0.81081099999999995</v>
      </c>
      <c r="J39" s="224">
        <f>SUMPRODUCT((ChapterStats!$B$2:$B$7747=J$2)*(ChapterStats!$C$2:$C$7747=$O$29)*(ChapterStats!$E$2:$E$7747=$A39), ChapterStats!$F$2:$F$7747)</f>
        <v>0.84</v>
      </c>
      <c r="K39" s="224">
        <f>SUMPRODUCT((ChapterStats!$B$2:$B$7747=K$2)*(ChapterStats!$C$2:$C$7747=$O$29)*(ChapterStats!$E$2:$E$7747=$A39), ChapterStats!$F$2:$F$7747)</f>
        <v>0.82894699999999999</v>
      </c>
      <c r="L39" s="224">
        <f>SUMPRODUCT((ChapterStats!$B$2:$B$7747=L$2)*(ChapterStats!$C$2:$C$7747=$O$29)*(ChapterStats!$E$2:$E$7747=$A39), ChapterStats!$F$2:$F$7747)</f>
        <v>0.83116900000000005</v>
      </c>
      <c r="M39" s="224">
        <f>SUMPRODUCT((ChapterStats!$B$2:$B$7747=M$2)*(ChapterStats!$C$2:$C$7747=$O$29)*(ChapterStats!$E$2:$E$7747=$A39), ChapterStats!$F$2:$F$7747)</f>
        <v>0</v>
      </c>
    </row>
    <row r="40" spans="1:15" x14ac:dyDescent="0.2">
      <c r="A40" s="228" t="s">
        <v>205</v>
      </c>
      <c r="B40" s="224">
        <f>SUMPRODUCT((ChapterStats!$B$2:$B$7747=B$2)*(ChapterStats!$C$2:$C$7747=$O$29)*(ChapterStats!$E$2:$E$7747=$A40), ChapterStats!$F$2:$F$7747)</f>
        <v>0.76190500000000005</v>
      </c>
      <c r="C40" s="224">
        <f>SUMPRODUCT((ChapterStats!$B$2:$B$7747=C$2)*(ChapterStats!$C$2:$C$7747=$O$29)*(ChapterStats!$E$2:$E$7747=$A40), ChapterStats!$F$2:$F$7747)</f>
        <v>0.77777799999999997</v>
      </c>
      <c r="D40" s="224">
        <f>SUMPRODUCT((ChapterStats!$B$2:$B$7747=D$2)*(ChapterStats!$C$2:$C$7747=$O$29)*(ChapterStats!$E$2:$E$7747=$A40), ChapterStats!$F$2:$F$7747)</f>
        <v>0.8</v>
      </c>
      <c r="E40" s="224">
        <f>SUMPRODUCT((ChapterStats!$B$2:$B$7747=E$2)*(ChapterStats!$C$2:$C$7747=$O$29)*(ChapterStats!$E$2:$E$7747=$A40), ChapterStats!$F$2:$F$7747)</f>
        <v>0.78333299999999995</v>
      </c>
      <c r="F40" s="224">
        <f>SUMPRODUCT((ChapterStats!$B$2:$B$7747=F$2)*(ChapterStats!$C$2:$C$7747=$O$29)*(ChapterStats!$E$2:$E$7747=$A40), ChapterStats!$F$2:$F$7747)</f>
        <v>0.83582100000000004</v>
      </c>
      <c r="G40" s="224">
        <f>SUMPRODUCT((ChapterStats!$B$2:$B$7747=G$2)*(ChapterStats!$C$2:$C$7747=$O$29)*(ChapterStats!$E$2:$E$7747=$A40), ChapterStats!$F$2:$F$7747)</f>
        <v>0.84057999999999999</v>
      </c>
      <c r="H40" s="224">
        <f>SUMPRODUCT((ChapterStats!$B$2:$B$7747=H$2)*(ChapterStats!$C$2:$C$7747=$O$29)*(ChapterStats!$E$2:$E$7747=$A40), ChapterStats!$F$2:$F$7747)</f>
        <v>0.85714299999999999</v>
      </c>
      <c r="I40" s="224">
        <f>SUMPRODUCT((ChapterStats!$B$2:$B$7747=I$2)*(ChapterStats!$C$2:$C$7747=$O$29)*(ChapterStats!$E$2:$E$7747=$A40), ChapterStats!$F$2:$F$7747)</f>
        <v>0.81690099999999999</v>
      </c>
      <c r="J40" s="224">
        <f>SUMPRODUCT((ChapterStats!$B$2:$B$7747=J$2)*(ChapterStats!$C$2:$C$7747=$O$29)*(ChapterStats!$E$2:$E$7747=$A40), ChapterStats!$F$2:$F$7747)</f>
        <v>0.84285699999999997</v>
      </c>
      <c r="K40" s="224">
        <f>SUMPRODUCT((ChapterStats!$B$2:$B$7747=K$2)*(ChapterStats!$C$2:$C$7747=$O$29)*(ChapterStats!$E$2:$E$7747=$A40), ChapterStats!$F$2:$F$7747)</f>
        <v>0.830986</v>
      </c>
      <c r="L40" s="224">
        <f>SUMPRODUCT((ChapterStats!$B$2:$B$7747=L$2)*(ChapterStats!$C$2:$C$7747=$O$29)*(ChapterStats!$E$2:$E$7747=$A40), ChapterStats!$F$2:$F$7747)</f>
        <v>0.83333299999999999</v>
      </c>
      <c r="M40" s="224">
        <f>SUMPRODUCT((ChapterStats!$B$2:$B$7747=M$2)*(ChapterStats!$C$2:$C$7747=$O$29)*(ChapterStats!$E$2:$E$7747=$A40), ChapterStats!$F$2:$F$7747)</f>
        <v>0</v>
      </c>
    </row>
    <row r="41" spans="1:15" x14ac:dyDescent="0.2">
      <c r="A41" s="61"/>
      <c r="B41" s="65"/>
      <c r="C41" s="143"/>
      <c r="D41" s="143"/>
      <c r="E41" s="143"/>
      <c r="F41" s="143"/>
      <c r="G41" s="143"/>
      <c r="H41" s="65"/>
      <c r="I41" s="222"/>
      <c r="J41" s="222"/>
      <c r="K41" s="222"/>
      <c r="L41" s="222"/>
      <c r="M41" s="222"/>
    </row>
    <row r="42" spans="1:15" x14ac:dyDescent="0.2">
      <c r="A42" s="18" t="s">
        <v>31</v>
      </c>
      <c r="B42" s="145"/>
      <c r="H42" s="147"/>
      <c r="I42" s="219"/>
      <c r="O42" s="42">
        <v>19</v>
      </c>
    </row>
    <row r="43" spans="1:15" s="43" customFormat="1" x14ac:dyDescent="0.2">
      <c r="A43" s="228" t="s">
        <v>196</v>
      </c>
      <c r="B43" s="219">
        <f>SUMPRODUCT((ChapterStats!$B$2:$B$7747=B$2)*(ChapterStats!$C$2:$C$7747=$O$42)*(ChapterStats!$E$2:$E$7747=$A43), ChapterStats!$F$2:$F$7747)</f>
        <v>53</v>
      </c>
      <c r="C43" s="219">
        <f>SUMPRODUCT((ChapterStats!$B$2:$B$7747=C$2)*(ChapterStats!$C$2:$C$7747=$O$42)*(ChapterStats!$E$2:$E$7747=$A43), ChapterStats!$F$2:$F$7747)</f>
        <v>53</v>
      </c>
      <c r="D43" s="219">
        <f>SUMPRODUCT((ChapterStats!$B$2:$B$7747=D$2)*(ChapterStats!$C$2:$C$7747=$O$42)*(ChapterStats!$E$2:$E$7747=$A43), ChapterStats!$F$2:$F$7747)</f>
        <v>47</v>
      </c>
      <c r="E43" s="219">
        <f>SUMPRODUCT((ChapterStats!$B$2:$B$7747=E$2)*(ChapterStats!$C$2:$C$7747=$O$42)*(ChapterStats!$E$2:$E$7747=$A43), ChapterStats!$F$2:$F$7747)</f>
        <v>47</v>
      </c>
      <c r="F43" s="219">
        <f>SUMPRODUCT((ChapterStats!$B$2:$B$7747=F$2)*(ChapterStats!$C$2:$C$7747=$O$42)*(ChapterStats!$E$2:$E$7747=$A43), ChapterStats!$F$2:$F$7747)</f>
        <v>45</v>
      </c>
      <c r="G43" s="219">
        <f>SUMPRODUCT((ChapterStats!$B$2:$B$7747=G$2)*(ChapterStats!$C$2:$C$7747=$O$42)*(ChapterStats!$E$2:$E$7747=$A43), ChapterStats!$F$2:$F$7747)</f>
        <v>44</v>
      </c>
      <c r="H43" s="219">
        <f>SUMPRODUCT((ChapterStats!$B$2:$B$7747=H$2)*(ChapterStats!$C$2:$C$7747=$O$42)*(ChapterStats!$E$2:$E$7747=$A43), ChapterStats!$F$2:$F$7747)</f>
        <v>46</v>
      </c>
      <c r="I43" s="219">
        <f>SUMPRODUCT((ChapterStats!$B$2:$B$7747=I$2)*(ChapterStats!$C$2:$C$7747=$O$42)*(ChapterStats!$E$2:$E$7747=$A43), ChapterStats!$F$2:$F$7747)</f>
        <v>51</v>
      </c>
      <c r="J43" s="219">
        <f>SUMPRODUCT((ChapterStats!$B$2:$B$7747=J$2)*(ChapterStats!$C$2:$C$7747=$O$42)*(ChapterStats!$E$2:$E$7747=$A43), ChapterStats!$F$2:$F$7747)</f>
        <v>50</v>
      </c>
      <c r="K43" s="219">
        <f>SUMPRODUCT((ChapterStats!$B$2:$B$7747=K$2)*(ChapterStats!$C$2:$C$7747=$O$42)*(ChapterStats!$E$2:$E$7747=$A43), ChapterStats!$F$2:$F$7747)</f>
        <v>51</v>
      </c>
      <c r="L43" s="219">
        <f>SUMPRODUCT((ChapterStats!$B$2:$B$7747=L$2)*(ChapterStats!$C$2:$C$7747=$O$42)*(ChapterStats!$E$2:$E$7747=$A43), ChapterStats!$F$2:$F$7747)</f>
        <v>50</v>
      </c>
      <c r="M43" s="219">
        <f>SUMPRODUCT((ChapterStats!$B$2:$B$7747=M$2)*(ChapterStats!$C$2:$C$7747=$O$42)*(ChapterStats!$E$2:$E$7747=$A43), ChapterStats!$F$2:$F$7747)</f>
        <v>0</v>
      </c>
      <c r="N43" s="41"/>
    </row>
    <row r="44" spans="1:15" s="43" customFormat="1" x14ac:dyDescent="0.2">
      <c r="A44" s="47" t="s">
        <v>305</v>
      </c>
      <c r="B44" s="244">
        <v>44</v>
      </c>
      <c r="C44" s="244">
        <v>44</v>
      </c>
      <c r="D44" s="244">
        <v>44</v>
      </c>
      <c r="E44" s="244">
        <v>42</v>
      </c>
      <c r="F44" s="244">
        <v>42</v>
      </c>
      <c r="G44" s="244">
        <v>46</v>
      </c>
      <c r="H44" s="244">
        <v>49</v>
      </c>
      <c r="I44" s="244">
        <v>51</v>
      </c>
      <c r="J44" s="244">
        <v>50</v>
      </c>
      <c r="K44" s="244">
        <v>50</v>
      </c>
      <c r="L44" s="244">
        <v>51</v>
      </c>
      <c r="M44" s="244">
        <v>52</v>
      </c>
      <c r="N44" s="48"/>
    </row>
    <row r="45" spans="1:15" s="43" customFormat="1" x14ac:dyDescent="0.2">
      <c r="A45" s="228" t="s">
        <v>194</v>
      </c>
      <c r="B45" s="219">
        <f>SUMPRODUCT((ChapterStats!$B$2:$B$7747=B$2)*(ChapterStats!$C$2:$C$7747=$O$42)*(ChapterStats!$E$2:$E$7747=$A45), ChapterStats!$F$2:$F$7747)</f>
        <v>2</v>
      </c>
      <c r="C45" s="219">
        <f>SUMPRODUCT((ChapterStats!$B$2:$B$7747=C$2)*(ChapterStats!$C$2:$C$7747=$O$42)*(ChapterStats!$E$2:$E$7747=$A45), ChapterStats!$F$2:$F$7747)</f>
        <v>1</v>
      </c>
      <c r="D45" s="219">
        <f>SUMPRODUCT((ChapterStats!$B$2:$B$7747=D$2)*(ChapterStats!$C$2:$C$7747=$O$42)*(ChapterStats!$E$2:$E$7747=$A45), ChapterStats!$F$2:$F$7747)</f>
        <v>0</v>
      </c>
      <c r="E45" s="219">
        <f>SUMPRODUCT((ChapterStats!$B$2:$B$7747=E$2)*(ChapterStats!$C$2:$C$7747=$O$42)*(ChapterStats!$E$2:$E$7747=$A45), ChapterStats!$F$2:$F$7747)</f>
        <v>1</v>
      </c>
      <c r="F45" s="219">
        <f>SUMPRODUCT((ChapterStats!$B$2:$B$7747=F$2)*(ChapterStats!$C$2:$C$7747=$O$42)*(ChapterStats!$E$2:$E$7747=$A45), ChapterStats!$F$2:$F$7747)</f>
        <v>0</v>
      </c>
      <c r="G45" s="219">
        <f>SUMPRODUCT((ChapterStats!$B$2:$B$7747=G$2)*(ChapterStats!$C$2:$C$7747=$O$42)*(ChapterStats!$E$2:$E$7747=$A45), ChapterStats!$F$2:$F$7747)</f>
        <v>2</v>
      </c>
      <c r="H45" s="219">
        <f>SUMPRODUCT((ChapterStats!$B$2:$B$7747=H$2)*(ChapterStats!$C$2:$C$7747=$O$42)*(ChapterStats!$E$2:$E$7747=$A45), ChapterStats!$F$2:$F$7747)</f>
        <v>2</v>
      </c>
      <c r="I45" s="219">
        <f>SUMPRODUCT((ChapterStats!$B$2:$B$7747=I$2)*(ChapterStats!$C$2:$C$7747=$O$42)*(ChapterStats!$E$2:$E$7747=$A45), ChapterStats!$F$2:$F$7747)</f>
        <v>3</v>
      </c>
      <c r="J45" s="219">
        <f>SUMPRODUCT((ChapterStats!$B$2:$B$7747=J$2)*(ChapterStats!$C$2:$C$7747=$O$42)*(ChapterStats!$E$2:$E$7747=$A45), ChapterStats!$F$2:$F$7747)</f>
        <v>2</v>
      </c>
      <c r="K45" s="219">
        <f>SUMPRODUCT((ChapterStats!$B$2:$B$7747=K$2)*(ChapterStats!$C$2:$C$7747=$O$42)*(ChapterStats!$E$2:$E$7747=$A45), ChapterStats!$F$2:$F$7747)</f>
        <v>1</v>
      </c>
      <c r="L45" s="219">
        <f>SUMPRODUCT((ChapterStats!$B$2:$B$7747=L$2)*(ChapterStats!$C$2:$C$7747=$O$42)*(ChapterStats!$E$2:$E$7747=$A45), ChapterStats!$F$2:$F$7747)</f>
        <v>2</v>
      </c>
      <c r="M45" s="219">
        <f>SUMPRODUCT((ChapterStats!$B$2:$B$7747=M$2)*(ChapterStats!$C$2:$C$7747=$O$42)*(ChapterStats!$E$2:$E$7747=$A45), ChapterStats!$F$2:$F$7747)</f>
        <v>0</v>
      </c>
      <c r="N45" s="41">
        <f t="shared" ref="N45:N51" si="3">SUM(B45:M45)</f>
        <v>16</v>
      </c>
    </row>
    <row r="46" spans="1:15" s="43" customFormat="1" x14ac:dyDescent="0.2">
      <c r="A46" s="47" t="s">
        <v>305</v>
      </c>
      <c r="B46" s="244">
        <v>1</v>
      </c>
      <c r="C46" s="244">
        <v>1</v>
      </c>
      <c r="D46" s="244">
        <v>3</v>
      </c>
      <c r="E46" s="244">
        <v>0</v>
      </c>
      <c r="F46" s="244">
        <v>0</v>
      </c>
      <c r="G46" s="244">
        <v>5</v>
      </c>
      <c r="H46" s="244">
        <v>6</v>
      </c>
      <c r="I46" s="244">
        <v>1</v>
      </c>
      <c r="J46" s="244">
        <v>0</v>
      </c>
      <c r="K46" s="244">
        <v>2</v>
      </c>
      <c r="L46" s="244">
        <v>2</v>
      </c>
      <c r="M46" s="244">
        <v>3</v>
      </c>
      <c r="N46" s="48">
        <f t="shared" si="3"/>
        <v>24</v>
      </c>
    </row>
    <row r="47" spans="1:15" s="43" customFormat="1" x14ac:dyDescent="0.2">
      <c r="A47" s="228" t="s">
        <v>195</v>
      </c>
      <c r="B47" s="219">
        <f>SUMPRODUCT((ChapterStats!$B$2:$B$7747=B$2)*(ChapterStats!$C$2:$C$7747=$O$42)*(ChapterStats!$E$2:$E$7747=$A47), ChapterStats!$F$2:$F$7747)</f>
        <v>2</v>
      </c>
      <c r="C47" s="219">
        <f>SUMPRODUCT((ChapterStats!$B$2:$B$7747=C$2)*(ChapterStats!$C$2:$C$7747=$O$42)*(ChapterStats!$E$2:$E$7747=$A47), ChapterStats!$F$2:$F$7747)</f>
        <v>1</v>
      </c>
      <c r="D47" s="219">
        <f>SUMPRODUCT((ChapterStats!$B$2:$B$7747=D$2)*(ChapterStats!$C$2:$C$7747=$O$42)*(ChapterStats!$E$2:$E$7747=$A47), ChapterStats!$F$2:$F$7747)</f>
        <v>3</v>
      </c>
      <c r="E47" s="219">
        <f>SUMPRODUCT((ChapterStats!$B$2:$B$7747=E$2)*(ChapterStats!$C$2:$C$7747=$O$42)*(ChapterStats!$E$2:$E$7747=$A47), ChapterStats!$F$2:$F$7747)</f>
        <v>1</v>
      </c>
      <c r="F47" s="219">
        <f>SUMPRODUCT((ChapterStats!$B$2:$B$7747=F$2)*(ChapterStats!$C$2:$C$7747=$O$42)*(ChapterStats!$E$2:$E$7747=$A47), ChapterStats!$F$2:$F$7747)</f>
        <v>3</v>
      </c>
      <c r="G47" s="219">
        <f>SUMPRODUCT((ChapterStats!$B$2:$B$7747=G$2)*(ChapterStats!$C$2:$C$7747=$O$42)*(ChapterStats!$E$2:$E$7747=$A47), ChapterStats!$F$2:$F$7747)</f>
        <v>4</v>
      </c>
      <c r="H47" s="219">
        <f>SUMPRODUCT((ChapterStats!$B$2:$B$7747=H$2)*(ChapterStats!$C$2:$C$7747=$O$42)*(ChapterStats!$E$2:$E$7747=$A47), ChapterStats!$F$2:$F$7747)</f>
        <v>2</v>
      </c>
      <c r="I47" s="219">
        <f>SUMPRODUCT((ChapterStats!$B$2:$B$7747=I$2)*(ChapterStats!$C$2:$C$7747=$O$42)*(ChapterStats!$E$2:$E$7747=$A47), ChapterStats!$F$2:$F$7747)</f>
        <v>1</v>
      </c>
      <c r="J47" s="219">
        <f>SUMPRODUCT((ChapterStats!$B$2:$B$7747=J$2)*(ChapterStats!$C$2:$C$7747=$O$42)*(ChapterStats!$E$2:$E$7747=$A47), ChapterStats!$F$2:$F$7747)</f>
        <v>4</v>
      </c>
      <c r="K47" s="219">
        <f>SUMPRODUCT((ChapterStats!$B$2:$B$7747=K$2)*(ChapterStats!$C$2:$C$7747=$O$42)*(ChapterStats!$E$2:$E$7747=$A47), ChapterStats!$F$2:$F$7747)</f>
        <v>2</v>
      </c>
      <c r="L47" s="219">
        <f>SUMPRODUCT((ChapterStats!$B$2:$B$7747=L$2)*(ChapterStats!$C$2:$C$7747=$O$42)*(ChapterStats!$E$2:$E$7747=$A47), ChapterStats!$F$2:$F$7747)</f>
        <v>0</v>
      </c>
      <c r="M47" s="219">
        <f>SUMPRODUCT((ChapterStats!$B$2:$B$7747=M$2)*(ChapterStats!$C$2:$C$7747=$O$42)*(ChapterStats!$E$2:$E$7747=$A47), ChapterStats!$F$2:$F$7747)</f>
        <v>0</v>
      </c>
      <c r="N47" s="41">
        <f t="shared" si="3"/>
        <v>23</v>
      </c>
    </row>
    <row r="48" spans="1:15" s="43" customFormat="1" x14ac:dyDescent="0.2">
      <c r="A48" s="228" t="s">
        <v>200</v>
      </c>
      <c r="B48" s="219">
        <f>SUMPRODUCT((ChapterStats!$B$2:$B$7747=B$2)*(ChapterStats!$C$2:$C$7747=$O$42)*(ChapterStats!$E$2:$E$7747=$A48), ChapterStats!$F$2:$F$7747)</f>
        <v>0</v>
      </c>
      <c r="C48" s="219">
        <f>SUMPRODUCT((ChapterStats!$B$2:$B$7747=C$2)*(ChapterStats!$C$2:$C$7747=$O$42)*(ChapterStats!$E$2:$E$7747=$A48), ChapterStats!$F$2:$F$7747)</f>
        <v>0</v>
      </c>
      <c r="D48" s="219">
        <f>SUMPRODUCT((ChapterStats!$B$2:$B$7747=D$2)*(ChapterStats!$C$2:$C$7747=$O$42)*(ChapterStats!$E$2:$E$7747=$A48), ChapterStats!$F$2:$F$7747)</f>
        <v>0</v>
      </c>
      <c r="E48" s="219">
        <f>SUMPRODUCT((ChapterStats!$B$2:$B$7747=E$2)*(ChapterStats!$C$2:$C$7747=$O$42)*(ChapterStats!$E$2:$E$7747=$A48), ChapterStats!$F$2:$F$7747)</f>
        <v>1</v>
      </c>
      <c r="F48" s="219">
        <f>SUMPRODUCT((ChapterStats!$B$2:$B$7747=F$2)*(ChapterStats!$C$2:$C$7747=$O$42)*(ChapterStats!$E$2:$E$7747=$A48), ChapterStats!$F$2:$F$7747)</f>
        <v>0</v>
      </c>
      <c r="G48" s="219">
        <f>SUMPRODUCT((ChapterStats!$B$2:$B$7747=G$2)*(ChapterStats!$C$2:$C$7747=$O$42)*(ChapterStats!$E$2:$E$7747=$A48), ChapterStats!$F$2:$F$7747)</f>
        <v>0</v>
      </c>
      <c r="H48" s="219">
        <f>SUMPRODUCT((ChapterStats!$B$2:$B$7747=H$2)*(ChapterStats!$C$2:$C$7747=$O$42)*(ChapterStats!$E$2:$E$7747=$A48), ChapterStats!$F$2:$F$7747)</f>
        <v>0</v>
      </c>
      <c r="I48" s="219">
        <f>SUMPRODUCT((ChapterStats!$B$2:$B$7747=I$2)*(ChapterStats!$C$2:$C$7747=$O$42)*(ChapterStats!$E$2:$E$7747=$A48), ChapterStats!$F$2:$F$7747)</f>
        <v>1</v>
      </c>
      <c r="J48" s="219">
        <f>SUMPRODUCT((ChapterStats!$B$2:$B$7747=J$2)*(ChapterStats!$C$2:$C$7747=$O$42)*(ChapterStats!$E$2:$E$7747=$A48), ChapterStats!$F$2:$F$7747)</f>
        <v>0</v>
      </c>
      <c r="K48" s="219">
        <f>SUMPRODUCT((ChapterStats!$B$2:$B$7747=K$2)*(ChapterStats!$C$2:$C$7747=$O$42)*(ChapterStats!$E$2:$E$7747=$A48), ChapterStats!$F$2:$F$7747)</f>
        <v>2</v>
      </c>
      <c r="L48" s="219">
        <f>SUMPRODUCT((ChapterStats!$B$2:$B$7747=L$2)*(ChapterStats!$C$2:$C$7747=$O$42)*(ChapterStats!$E$2:$E$7747=$A48), ChapterStats!$F$2:$F$7747)</f>
        <v>0</v>
      </c>
      <c r="M48" s="219">
        <f>SUMPRODUCT((ChapterStats!$B$2:$B$7747=M$2)*(ChapterStats!$C$2:$C$7747=$O$42)*(ChapterStats!$E$2:$E$7747=$A48), ChapterStats!$F$2:$F$7747)</f>
        <v>0</v>
      </c>
      <c r="N48" s="41">
        <f t="shared" si="3"/>
        <v>4</v>
      </c>
    </row>
    <row r="49" spans="1:15" s="43" customFormat="1" x14ac:dyDescent="0.2">
      <c r="A49" s="228" t="s">
        <v>197</v>
      </c>
      <c r="B49" s="219">
        <f>SUMPRODUCT((ChapterStats!$B$2:$B$7747=B$2)*(ChapterStats!$C$2:$C$7747=$O$42)*(ChapterStats!$E$2:$E$7747=$A49), ChapterStats!$F$2:$F$7747)</f>
        <v>1</v>
      </c>
      <c r="C49" s="219">
        <f>SUMPRODUCT((ChapterStats!$B$2:$B$7747=C$2)*(ChapterStats!$C$2:$C$7747=$O$42)*(ChapterStats!$E$2:$E$7747=$A49), ChapterStats!$F$2:$F$7747)</f>
        <v>1</v>
      </c>
      <c r="D49" s="219">
        <f>SUMPRODUCT((ChapterStats!$B$2:$B$7747=D$2)*(ChapterStats!$C$2:$C$7747=$O$42)*(ChapterStats!$E$2:$E$7747=$A49), ChapterStats!$F$2:$F$7747)</f>
        <v>6</v>
      </c>
      <c r="E49" s="219">
        <f>SUMPRODUCT((ChapterStats!$B$2:$B$7747=E$2)*(ChapterStats!$C$2:$C$7747=$O$42)*(ChapterStats!$E$2:$E$7747=$A49), ChapterStats!$F$2:$F$7747)</f>
        <v>2</v>
      </c>
      <c r="F49" s="219">
        <f>SUMPRODUCT((ChapterStats!$B$2:$B$7747=F$2)*(ChapterStats!$C$2:$C$7747=$O$42)*(ChapterStats!$E$2:$E$7747=$A49), ChapterStats!$F$2:$F$7747)</f>
        <v>2</v>
      </c>
      <c r="G49" s="219">
        <f>SUMPRODUCT((ChapterStats!$B$2:$B$7747=G$2)*(ChapterStats!$C$2:$C$7747=$O$42)*(ChapterStats!$E$2:$E$7747=$A49), ChapterStats!$F$2:$F$7747)</f>
        <v>3</v>
      </c>
      <c r="H49" s="219">
        <f>SUMPRODUCT((ChapterStats!$B$2:$B$7747=H$2)*(ChapterStats!$C$2:$C$7747=$O$42)*(ChapterStats!$E$2:$E$7747=$A49), ChapterStats!$F$2:$F$7747)</f>
        <v>0</v>
      </c>
      <c r="I49" s="219">
        <f>SUMPRODUCT((ChapterStats!$B$2:$B$7747=I$2)*(ChapterStats!$C$2:$C$7747=$O$42)*(ChapterStats!$E$2:$E$7747=$A49), ChapterStats!$F$2:$F$7747)</f>
        <v>0</v>
      </c>
      <c r="J49" s="219">
        <f>SUMPRODUCT((ChapterStats!$B$2:$B$7747=J$2)*(ChapterStats!$C$2:$C$7747=$O$42)*(ChapterStats!$E$2:$E$7747=$A49), ChapterStats!$F$2:$F$7747)</f>
        <v>3</v>
      </c>
      <c r="K49" s="219">
        <f>SUMPRODUCT((ChapterStats!$B$2:$B$7747=K$2)*(ChapterStats!$C$2:$C$7747=$O$42)*(ChapterStats!$E$2:$E$7747=$A49), ChapterStats!$F$2:$F$7747)</f>
        <v>2</v>
      </c>
      <c r="L49" s="219">
        <f>SUMPRODUCT((ChapterStats!$B$2:$B$7747=L$2)*(ChapterStats!$C$2:$C$7747=$O$42)*(ChapterStats!$E$2:$E$7747=$A49), ChapterStats!$F$2:$F$7747)</f>
        <v>1</v>
      </c>
      <c r="M49" s="219">
        <f>SUMPRODUCT((ChapterStats!$B$2:$B$7747=M$2)*(ChapterStats!$C$2:$C$7747=$O$42)*(ChapterStats!$E$2:$E$7747=$A49), ChapterStats!$F$2:$F$7747)</f>
        <v>0</v>
      </c>
      <c r="N49" s="41">
        <f t="shared" si="3"/>
        <v>21</v>
      </c>
    </row>
    <row r="50" spans="1:15" x14ac:dyDescent="0.2">
      <c r="A50" s="228" t="s">
        <v>199</v>
      </c>
      <c r="B50" s="219">
        <f>SUMPRODUCT((ChapterStats!$B$2:$B$7747=B$2)*(ChapterStats!$C$2:$C$7747=$O$42)*(ChapterStats!$E$2:$E$7747=$A50), ChapterStats!$F$2:$F$7747)</f>
        <v>0</v>
      </c>
      <c r="C50" s="219">
        <f>SUMPRODUCT((ChapterStats!$B$2:$B$7747=C$2)*(ChapterStats!$C$2:$C$7747=$O$42)*(ChapterStats!$E$2:$E$7747=$A50), ChapterStats!$F$2:$F$7747)</f>
        <v>0</v>
      </c>
      <c r="D50" s="219">
        <f>SUMPRODUCT((ChapterStats!$B$2:$B$7747=D$2)*(ChapterStats!$C$2:$C$7747=$O$42)*(ChapterStats!$E$2:$E$7747=$A50), ChapterStats!$F$2:$F$7747)</f>
        <v>0</v>
      </c>
      <c r="E50" s="219">
        <f>SUMPRODUCT((ChapterStats!$B$2:$B$7747=E$2)*(ChapterStats!$C$2:$C$7747=$O$42)*(ChapterStats!$E$2:$E$7747=$A50), ChapterStats!$F$2:$F$7747)</f>
        <v>0</v>
      </c>
      <c r="F50" s="219">
        <f>SUMPRODUCT((ChapterStats!$B$2:$B$7747=F$2)*(ChapterStats!$C$2:$C$7747=$O$42)*(ChapterStats!$E$2:$E$7747=$A50), ChapterStats!$F$2:$F$7747)</f>
        <v>0</v>
      </c>
      <c r="G50" s="219">
        <f>SUMPRODUCT((ChapterStats!$B$2:$B$7747=G$2)*(ChapterStats!$C$2:$C$7747=$O$42)*(ChapterStats!$E$2:$E$7747=$A50), ChapterStats!$F$2:$F$7747)</f>
        <v>0</v>
      </c>
      <c r="H50" s="219">
        <f>SUMPRODUCT((ChapterStats!$B$2:$B$7747=H$2)*(ChapterStats!$C$2:$C$7747=$O$42)*(ChapterStats!$E$2:$E$7747=$A50), ChapterStats!$F$2:$F$7747)</f>
        <v>0</v>
      </c>
      <c r="I50" s="219">
        <f>SUMPRODUCT((ChapterStats!$B$2:$B$7747=I$2)*(ChapterStats!$C$2:$C$7747=$O$42)*(ChapterStats!$E$2:$E$7747=$A50), ChapterStats!$F$2:$F$7747)</f>
        <v>0</v>
      </c>
      <c r="J50" s="219">
        <f>SUMPRODUCT((ChapterStats!$B$2:$B$7747=J$2)*(ChapterStats!$C$2:$C$7747=$O$42)*(ChapterStats!$E$2:$E$7747=$A50), ChapterStats!$F$2:$F$7747)</f>
        <v>0</v>
      </c>
      <c r="K50" s="219">
        <f>SUMPRODUCT((ChapterStats!$B$2:$B$7747=K$2)*(ChapterStats!$C$2:$C$7747=$O$42)*(ChapterStats!$E$2:$E$7747=$A50), ChapterStats!$F$2:$F$7747)</f>
        <v>0</v>
      </c>
      <c r="L50" s="219">
        <f>SUMPRODUCT((ChapterStats!$B$2:$B$7747=L$2)*(ChapterStats!$C$2:$C$7747=$O$42)*(ChapterStats!$E$2:$E$7747=$A50), ChapterStats!$F$2:$F$7747)</f>
        <v>4</v>
      </c>
      <c r="M50" s="219">
        <f>SUMPRODUCT((ChapterStats!$B$2:$B$7747=M$2)*(ChapterStats!$C$2:$C$7747=$O$42)*(ChapterStats!$E$2:$E$7747=$A50), ChapterStats!$F$2:$F$7747)</f>
        <v>0</v>
      </c>
      <c r="N50" s="41">
        <f t="shared" si="3"/>
        <v>4</v>
      </c>
    </row>
    <row r="51" spans="1:15" x14ac:dyDescent="0.2">
      <c r="A51" s="228" t="s">
        <v>198</v>
      </c>
      <c r="B51" s="219">
        <f>SUMPRODUCT((ChapterStats!$B$2:$B$7747=B$2)*(ChapterStats!$C$2:$C$7747=$O$42)*(ChapterStats!$E$2:$E$7747=$A51), ChapterStats!$F$2:$F$7747)</f>
        <v>0</v>
      </c>
      <c r="C51" s="219">
        <f>SUMPRODUCT((ChapterStats!$B$2:$B$7747=C$2)*(ChapterStats!$C$2:$C$7747=$O$42)*(ChapterStats!$E$2:$E$7747=$A51), ChapterStats!$F$2:$F$7747)</f>
        <v>0</v>
      </c>
      <c r="D51" s="219">
        <f>SUMPRODUCT((ChapterStats!$B$2:$B$7747=D$2)*(ChapterStats!$C$2:$C$7747=$O$42)*(ChapterStats!$E$2:$E$7747=$A51), ChapterStats!$F$2:$F$7747)</f>
        <v>0</v>
      </c>
      <c r="E51" s="219">
        <f>SUMPRODUCT((ChapterStats!$B$2:$B$7747=E$2)*(ChapterStats!$C$2:$C$7747=$O$42)*(ChapterStats!$E$2:$E$7747=$A51), ChapterStats!$F$2:$F$7747)</f>
        <v>0</v>
      </c>
      <c r="F51" s="219">
        <f>SUMPRODUCT((ChapterStats!$B$2:$B$7747=F$2)*(ChapterStats!$C$2:$C$7747=$O$42)*(ChapterStats!$E$2:$E$7747=$A51), ChapterStats!$F$2:$F$7747)</f>
        <v>0</v>
      </c>
      <c r="G51" s="219">
        <f>SUMPRODUCT((ChapterStats!$B$2:$B$7747=G$2)*(ChapterStats!$C$2:$C$7747=$O$42)*(ChapterStats!$E$2:$E$7747=$A51), ChapterStats!$F$2:$F$7747)</f>
        <v>1</v>
      </c>
      <c r="H51" s="219">
        <f>SUMPRODUCT((ChapterStats!$B$2:$B$7747=H$2)*(ChapterStats!$C$2:$C$7747=$O$42)*(ChapterStats!$E$2:$E$7747=$A51), ChapterStats!$F$2:$F$7747)</f>
        <v>0</v>
      </c>
      <c r="I51" s="219">
        <f>SUMPRODUCT((ChapterStats!$B$2:$B$7747=I$2)*(ChapterStats!$C$2:$C$7747=$O$42)*(ChapterStats!$E$2:$E$7747=$A51), ChapterStats!$F$2:$F$7747)</f>
        <v>1</v>
      </c>
      <c r="J51" s="219">
        <f>SUMPRODUCT((ChapterStats!$B$2:$B$7747=J$2)*(ChapterStats!$C$2:$C$7747=$O$42)*(ChapterStats!$E$2:$E$7747=$A51), ChapterStats!$F$2:$F$7747)</f>
        <v>0</v>
      </c>
      <c r="K51" s="219">
        <f>SUMPRODUCT((ChapterStats!$B$2:$B$7747=K$2)*(ChapterStats!$C$2:$C$7747=$O$42)*(ChapterStats!$E$2:$E$7747=$A51), ChapterStats!$F$2:$F$7747)</f>
        <v>0</v>
      </c>
      <c r="L51" s="219">
        <f>SUMPRODUCT((ChapterStats!$B$2:$B$7747=L$2)*(ChapterStats!$C$2:$C$7747=$O$42)*(ChapterStats!$E$2:$E$7747=$A51), ChapterStats!$F$2:$F$7747)</f>
        <v>1</v>
      </c>
      <c r="M51" s="219">
        <f>SUMPRODUCT((ChapterStats!$B$2:$B$7747=M$2)*(ChapterStats!$C$2:$C$7747=$O$42)*(ChapterStats!$E$2:$E$7747=$A51), ChapterStats!$F$2:$F$7747)</f>
        <v>0</v>
      </c>
      <c r="N51" s="41">
        <f t="shared" si="3"/>
        <v>3</v>
      </c>
    </row>
    <row r="52" spans="1:15" s="43" customFormat="1" x14ac:dyDescent="0.2">
      <c r="A52" s="228" t="s">
        <v>202</v>
      </c>
      <c r="B52" s="224">
        <f>SUMPRODUCT((ChapterStats!$B$2:$B$7747=B$2)*(ChapterStats!$C$2:$C$7747=$O$42)*(ChapterStats!$E$2:$E$7747=$A52), ChapterStats!$F$2:$F$7747)</f>
        <v>0.68181800000000004</v>
      </c>
      <c r="C52" s="224">
        <f>SUMPRODUCT((ChapterStats!$B$2:$B$7747=C$2)*(ChapterStats!$C$2:$C$7747=$O$42)*(ChapterStats!$E$2:$E$7747=$A52), ChapterStats!$F$2:$F$7747)</f>
        <v>0.69767400000000002</v>
      </c>
      <c r="D52" s="224">
        <f>SUMPRODUCT((ChapterStats!$B$2:$B$7747=D$2)*(ChapterStats!$C$2:$C$7747=$O$42)*(ChapterStats!$E$2:$E$7747=$A52), ChapterStats!$F$2:$F$7747)</f>
        <v>0.68181800000000004</v>
      </c>
      <c r="E52" s="224">
        <f>SUMPRODUCT((ChapterStats!$B$2:$B$7747=E$2)*(ChapterStats!$C$2:$C$7747=$O$42)*(ChapterStats!$E$2:$E$7747=$A52), ChapterStats!$F$2:$F$7747)</f>
        <v>0.61363599999999996</v>
      </c>
      <c r="F52" s="224">
        <f>SUMPRODUCT((ChapterStats!$B$2:$B$7747=F$2)*(ChapterStats!$C$2:$C$7747=$O$42)*(ChapterStats!$E$2:$E$7747=$A52), ChapterStats!$F$2:$F$7747)</f>
        <v>0.64285700000000001</v>
      </c>
      <c r="G52" s="224">
        <f>SUMPRODUCT((ChapterStats!$B$2:$B$7747=G$2)*(ChapterStats!$C$2:$C$7747=$O$42)*(ChapterStats!$E$2:$E$7747=$A52), ChapterStats!$F$2:$F$7747)</f>
        <v>0.59523800000000004</v>
      </c>
      <c r="H52" s="224">
        <f>SUMPRODUCT((ChapterStats!$B$2:$B$7747=H$2)*(ChapterStats!$C$2:$C$7747=$O$42)*(ChapterStats!$E$2:$E$7747=$A52), ChapterStats!$F$2:$F$7747)</f>
        <v>0.59090900000000002</v>
      </c>
      <c r="I52" s="224">
        <f>SUMPRODUCT((ChapterStats!$B$2:$B$7747=I$2)*(ChapterStats!$C$2:$C$7747=$O$42)*(ChapterStats!$E$2:$E$7747=$A52), ChapterStats!$F$2:$F$7747)</f>
        <v>0.63265300000000002</v>
      </c>
      <c r="J52" s="224">
        <f>SUMPRODUCT((ChapterStats!$B$2:$B$7747=J$2)*(ChapterStats!$C$2:$C$7747=$O$42)*(ChapterStats!$E$2:$E$7747=$A52), ChapterStats!$F$2:$F$7747)</f>
        <v>0.66666700000000001</v>
      </c>
      <c r="K52" s="224">
        <f>SUMPRODUCT((ChapterStats!$B$2:$B$7747=K$2)*(ChapterStats!$C$2:$C$7747=$O$42)*(ChapterStats!$E$2:$E$7747=$A52), ChapterStats!$F$2:$F$7747)</f>
        <v>0.6</v>
      </c>
      <c r="L52" s="224">
        <f>SUMPRODUCT((ChapterStats!$B$2:$B$7747=L$2)*(ChapterStats!$C$2:$C$7747=$O$42)*(ChapterStats!$E$2:$E$7747=$A52), ChapterStats!$F$2:$F$7747)</f>
        <v>0.64</v>
      </c>
      <c r="M52" s="224">
        <f>SUMPRODUCT((ChapterStats!$B$2:$B$7747=M$2)*(ChapterStats!$C$2:$C$7747=$O$42)*(ChapterStats!$E$2:$E$7747=$A52), ChapterStats!$F$2:$F$7747)</f>
        <v>0</v>
      </c>
      <c r="N52" s="41"/>
    </row>
    <row r="53" spans="1:15" s="43" customFormat="1" x14ac:dyDescent="0.2">
      <c r="A53" s="228" t="s">
        <v>205</v>
      </c>
      <c r="B53" s="224">
        <f>SUMPRODUCT((ChapterStats!$B$2:$B$7747=B$2)*(ChapterStats!$C$2:$C$7747=$O$42)*(ChapterStats!$E$2:$E$7747=$A53), ChapterStats!$F$2:$F$7747)</f>
        <v>0.731707</v>
      </c>
      <c r="C53" s="224">
        <f>SUMPRODUCT((ChapterStats!$B$2:$B$7747=C$2)*(ChapterStats!$C$2:$C$7747=$O$42)*(ChapterStats!$E$2:$E$7747=$A53), ChapterStats!$F$2:$F$7747)</f>
        <v>0.75</v>
      </c>
      <c r="D53" s="224">
        <f>SUMPRODUCT((ChapterStats!$B$2:$B$7747=D$2)*(ChapterStats!$C$2:$C$7747=$O$42)*(ChapterStats!$E$2:$E$7747=$A53), ChapterStats!$F$2:$F$7747)</f>
        <v>0.731707</v>
      </c>
      <c r="E53" s="224">
        <f>SUMPRODUCT((ChapterStats!$B$2:$B$7747=E$2)*(ChapterStats!$C$2:$C$7747=$O$42)*(ChapterStats!$E$2:$E$7747=$A53), ChapterStats!$F$2:$F$7747)</f>
        <v>0.65853700000000004</v>
      </c>
      <c r="F53" s="224">
        <f>SUMPRODUCT((ChapterStats!$B$2:$B$7747=F$2)*(ChapterStats!$C$2:$C$7747=$O$42)*(ChapterStats!$E$2:$E$7747=$A53), ChapterStats!$F$2:$F$7747)</f>
        <v>0.65853700000000004</v>
      </c>
      <c r="G53" s="224">
        <f>SUMPRODUCT((ChapterStats!$B$2:$B$7747=G$2)*(ChapterStats!$C$2:$C$7747=$O$42)*(ChapterStats!$E$2:$E$7747=$A53), ChapterStats!$F$2:$F$7747)</f>
        <v>0.60975599999999996</v>
      </c>
      <c r="H53" s="224">
        <f>SUMPRODUCT((ChapterStats!$B$2:$B$7747=H$2)*(ChapterStats!$C$2:$C$7747=$O$42)*(ChapterStats!$E$2:$E$7747=$A53), ChapterStats!$F$2:$F$7747)</f>
        <v>0.60465100000000005</v>
      </c>
      <c r="I53" s="224">
        <f>SUMPRODUCT((ChapterStats!$B$2:$B$7747=I$2)*(ChapterStats!$C$2:$C$7747=$O$42)*(ChapterStats!$E$2:$E$7747=$A53), ChapterStats!$F$2:$F$7747)</f>
        <v>0.64583299999999999</v>
      </c>
      <c r="J53" s="224">
        <f>SUMPRODUCT((ChapterStats!$B$2:$B$7747=J$2)*(ChapterStats!$C$2:$C$7747=$O$42)*(ChapterStats!$E$2:$E$7747=$A53), ChapterStats!$F$2:$F$7747)</f>
        <v>0.68</v>
      </c>
      <c r="K53" s="224">
        <f>SUMPRODUCT((ChapterStats!$B$2:$B$7747=K$2)*(ChapterStats!$C$2:$C$7747=$O$42)*(ChapterStats!$E$2:$E$7747=$A53), ChapterStats!$F$2:$F$7747)</f>
        <v>0.61224500000000004</v>
      </c>
      <c r="L53" s="224">
        <f>SUMPRODUCT((ChapterStats!$B$2:$B$7747=L$2)*(ChapterStats!$C$2:$C$7747=$O$42)*(ChapterStats!$E$2:$E$7747=$A53), ChapterStats!$F$2:$F$7747)</f>
        <v>0.64</v>
      </c>
      <c r="M53" s="224">
        <f>SUMPRODUCT((ChapterStats!$B$2:$B$7747=M$2)*(ChapterStats!$C$2:$C$7747=$O$42)*(ChapterStats!$E$2:$E$7747=$A53), ChapterStats!$F$2:$F$7747)</f>
        <v>0</v>
      </c>
      <c r="N53" s="41"/>
    </row>
    <row r="54" spans="1:15" s="43" customFormat="1" x14ac:dyDescent="0.2">
      <c r="A54" s="47"/>
      <c r="B54" s="64"/>
      <c r="C54" s="153"/>
      <c r="D54" s="153"/>
      <c r="E54" s="143"/>
      <c r="F54" s="143"/>
      <c r="G54" s="143"/>
      <c r="H54" s="65"/>
      <c r="I54" s="222"/>
      <c r="J54" s="222"/>
      <c r="K54" s="222"/>
      <c r="L54" s="222"/>
      <c r="M54" s="222"/>
      <c r="N54" s="39"/>
    </row>
    <row r="55" spans="1:15" s="43" customFormat="1" x14ac:dyDescent="0.2">
      <c r="A55" s="22" t="s">
        <v>32</v>
      </c>
      <c r="B55" s="52"/>
      <c r="C55" s="39"/>
      <c r="D55" s="39"/>
      <c r="E55" s="39"/>
      <c r="F55" s="39"/>
      <c r="G55" s="39"/>
      <c r="H55" s="52"/>
      <c r="I55" s="221"/>
      <c r="J55" s="221"/>
      <c r="K55" s="221"/>
      <c r="L55" s="221"/>
      <c r="M55" s="221"/>
      <c r="N55" s="41"/>
      <c r="O55" s="43">
        <v>22</v>
      </c>
    </row>
    <row r="56" spans="1:15" s="43" customFormat="1" x14ac:dyDescent="0.2">
      <c r="A56" s="228" t="s">
        <v>196</v>
      </c>
      <c r="B56" s="219">
        <f>SUMPRODUCT((ChapterStats!$B$2:$B$7747=B$2)*(ChapterStats!$C$2:$C$7747=$O$55)*(ChapterStats!$E$2:$E$7747=$A56), ChapterStats!$F$2:$F$7747)</f>
        <v>29</v>
      </c>
      <c r="C56" s="219">
        <f>SUMPRODUCT((ChapterStats!$B$2:$B$7747=C$2)*(ChapterStats!$C$2:$C$7747=$O$55)*(ChapterStats!$E$2:$E$7747=$A56), ChapterStats!$F$2:$F$7747)</f>
        <v>29</v>
      </c>
      <c r="D56" s="219">
        <f>SUMPRODUCT((ChapterStats!$B$2:$B$7747=D$2)*(ChapterStats!$C$2:$C$7747=$O$55)*(ChapterStats!$E$2:$E$7747=$A56), ChapterStats!$F$2:$F$7747)</f>
        <v>28</v>
      </c>
      <c r="E56" s="219">
        <f>SUMPRODUCT((ChapterStats!$B$2:$B$7747=E$2)*(ChapterStats!$C$2:$C$7747=$O$55)*(ChapterStats!$E$2:$E$7747=$A56), ChapterStats!$F$2:$F$7747)</f>
        <v>25</v>
      </c>
      <c r="F56" s="219">
        <f>SUMPRODUCT((ChapterStats!$B$2:$B$7747=F$2)*(ChapterStats!$C$2:$C$7747=$O$55)*(ChapterStats!$E$2:$E$7747=$A56), ChapterStats!$F$2:$F$7747)</f>
        <v>25</v>
      </c>
      <c r="G56" s="219">
        <f>SUMPRODUCT((ChapterStats!$B$2:$B$7747=G$2)*(ChapterStats!$C$2:$C$7747=$O$55)*(ChapterStats!$E$2:$E$7747=$A56), ChapterStats!$F$2:$F$7747)</f>
        <v>31</v>
      </c>
      <c r="H56" s="219">
        <f>SUMPRODUCT((ChapterStats!$B$2:$B$7747=H$2)*(ChapterStats!$C$2:$C$7747=$O$55)*(ChapterStats!$E$2:$E$7747=$A56), ChapterStats!$F$2:$F$7747)</f>
        <v>28</v>
      </c>
      <c r="I56" s="219">
        <f>SUMPRODUCT((ChapterStats!$B$2:$B$7747=I$2)*(ChapterStats!$C$2:$C$7747=$O$55)*(ChapterStats!$E$2:$E$7747=$A56), ChapterStats!$F$2:$F$7747)</f>
        <v>28</v>
      </c>
      <c r="J56" s="219">
        <f>SUMPRODUCT((ChapterStats!$B$2:$B$7747=J$2)*(ChapterStats!$C$2:$C$7747=$O$55)*(ChapterStats!$E$2:$E$7747=$A56), ChapterStats!$F$2:$F$7747)</f>
        <v>27</v>
      </c>
      <c r="K56" s="219">
        <f>SUMPRODUCT((ChapterStats!$B$2:$B$7747=K$2)*(ChapterStats!$C$2:$C$7747=$O$55)*(ChapterStats!$E$2:$E$7747=$A56), ChapterStats!$F$2:$F$7747)</f>
        <v>27</v>
      </c>
      <c r="L56" s="219">
        <f>SUMPRODUCT((ChapterStats!$B$2:$B$7747=L$2)*(ChapterStats!$C$2:$C$7747=$O$55)*(ChapterStats!$E$2:$E$7747=$A56), ChapterStats!$F$2:$F$7747)</f>
        <v>25</v>
      </c>
      <c r="M56" s="219">
        <f>SUMPRODUCT((ChapterStats!$B$2:$B$7747=M$2)*(ChapterStats!$C$2:$C$7747=$O$55)*(ChapterStats!$E$2:$E$7747=$A56), ChapterStats!$F$2:$F$7747)</f>
        <v>0</v>
      </c>
      <c r="N56" s="41"/>
    </row>
    <row r="57" spans="1:15" s="43" customFormat="1" x14ac:dyDescent="0.2">
      <c r="A57" s="47" t="s">
        <v>305</v>
      </c>
      <c r="B57" s="244">
        <v>27</v>
      </c>
      <c r="C57" s="244">
        <v>26</v>
      </c>
      <c r="D57" s="244">
        <v>28</v>
      </c>
      <c r="E57" s="244">
        <v>29</v>
      </c>
      <c r="F57" s="244">
        <v>28</v>
      </c>
      <c r="G57" s="244">
        <v>28</v>
      </c>
      <c r="H57" s="244">
        <v>27</v>
      </c>
      <c r="I57" s="244">
        <v>27</v>
      </c>
      <c r="J57" s="244">
        <v>26</v>
      </c>
      <c r="K57" s="244">
        <v>26</v>
      </c>
      <c r="L57" s="244">
        <v>28</v>
      </c>
      <c r="M57" s="244">
        <v>29</v>
      </c>
      <c r="N57" s="51"/>
    </row>
    <row r="58" spans="1:15" s="43" customFormat="1" x14ac:dyDescent="0.2">
      <c r="A58" s="228" t="s">
        <v>194</v>
      </c>
      <c r="B58" s="219">
        <f>SUMPRODUCT((ChapterStats!$B$2:$B$7747=B$2)*(ChapterStats!$C$2:$C$7747=$O$55)*(ChapterStats!$E$2:$E$7747=$A58), ChapterStats!$F$2:$F$7747)</f>
        <v>1</v>
      </c>
      <c r="C58" s="219">
        <f>SUMPRODUCT((ChapterStats!$B$2:$B$7747=C$2)*(ChapterStats!$C$2:$C$7747=$O$55)*(ChapterStats!$E$2:$E$7747=$A58), ChapterStats!$F$2:$F$7747)</f>
        <v>0</v>
      </c>
      <c r="D58" s="219">
        <f>SUMPRODUCT((ChapterStats!$B$2:$B$7747=D$2)*(ChapterStats!$C$2:$C$7747=$O$55)*(ChapterStats!$E$2:$E$7747=$A58), ChapterStats!$F$2:$F$7747)</f>
        <v>0</v>
      </c>
      <c r="E58" s="219">
        <f>SUMPRODUCT((ChapterStats!$B$2:$B$7747=E$2)*(ChapterStats!$C$2:$C$7747=$O$55)*(ChapterStats!$E$2:$E$7747=$A58), ChapterStats!$F$2:$F$7747)</f>
        <v>0</v>
      </c>
      <c r="F58" s="219">
        <f>SUMPRODUCT((ChapterStats!$B$2:$B$7747=F$2)*(ChapterStats!$C$2:$C$7747=$O$55)*(ChapterStats!$E$2:$E$7747=$A58), ChapterStats!$F$2:$F$7747)</f>
        <v>0</v>
      </c>
      <c r="G58" s="219">
        <f>SUMPRODUCT((ChapterStats!$B$2:$B$7747=G$2)*(ChapterStats!$C$2:$C$7747=$O$55)*(ChapterStats!$E$2:$E$7747=$A58), ChapterStats!$F$2:$F$7747)</f>
        <v>7</v>
      </c>
      <c r="H58" s="219">
        <f>SUMPRODUCT((ChapterStats!$B$2:$B$7747=H$2)*(ChapterStats!$C$2:$C$7747=$O$55)*(ChapterStats!$E$2:$E$7747=$A58), ChapterStats!$F$2:$F$7747)</f>
        <v>0</v>
      </c>
      <c r="I58" s="219">
        <f>SUMPRODUCT((ChapterStats!$B$2:$B$7747=I$2)*(ChapterStats!$C$2:$C$7747=$O$55)*(ChapterStats!$E$2:$E$7747=$A58), ChapterStats!$F$2:$F$7747)</f>
        <v>0</v>
      </c>
      <c r="J58" s="219">
        <f>SUMPRODUCT((ChapterStats!$B$2:$B$7747=J$2)*(ChapterStats!$C$2:$C$7747=$O$55)*(ChapterStats!$E$2:$E$7747=$A58), ChapterStats!$F$2:$F$7747)</f>
        <v>0</v>
      </c>
      <c r="K58" s="219">
        <f>SUMPRODUCT((ChapterStats!$B$2:$B$7747=K$2)*(ChapterStats!$C$2:$C$7747=$O$55)*(ChapterStats!$E$2:$E$7747=$A58), ChapterStats!$F$2:$F$7747)</f>
        <v>0</v>
      </c>
      <c r="L58" s="219">
        <f>SUMPRODUCT((ChapterStats!$B$2:$B$7747=L$2)*(ChapterStats!$C$2:$C$7747=$O$55)*(ChapterStats!$E$2:$E$7747=$A58), ChapterStats!$F$2:$F$7747)</f>
        <v>0</v>
      </c>
      <c r="M58" s="219">
        <f>SUMPRODUCT((ChapterStats!$B$2:$B$7747=M$2)*(ChapterStats!$C$2:$C$7747=$O$55)*(ChapterStats!$E$2:$E$7747=$A58), ChapterStats!$F$2:$F$7747)</f>
        <v>0</v>
      </c>
      <c r="N58" s="41">
        <f t="shared" ref="N58:N64" si="4">SUM(B58:M58)</f>
        <v>8</v>
      </c>
    </row>
    <row r="59" spans="1:15" s="43" customFormat="1" x14ac:dyDescent="0.2">
      <c r="A59" s="47" t="s">
        <v>305</v>
      </c>
      <c r="B59" s="244">
        <v>1</v>
      </c>
      <c r="C59" s="244">
        <v>0</v>
      </c>
      <c r="D59" s="244">
        <v>3</v>
      </c>
      <c r="E59" s="244">
        <v>2</v>
      </c>
      <c r="F59" s="244">
        <v>0</v>
      </c>
      <c r="G59" s="244">
        <v>1</v>
      </c>
      <c r="H59" s="244">
        <v>0</v>
      </c>
      <c r="I59" s="244">
        <v>2</v>
      </c>
      <c r="J59" s="244">
        <v>0</v>
      </c>
      <c r="K59" s="244">
        <v>1</v>
      </c>
      <c r="L59" s="244">
        <v>2</v>
      </c>
      <c r="M59" s="244">
        <v>2</v>
      </c>
      <c r="N59" s="48">
        <f t="shared" si="4"/>
        <v>14</v>
      </c>
    </row>
    <row r="60" spans="1:15" s="43" customFormat="1" x14ac:dyDescent="0.2">
      <c r="A60" s="228" t="s">
        <v>195</v>
      </c>
      <c r="B60" s="219">
        <f>SUMPRODUCT((ChapterStats!$B$2:$B$7747=B$2)*(ChapterStats!$C$2:$C$7747=$O$55)*(ChapterStats!$E$2:$E$7747=$A60), ChapterStats!$F$2:$F$7747)</f>
        <v>0</v>
      </c>
      <c r="C60" s="219">
        <f>SUMPRODUCT((ChapterStats!$B$2:$B$7747=C$2)*(ChapterStats!$C$2:$C$7747=$O$55)*(ChapterStats!$E$2:$E$7747=$A60), ChapterStats!$F$2:$F$7747)</f>
        <v>2</v>
      </c>
      <c r="D60" s="219">
        <f>SUMPRODUCT((ChapterStats!$B$2:$B$7747=D$2)*(ChapterStats!$C$2:$C$7747=$O$55)*(ChapterStats!$E$2:$E$7747=$A60), ChapterStats!$F$2:$F$7747)</f>
        <v>1</v>
      </c>
      <c r="E60" s="219">
        <f>SUMPRODUCT((ChapterStats!$B$2:$B$7747=E$2)*(ChapterStats!$C$2:$C$7747=$O$55)*(ChapterStats!$E$2:$E$7747=$A60), ChapterStats!$F$2:$F$7747)</f>
        <v>0</v>
      </c>
      <c r="F60" s="219">
        <f>SUMPRODUCT((ChapterStats!$B$2:$B$7747=F$2)*(ChapterStats!$C$2:$C$7747=$O$55)*(ChapterStats!$E$2:$E$7747=$A60), ChapterStats!$F$2:$F$7747)</f>
        <v>2</v>
      </c>
      <c r="G60" s="219">
        <f>SUMPRODUCT((ChapterStats!$B$2:$B$7747=G$2)*(ChapterStats!$C$2:$C$7747=$O$55)*(ChapterStats!$E$2:$E$7747=$A60), ChapterStats!$F$2:$F$7747)</f>
        <v>0</v>
      </c>
      <c r="H60" s="219">
        <f>SUMPRODUCT((ChapterStats!$B$2:$B$7747=H$2)*(ChapterStats!$C$2:$C$7747=$O$55)*(ChapterStats!$E$2:$E$7747=$A60), ChapterStats!$F$2:$F$7747)</f>
        <v>1</v>
      </c>
      <c r="I60" s="219">
        <f>SUMPRODUCT((ChapterStats!$B$2:$B$7747=I$2)*(ChapterStats!$C$2:$C$7747=$O$55)*(ChapterStats!$E$2:$E$7747=$A60), ChapterStats!$F$2:$F$7747)</f>
        <v>0</v>
      </c>
      <c r="J60" s="219">
        <f>SUMPRODUCT((ChapterStats!$B$2:$B$7747=J$2)*(ChapterStats!$C$2:$C$7747=$O$55)*(ChapterStats!$E$2:$E$7747=$A60), ChapterStats!$F$2:$F$7747)</f>
        <v>1</v>
      </c>
      <c r="K60" s="219">
        <f>SUMPRODUCT((ChapterStats!$B$2:$B$7747=K$2)*(ChapterStats!$C$2:$C$7747=$O$55)*(ChapterStats!$E$2:$E$7747=$A60), ChapterStats!$F$2:$F$7747)</f>
        <v>1</v>
      </c>
      <c r="L60" s="219">
        <f>SUMPRODUCT((ChapterStats!$B$2:$B$7747=L$2)*(ChapterStats!$C$2:$C$7747=$O$55)*(ChapterStats!$E$2:$E$7747=$A60), ChapterStats!$F$2:$F$7747)</f>
        <v>2</v>
      </c>
      <c r="M60" s="219">
        <f>SUMPRODUCT((ChapterStats!$B$2:$B$7747=M$2)*(ChapterStats!$C$2:$C$7747=$O$55)*(ChapterStats!$E$2:$E$7747=$A60), ChapterStats!$F$2:$F$7747)</f>
        <v>0</v>
      </c>
      <c r="N60" s="41">
        <f t="shared" si="4"/>
        <v>10</v>
      </c>
    </row>
    <row r="61" spans="1:15" s="43" customFormat="1" x14ac:dyDescent="0.2">
      <c r="A61" s="228" t="s">
        <v>200</v>
      </c>
      <c r="B61" s="219">
        <f>SUMPRODUCT((ChapterStats!$B$2:$B$7747=B$2)*(ChapterStats!$C$2:$C$7747=$O$55)*(ChapterStats!$E$2:$E$7747=$A61), ChapterStats!$F$2:$F$7747)</f>
        <v>0</v>
      </c>
      <c r="C61" s="219">
        <f>SUMPRODUCT((ChapterStats!$B$2:$B$7747=C$2)*(ChapterStats!$C$2:$C$7747=$O$55)*(ChapterStats!$E$2:$E$7747=$A61), ChapterStats!$F$2:$F$7747)</f>
        <v>0</v>
      </c>
      <c r="D61" s="219">
        <f>SUMPRODUCT((ChapterStats!$B$2:$B$7747=D$2)*(ChapterStats!$C$2:$C$7747=$O$55)*(ChapterStats!$E$2:$E$7747=$A61), ChapterStats!$F$2:$F$7747)</f>
        <v>0</v>
      </c>
      <c r="E61" s="219">
        <f>SUMPRODUCT((ChapterStats!$B$2:$B$7747=E$2)*(ChapterStats!$C$2:$C$7747=$O$55)*(ChapterStats!$E$2:$E$7747=$A61), ChapterStats!$F$2:$F$7747)</f>
        <v>0</v>
      </c>
      <c r="F61" s="219">
        <f>SUMPRODUCT((ChapterStats!$B$2:$B$7747=F$2)*(ChapterStats!$C$2:$C$7747=$O$55)*(ChapterStats!$E$2:$E$7747=$A61), ChapterStats!$F$2:$F$7747)</f>
        <v>0</v>
      </c>
      <c r="G61" s="219">
        <f>SUMPRODUCT((ChapterStats!$B$2:$B$7747=G$2)*(ChapterStats!$C$2:$C$7747=$O$55)*(ChapterStats!$E$2:$E$7747=$A61), ChapterStats!$F$2:$F$7747)</f>
        <v>0</v>
      </c>
      <c r="H61" s="219">
        <f>SUMPRODUCT((ChapterStats!$B$2:$B$7747=H$2)*(ChapterStats!$C$2:$C$7747=$O$55)*(ChapterStats!$E$2:$E$7747=$A61), ChapterStats!$F$2:$F$7747)</f>
        <v>0</v>
      </c>
      <c r="I61" s="219">
        <f>SUMPRODUCT((ChapterStats!$B$2:$B$7747=I$2)*(ChapterStats!$C$2:$C$7747=$O$55)*(ChapterStats!$E$2:$E$7747=$A61), ChapterStats!$F$2:$F$7747)</f>
        <v>0</v>
      </c>
      <c r="J61" s="219">
        <f>SUMPRODUCT((ChapterStats!$B$2:$B$7747=J$2)*(ChapterStats!$C$2:$C$7747=$O$55)*(ChapterStats!$E$2:$E$7747=$A61), ChapterStats!$F$2:$F$7747)</f>
        <v>0</v>
      </c>
      <c r="K61" s="219">
        <f>SUMPRODUCT((ChapterStats!$B$2:$B$7747=K$2)*(ChapterStats!$C$2:$C$7747=$O$55)*(ChapterStats!$E$2:$E$7747=$A61), ChapterStats!$F$2:$F$7747)</f>
        <v>0</v>
      </c>
      <c r="L61" s="219">
        <f>SUMPRODUCT((ChapterStats!$B$2:$B$7747=L$2)*(ChapterStats!$C$2:$C$7747=$O$55)*(ChapterStats!$E$2:$E$7747=$A61), ChapterStats!$F$2:$F$7747)</f>
        <v>0</v>
      </c>
      <c r="M61" s="219">
        <f>SUMPRODUCT((ChapterStats!$B$2:$B$7747=M$2)*(ChapterStats!$C$2:$C$7747=$O$55)*(ChapterStats!$E$2:$E$7747=$A61), ChapterStats!$F$2:$F$7747)</f>
        <v>0</v>
      </c>
      <c r="N61" s="41">
        <f t="shared" si="4"/>
        <v>0</v>
      </c>
    </row>
    <row r="62" spans="1:15" s="43" customFormat="1" x14ac:dyDescent="0.2">
      <c r="A62" s="228" t="s">
        <v>197</v>
      </c>
      <c r="B62" s="219">
        <f>SUMPRODUCT((ChapterStats!$B$2:$B$7747=B$2)*(ChapterStats!$C$2:$C$7747=$O$55)*(ChapterStats!$E$2:$E$7747=$A62), ChapterStats!$F$2:$F$7747)</f>
        <v>1</v>
      </c>
      <c r="C62" s="219">
        <f>SUMPRODUCT((ChapterStats!$B$2:$B$7747=C$2)*(ChapterStats!$C$2:$C$7747=$O$55)*(ChapterStats!$E$2:$E$7747=$A62), ChapterStats!$F$2:$F$7747)</f>
        <v>0</v>
      </c>
      <c r="D62" s="219">
        <f>SUMPRODUCT((ChapterStats!$B$2:$B$7747=D$2)*(ChapterStats!$C$2:$C$7747=$O$55)*(ChapterStats!$E$2:$E$7747=$A62), ChapterStats!$F$2:$F$7747)</f>
        <v>1</v>
      </c>
      <c r="E62" s="219">
        <f>SUMPRODUCT((ChapterStats!$B$2:$B$7747=E$2)*(ChapterStats!$C$2:$C$7747=$O$55)*(ChapterStats!$E$2:$E$7747=$A62), ChapterStats!$F$2:$F$7747)</f>
        <v>2</v>
      </c>
      <c r="F62" s="219">
        <f>SUMPRODUCT((ChapterStats!$B$2:$B$7747=F$2)*(ChapterStats!$C$2:$C$7747=$O$55)*(ChapterStats!$E$2:$E$7747=$A62), ChapterStats!$F$2:$F$7747)</f>
        <v>0</v>
      </c>
      <c r="G62" s="219">
        <f>SUMPRODUCT((ChapterStats!$B$2:$B$7747=G$2)*(ChapterStats!$C$2:$C$7747=$O$55)*(ChapterStats!$E$2:$E$7747=$A62), ChapterStats!$F$2:$F$7747)</f>
        <v>1</v>
      </c>
      <c r="H62" s="219">
        <f>SUMPRODUCT((ChapterStats!$B$2:$B$7747=H$2)*(ChapterStats!$C$2:$C$7747=$O$55)*(ChapterStats!$E$2:$E$7747=$A62), ChapterStats!$F$2:$F$7747)</f>
        <v>3</v>
      </c>
      <c r="I62" s="219">
        <f>SUMPRODUCT((ChapterStats!$B$2:$B$7747=I$2)*(ChapterStats!$C$2:$C$7747=$O$55)*(ChapterStats!$E$2:$E$7747=$A62), ChapterStats!$F$2:$F$7747)</f>
        <v>0</v>
      </c>
      <c r="J62" s="219">
        <f>SUMPRODUCT((ChapterStats!$B$2:$B$7747=J$2)*(ChapterStats!$C$2:$C$7747=$O$55)*(ChapterStats!$E$2:$E$7747=$A62), ChapterStats!$F$2:$F$7747)</f>
        <v>1</v>
      </c>
      <c r="K62" s="219">
        <f>SUMPRODUCT((ChapterStats!$B$2:$B$7747=K$2)*(ChapterStats!$C$2:$C$7747=$O$55)*(ChapterStats!$E$2:$E$7747=$A62), ChapterStats!$F$2:$F$7747)</f>
        <v>0</v>
      </c>
      <c r="L62" s="219">
        <f>SUMPRODUCT((ChapterStats!$B$2:$B$7747=L$2)*(ChapterStats!$C$2:$C$7747=$O$55)*(ChapterStats!$E$2:$E$7747=$A62), ChapterStats!$F$2:$F$7747)</f>
        <v>2</v>
      </c>
      <c r="M62" s="219">
        <f>SUMPRODUCT((ChapterStats!$B$2:$B$7747=M$2)*(ChapterStats!$C$2:$C$7747=$O$55)*(ChapterStats!$E$2:$E$7747=$A62), ChapterStats!$F$2:$F$7747)</f>
        <v>0</v>
      </c>
      <c r="N62" s="41">
        <f t="shared" si="4"/>
        <v>11</v>
      </c>
    </row>
    <row r="63" spans="1:15" x14ac:dyDescent="0.2">
      <c r="A63" s="228" t="s">
        <v>199</v>
      </c>
      <c r="B63" s="219">
        <f>SUMPRODUCT((ChapterStats!$B$2:$B$7747=B$2)*(ChapterStats!$C$2:$C$7747=$O$55)*(ChapterStats!$E$2:$E$7747=$A63), ChapterStats!$F$2:$F$7747)</f>
        <v>0</v>
      </c>
      <c r="C63" s="219">
        <f>SUMPRODUCT((ChapterStats!$B$2:$B$7747=C$2)*(ChapterStats!$C$2:$C$7747=$O$55)*(ChapterStats!$E$2:$E$7747=$A63), ChapterStats!$F$2:$F$7747)</f>
        <v>0</v>
      </c>
      <c r="D63" s="219">
        <f>SUMPRODUCT((ChapterStats!$B$2:$B$7747=D$2)*(ChapterStats!$C$2:$C$7747=$O$55)*(ChapterStats!$E$2:$E$7747=$A63), ChapterStats!$F$2:$F$7747)</f>
        <v>0</v>
      </c>
      <c r="E63" s="219">
        <f>SUMPRODUCT((ChapterStats!$B$2:$B$7747=E$2)*(ChapterStats!$C$2:$C$7747=$O$55)*(ChapterStats!$E$2:$E$7747=$A63), ChapterStats!$F$2:$F$7747)</f>
        <v>0</v>
      </c>
      <c r="F63" s="219">
        <f>SUMPRODUCT((ChapterStats!$B$2:$B$7747=F$2)*(ChapterStats!$C$2:$C$7747=$O$55)*(ChapterStats!$E$2:$E$7747=$A63), ChapterStats!$F$2:$F$7747)</f>
        <v>0</v>
      </c>
      <c r="G63" s="219">
        <f>SUMPRODUCT((ChapterStats!$B$2:$B$7747=G$2)*(ChapterStats!$C$2:$C$7747=$O$55)*(ChapterStats!$E$2:$E$7747=$A63), ChapterStats!$F$2:$F$7747)</f>
        <v>1</v>
      </c>
      <c r="H63" s="219">
        <f>SUMPRODUCT((ChapterStats!$B$2:$B$7747=H$2)*(ChapterStats!$C$2:$C$7747=$O$55)*(ChapterStats!$E$2:$E$7747=$A63), ChapterStats!$F$2:$F$7747)</f>
        <v>0</v>
      </c>
      <c r="I63" s="219">
        <f>SUMPRODUCT((ChapterStats!$B$2:$B$7747=I$2)*(ChapterStats!$C$2:$C$7747=$O$55)*(ChapterStats!$E$2:$E$7747=$A63), ChapterStats!$F$2:$F$7747)</f>
        <v>0</v>
      </c>
      <c r="J63" s="219">
        <f>SUMPRODUCT((ChapterStats!$B$2:$B$7747=J$2)*(ChapterStats!$C$2:$C$7747=$O$55)*(ChapterStats!$E$2:$E$7747=$A63), ChapterStats!$F$2:$F$7747)</f>
        <v>0</v>
      </c>
      <c r="K63" s="219">
        <f>SUMPRODUCT((ChapterStats!$B$2:$B$7747=K$2)*(ChapterStats!$C$2:$C$7747=$O$55)*(ChapterStats!$E$2:$E$7747=$A63), ChapterStats!$F$2:$F$7747)</f>
        <v>0</v>
      </c>
      <c r="L63" s="219">
        <f>SUMPRODUCT((ChapterStats!$B$2:$B$7747=L$2)*(ChapterStats!$C$2:$C$7747=$O$55)*(ChapterStats!$E$2:$E$7747=$A63), ChapterStats!$F$2:$F$7747)</f>
        <v>0</v>
      </c>
      <c r="M63" s="219">
        <f>SUMPRODUCT((ChapterStats!$B$2:$B$7747=M$2)*(ChapterStats!$C$2:$C$7747=$O$55)*(ChapterStats!$E$2:$E$7747=$A63), ChapterStats!$F$2:$F$7747)</f>
        <v>0</v>
      </c>
      <c r="N63" s="41">
        <f t="shared" si="4"/>
        <v>1</v>
      </c>
    </row>
    <row r="64" spans="1:15" x14ac:dyDescent="0.2">
      <c r="A64" s="228" t="s">
        <v>198</v>
      </c>
      <c r="B64" s="219">
        <f>SUMPRODUCT((ChapterStats!$B$2:$B$7747=B$2)*(ChapterStats!$C$2:$C$7747=$O$55)*(ChapterStats!$E$2:$E$7747=$A64), ChapterStats!$F$2:$F$7747)</f>
        <v>0</v>
      </c>
      <c r="C64" s="219">
        <f>SUMPRODUCT((ChapterStats!$B$2:$B$7747=C$2)*(ChapterStats!$C$2:$C$7747=$O$55)*(ChapterStats!$E$2:$E$7747=$A64), ChapterStats!$F$2:$F$7747)</f>
        <v>0</v>
      </c>
      <c r="D64" s="219">
        <f>SUMPRODUCT((ChapterStats!$B$2:$B$7747=D$2)*(ChapterStats!$C$2:$C$7747=$O$55)*(ChapterStats!$E$2:$E$7747=$A64), ChapterStats!$F$2:$F$7747)</f>
        <v>0</v>
      </c>
      <c r="E64" s="219">
        <f>SUMPRODUCT((ChapterStats!$B$2:$B$7747=E$2)*(ChapterStats!$C$2:$C$7747=$O$55)*(ChapterStats!$E$2:$E$7747=$A64), ChapterStats!$F$2:$F$7747)</f>
        <v>0</v>
      </c>
      <c r="F64" s="219">
        <f>SUMPRODUCT((ChapterStats!$B$2:$B$7747=F$2)*(ChapterStats!$C$2:$C$7747=$O$55)*(ChapterStats!$E$2:$E$7747=$A64), ChapterStats!$F$2:$F$7747)</f>
        <v>0</v>
      </c>
      <c r="G64" s="219">
        <f>SUMPRODUCT((ChapterStats!$B$2:$B$7747=G$2)*(ChapterStats!$C$2:$C$7747=$O$55)*(ChapterStats!$E$2:$E$7747=$A64), ChapterStats!$F$2:$F$7747)</f>
        <v>1</v>
      </c>
      <c r="H64" s="219">
        <f>SUMPRODUCT((ChapterStats!$B$2:$B$7747=H$2)*(ChapterStats!$C$2:$C$7747=$O$55)*(ChapterStats!$E$2:$E$7747=$A64), ChapterStats!$F$2:$F$7747)</f>
        <v>0</v>
      </c>
      <c r="I64" s="219">
        <f>SUMPRODUCT((ChapterStats!$B$2:$B$7747=I$2)*(ChapterStats!$C$2:$C$7747=$O$55)*(ChapterStats!$E$2:$E$7747=$A64), ChapterStats!$F$2:$F$7747)</f>
        <v>0</v>
      </c>
      <c r="J64" s="219">
        <f>SUMPRODUCT((ChapterStats!$B$2:$B$7747=J$2)*(ChapterStats!$C$2:$C$7747=$O$55)*(ChapterStats!$E$2:$E$7747=$A64), ChapterStats!$F$2:$F$7747)</f>
        <v>0</v>
      </c>
      <c r="K64" s="219">
        <f>SUMPRODUCT((ChapterStats!$B$2:$B$7747=K$2)*(ChapterStats!$C$2:$C$7747=$O$55)*(ChapterStats!$E$2:$E$7747=$A64), ChapterStats!$F$2:$F$7747)</f>
        <v>0</v>
      </c>
      <c r="L64" s="219">
        <f>SUMPRODUCT((ChapterStats!$B$2:$B$7747=L$2)*(ChapterStats!$C$2:$C$7747=$O$55)*(ChapterStats!$E$2:$E$7747=$A64), ChapterStats!$F$2:$F$7747)</f>
        <v>0</v>
      </c>
      <c r="M64" s="219">
        <f>SUMPRODUCT((ChapterStats!$B$2:$B$7747=M$2)*(ChapterStats!$C$2:$C$7747=$O$55)*(ChapterStats!$E$2:$E$7747=$A64), ChapterStats!$F$2:$F$7747)</f>
        <v>0</v>
      </c>
      <c r="N64" s="41">
        <f t="shared" si="4"/>
        <v>1</v>
      </c>
    </row>
    <row r="65" spans="1:15" s="43" customFormat="1" x14ac:dyDescent="0.2">
      <c r="A65" s="228" t="s">
        <v>202</v>
      </c>
      <c r="B65" s="224">
        <f>SUMPRODUCT((ChapterStats!$B$2:$B$7747=B$2)*(ChapterStats!$C$2:$C$7747=$O$55)*(ChapterStats!$E$2:$E$7747=$A65), ChapterStats!$F$2:$F$7747)</f>
        <v>0.6</v>
      </c>
      <c r="C65" s="224">
        <f>SUMPRODUCT((ChapterStats!$B$2:$B$7747=C$2)*(ChapterStats!$C$2:$C$7747=$O$55)*(ChapterStats!$E$2:$E$7747=$A65), ChapterStats!$F$2:$F$7747)</f>
        <v>0.55555600000000005</v>
      </c>
      <c r="D65" s="224">
        <f>SUMPRODUCT((ChapterStats!$B$2:$B$7747=D$2)*(ChapterStats!$C$2:$C$7747=$O$55)*(ChapterStats!$E$2:$E$7747=$A65), ChapterStats!$F$2:$F$7747)</f>
        <v>0.57692299999999996</v>
      </c>
      <c r="E65" s="224">
        <f>SUMPRODUCT((ChapterStats!$B$2:$B$7747=E$2)*(ChapterStats!$C$2:$C$7747=$O$55)*(ChapterStats!$E$2:$E$7747=$A65), ChapterStats!$F$2:$F$7747)</f>
        <v>0.57142899999999996</v>
      </c>
      <c r="F65" s="224">
        <f>SUMPRODUCT((ChapterStats!$B$2:$B$7747=F$2)*(ChapterStats!$C$2:$C$7747=$O$55)*(ChapterStats!$E$2:$E$7747=$A65), ChapterStats!$F$2:$F$7747)</f>
        <v>0.55172399999999999</v>
      </c>
      <c r="G65" s="224">
        <f>SUMPRODUCT((ChapterStats!$B$2:$B$7747=G$2)*(ChapterStats!$C$2:$C$7747=$O$55)*(ChapterStats!$E$2:$E$7747=$A65), ChapterStats!$F$2:$F$7747)</f>
        <v>0.57142899999999996</v>
      </c>
      <c r="H65" s="224">
        <f>SUMPRODUCT((ChapterStats!$B$2:$B$7747=H$2)*(ChapterStats!$C$2:$C$7747=$O$55)*(ChapterStats!$E$2:$E$7747=$A65), ChapterStats!$F$2:$F$7747)</f>
        <v>0.57142899999999996</v>
      </c>
      <c r="I65" s="224">
        <f>SUMPRODUCT((ChapterStats!$B$2:$B$7747=I$2)*(ChapterStats!$C$2:$C$7747=$O$55)*(ChapterStats!$E$2:$E$7747=$A65), ChapterStats!$F$2:$F$7747)</f>
        <v>0.48148099999999999</v>
      </c>
      <c r="J65" s="224">
        <f>SUMPRODUCT((ChapterStats!$B$2:$B$7747=J$2)*(ChapterStats!$C$2:$C$7747=$O$55)*(ChapterStats!$E$2:$E$7747=$A65), ChapterStats!$F$2:$F$7747)</f>
        <v>0.55555600000000005</v>
      </c>
      <c r="K65" s="224">
        <f>SUMPRODUCT((ChapterStats!$B$2:$B$7747=K$2)*(ChapterStats!$C$2:$C$7747=$O$55)*(ChapterStats!$E$2:$E$7747=$A65), ChapterStats!$F$2:$F$7747)</f>
        <v>0.538462</v>
      </c>
      <c r="L65" s="224">
        <f>SUMPRODUCT((ChapterStats!$B$2:$B$7747=L$2)*(ChapterStats!$C$2:$C$7747=$O$55)*(ChapterStats!$E$2:$E$7747=$A65), ChapterStats!$F$2:$F$7747)</f>
        <v>0.57692299999999996</v>
      </c>
      <c r="M65" s="224">
        <f>SUMPRODUCT((ChapterStats!$B$2:$B$7747=M$2)*(ChapterStats!$C$2:$C$7747=$O$55)*(ChapterStats!$E$2:$E$7747=$A65), ChapterStats!$F$2:$F$7747)</f>
        <v>0</v>
      </c>
      <c r="N65" s="41"/>
    </row>
    <row r="66" spans="1:15" s="43" customFormat="1" x14ac:dyDescent="0.2">
      <c r="A66" s="228" t="s">
        <v>205</v>
      </c>
      <c r="B66" s="224">
        <f>SUMPRODUCT((ChapterStats!$B$2:$B$7747=B$2)*(ChapterStats!$C$2:$C$7747=$O$55)*(ChapterStats!$E$2:$E$7747=$A66), ChapterStats!$F$2:$F$7747)</f>
        <v>0.58333299999999999</v>
      </c>
      <c r="C66" s="224">
        <f>SUMPRODUCT((ChapterStats!$B$2:$B$7747=C$2)*(ChapterStats!$C$2:$C$7747=$O$55)*(ChapterStats!$E$2:$E$7747=$A66), ChapterStats!$F$2:$F$7747)</f>
        <v>0.538462</v>
      </c>
      <c r="D66" s="224">
        <f>SUMPRODUCT((ChapterStats!$B$2:$B$7747=D$2)*(ChapterStats!$C$2:$C$7747=$O$55)*(ChapterStats!$E$2:$E$7747=$A66), ChapterStats!$F$2:$F$7747)</f>
        <v>0.56000000000000005</v>
      </c>
      <c r="E66" s="224">
        <f>SUMPRODUCT((ChapterStats!$B$2:$B$7747=E$2)*(ChapterStats!$C$2:$C$7747=$O$55)*(ChapterStats!$E$2:$E$7747=$A66), ChapterStats!$F$2:$F$7747)</f>
        <v>0.55555600000000005</v>
      </c>
      <c r="F66" s="224">
        <f>SUMPRODUCT((ChapterStats!$B$2:$B$7747=F$2)*(ChapterStats!$C$2:$C$7747=$O$55)*(ChapterStats!$E$2:$E$7747=$A66), ChapterStats!$F$2:$F$7747)</f>
        <v>0.53571400000000002</v>
      </c>
      <c r="G66" s="224">
        <f>SUMPRODUCT((ChapterStats!$B$2:$B$7747=G$2)*(ChapterStats!$C$2:$C$7747=$O$55)*(ChapterStats!$E$2:$E$7747=$A66), ChapterStats!$F$2:$F$7747)</f>
        <v>0.55555600000000005</v>
      </c>
      <c r="H66" s="224">
        <f>SUMPRODUCT((ChapterStats!$B$2:$B$7747=H$2)*(ChapterStats!$C$2:$C$7747=$O$55)*(ChapterStats!$E$2:$E$7747=$A66), ChapterStats!$F$2:$F$7747)</f>
        <v>0.538462</v>
      </c>
      <c r="I66" s="224">
        <f>SUMPRODUCT((ChapterStats!$B$2:$B$7747=I$2)*(ChapterStats!$C$2:$C$7747=$O$55)*(ChapterStats!$E$2:$E$7747=$A66), ChapterStats!$F$2:$F$7747)</f>
        <v>0.44</v>
      </c>
      <c r="J66" s="224">
        <f>SUMPRODUCT((ChapterStats!$B$2:$B$7747=J$2)*(ChapterStats!$C$2:$C$7747=$O$55)*(ChapterStats!$E$2:$E$7747=$A66), ChapterStats!$F$2:$F$7747)</f>
        <v>0.52</v>
      </c>
      <c r="K66" s="224">
        <f>SUMPRODUCT((ChapterStats!$B$2:$B$7747=K$2)*(ChapterStats!$C$2:$C$7747=$O$55)*(ChapterStats!$E$2:$E$7747=$A66), ChapterStats!$F$2:$F$7747)</f>
        <v>0.54166700000000001</v>
      </c>
      <c r="L66" s="224">
        <f>SUMPRODUCT((ChapterStats!$B$2:$B$7747=L$2)*(ChapterStats!$C$2:$C$7747=$O$55)*(ChapterStats!$E$2:$E$7747=$A66), ChapterStats!$F$2:$F$7747)</f>
        <v>0.58333299999999999</v>
      </c>
      <c r="M66" s="224">
        <f>SUMPRODUCT((ChapterStats!$B$2:$B$7747=M$2)*(ChapterStats!$C$2:$C$7747=$O$55)*(ChapterStats!$E$2:$E$7747=$A66), ChapterStats!$F$2:$F$7747)</f>
        <v>0</v>
      </c>
      <c r="N66" s="41"/>
    </row>
    <row r="67" spans="1:15" s="43" customFormat="1" x14ac:dyDescent="0.2">
      <c r="A67" s="47"/>
      <c r="B67" s="65"/>
      <c r="C67" s="143"/>
      <c r="D67" s="143"/>
      <c r="E67" s="143"/>
      <c r="F67" s="143"/>
      <c r="G67" s="143"/>
      <c r="H67" s="65"/>
      <c r="I67" s="222"/>
      <c r="J67" s="222"/>
      <c r="K67" s="222"/>
      <c r="L67" s="222"/>
      <c r="M67" s="222"/>
      <c r="N67" s="39"/>
    </row>
    <row r="68" spans="1:15" s="43" customFormat="1" x14ac:dyDescent="0.2">
      <c r="A68" s="22" t="s">
        <v>57</v>
      </c>
      <c r="B68" s="52"/>
      <c r="C68" s="39"/>
      <c r="D68" s="39"/>
      <c r="E68" s="39"/>
      <c r="F68" s="39"/>
      <c r="G68" s="39"/>
      <c r="H68" s="52"/>
      <c r="I68" s="221"/>
      <c r="J68" s="221"/>
      <c r="K68" s="221"/>
      <c r="L68" s="221"/>
      <c r="M68" s="221"/>
      <c r="N68" s="41"/>
      <c r="O68" s="43">
        <v>23</v>
      </c>
    </row>
    <row r="69" spans="1:15" s="43" customFormat="1" x14ac:dyDescent="0.2">
      <c r="A69" s="228" t="s">
        <v>196</v>
      </c>
      <c r="B69" s="219">
        <f>SUMPRODUCT((ChapterStats!$B$2:$B$7747=B$2)*(ChapterStats!$C$2:$C$7747=$O$68)*(ChapterStats!$E$2:$E$7747=$A69), ChapterStats!$F$2:$F$7747)</f>
        <v>204</v>
      </c>
      <c r="C69" s="219">
        <f>SUMPRODUCT((ChapterStats!$B$2:$B$7747=C$2)*(ChapterStats!$C$2:$C$7747=$O$68)*(ChapterStats!$E$2:$E$7747=$A69), ChapterStats!$F$2:$F$7747)</f>
        <v>205</v>
      </c>
      <c r="D69" s="219">
        <f>SUMPRODUCT((ChapterStats!$B$2:$B$7747=D$2)*(ChapterStats!$C$2:$C$7747=$O$68)*(ChapterStats!$E$2:$E$7747=$A69), ChapterStats!$F$2:$F$7747)</f>
        <v>203</v>
      </c>
      <c r="E69" s="219">
        <f>SUMPRODUCT((ChapterStats!$B$2:$B$7747=E$2)*(ChapterStats!$C$2:$C$7747=$O$68)*(ChapterStats!$E$2:$E$7747=$A69), ChapterStats!$F$2:$F$7747)</f>
        <v>233</v>
      </c>
      <c r="F69" s="219">
        <f>SUMPRODUCT((ChapterStats!$B$2:$B$7747=F$2)*(ChapterStats!$C$2:$C$7747=$O$68)*(ChapterStats!$E$2:$E$7747=$A69), ChapterStats!$F$2:$F$7747)</f>
        <v>233</v>
      </c>
      <c r="G69" s="219">
        <f>SUMPRODUCT((ChapterStats!$B$2:$B$7747=G$2)*(ChapterStats!$C$2:$C$7747=$O$68)*(ChapterStats!$E$2:$E$7747=$A69), ChapterStats!$F$2:$F$7747)</f>
        <v>206</v>
      </c>
      <c r="H69" s="219">
        <f>SUMPRODUCT((ChapterStats!$B$2:$B$7747=H$2)*(ChapterStats!$C$2:$C$7747=$O$68)*(ChapterStats!$E$2:$E$7747=$A69), ChapterStats!$F$2:$F$7747)</f>
        <v>200</v>
      </c>
      <c r="I69" s="219">
        <f>SUMPRODUCT((ChapterStats!$B$2:$B$7747=I$2)*(ChapterStats!$C$2:$C$7747=$O$68)*(ChapterStats!$E$2:$E$7747=$A69), ChapterStats!$F$2:$F$7747)</f>
        <v>199</v>
      </c>
      <c r="J69" s="219">
        <f>SUMPRODUCT((ChapterStats!$B$2:$B$7747=J$2)*(ChapterStats!$C$2:$C$7747=$O$68)*(ChapterStats!$E$2:$E$7747=$A69), ChapterStats!$F$2:$F$7747)</f>
        <v>203</v>
      </c>
      <c r="K69" s="219">
        <f>SUMPRODUCT((ChapterStats!$B$2:$B$7747=K$2)*(ChapterStats!$C$2:$C$7747=$O$68)*(ChapterStats!$E$2:$E$7747=$A69), ChapterStats!$F$2:$F$7747)</f>
        <v>194</v>
      </c>
      <c r="L69" s="219">
        <f>SUMPRODUCT((ChapterStats!$B$2:$B$7747=L$2)*(ChapterStats!$C$2:$C$7747=$O$68)*(ChapterStats!$E$2:$E$7747=$A69), ChapterStats!$F$2:$F$7747)</f>
        <v>192</v>
      </c>
      <c r="M69" s="219">
        <f>SUMPRODUCT((ChapterStats!$B$2:$B$7747=M$2)*(ChapterStats!$C$2:$C$7747=$O$68)*(ChapterStats!$E$2:$E$7747=$A69), ChapterStats!$F$2:$F$7747)</f>
        <v>0</v>
      </c>
      <c r="N69" s="41"/>
    </row>
    <row r="70" spans="1:15" s="43" customFormat="1" x14ac:dyDescent="0.2">
      <c r="A70" s="47" t="s">
        <v>305</v>
      </c>
      <c r="B70" s="244">
        <v>223</v>
      </c>
      <c r="C70" s="244">
        <v>223</v>
      </c>
      <c r="D70" s="244">
        <v>249</v>
      </c>
      <c r="E70" s="244">
        <v>254</v>
      </c>
      <c r="F70" s="244">
        <v>261</v>
      </c>
      <c r="G70" s="244">
        <v>265</v>
      </c>
      <c r="H70" s="244">
        <v>267</v>
      </c>
      <c r="I70" s="244">
        <v>266</v>
      </c>
      <c r="J70" s="244">
        <v>220</v>
      </c>
      <c r="K70" s="244">
        <v>210</v>
      </c>
      <c r="L70" s="244">
        <v>207</v>
      </c>
      <c r="M70" s="244">
        <v>204</v>
      </c>
      <c r="N70" s="49"/>
    </row>
    <row r="71" spans="1:15" s="43" customFormat="1" x14ac:dyDescent="0.2">
      <c r="A71" s="228" t="s">
        <v>194</v>
      </c>
      <c r="B71" s="219">
        <f>SUMPRODUCT((ChapterStats!$B$2:$B$7747=B$2)*(ChapterStats!$C$2:$C$7747=$O$68)*(ChapterStats!$E$2:$E$7747=$A71), ChapterStats!$F$2:$F$7747)</f>
        <v>4</v>
      </c>
      <c r="C71" s="219">
        <f>SUMPRODUCT((ChapterStats!$B$2:$B$7747=C$2)*(ChapterStats!$C$2:$C$7747=$O$68)*(ChapterStats!$E$2:$E$7747=$A71), ChapterStats!$F$2:$F$7747)</f>
        <v>2</v>
      </c>
      <c r="D71" s="219">
        <f>SUMPRODUCT((ChapterStats!$B$2:$B$7747=D$2)*(ChapterStats!$C$2:$C$7747=$O$68)*(ChapterStats!$E$2:$E$7747=$A71), ChapterStats!$F$2:$F$7747)</f>
        <v>4</v>
      </c>
      <c r="E71" s="219">
        <f>SUMPRODUCT((ChapterStats!$B$2:$B$7747=E$2)*(ChapterStats!$C$2:$C$7747=$O$68)*(ChapterStats!$E$2:$E$7747=$A71), ChapterStats!$F$2:$F$7747)</f>
        <v>35</v>
      </c>
      <c r="F71" s="219">
        <f>SUMPRODUCT((ChapterStats!$B$2:$B$7747=F$2)*(ChapterStats!$C$2:$C$7747=$O$68)*(ChapterStats!$E$2:$E$7747=$A71), ChapterStats!$F$2:$F$7747)</f>
        <v>5</v>
      </c>
      <c r="G71" s="219">
        <f>SUMPRODUCT((ChapterStats!$B$2:$B$7747=G$2)*(ChapterStats!$C$2:$C$7747=$O$68)*(ChapterStats!$E$2:$E$7747=$A71), ChapterStats!$F$2:$F$7747)</f>
        <v>5</v>
      </c>
      <c r="H71" s="219">
        <f>SUMPRODUCT((ChapterStats!$B$2:$B$7747=H$2)*(ChapterStats!$C$2:$C$7747=$O$68)*(ChapterStats!$E$2:$E$7747=$A71), ChapterStats!$F$2:$F$7747)</f>
        <v>4</v>
      </c>
      <c r="I71" s="219">
        <f>SUMPRODUCT((ChapterStats!$B$2:$B$7747=I$2)*(ChapterStats!$C$2:$C$7747=$O$68)*(ChapterStats!$E$2:$E$7747=$A71), ChapterStats!$F$2:$F$7747)</f>
        <v>8</v>
      </c>
      <c r="J71" s="219">
        <f>SUMPRODUCT((ChapterStats!$B$2:$B$7747=J$2)*(ChapterStats!$C$2:$C$7747=$O$68)*(ChapterStats!$E$2:$E$7747=$A71), ChapterStats!$F$2:$F$7747)</f>
        <v>8</v>
      </c>
      <c r="K71" s="219">
        <f>SUMPRODUCT((ChapterStats!$B$2:$B$7747=K$2)*(ChapterStats!$C$2:$C$7747=$O$68)*(ChapterStats!$E$2:$E$7747=$A71), ChapterStats!$F$2:$F$7747)</f>
        <v>3</v>
      </c>
      <c r="L71" s="219">
        <f>SUMPRODUCT((ChapterStats!$B$2:$B$7747=L$2)*(ChapterStats!$C$2:$C$7747=$O$68)*(ChapterStats!$E$2:$E$7747=$A71), ChapterStats!$F$2:$F$7747)</f>
        <v>1</v>
      </c>
      <c r="M71" s="219">
        <f>SUMPRODUCT((ChapterStats!$B$2:$B$7747=M$2)*(ChapterStats!$C$2:$C$7747=$O$68)*(ChapterStats!$E$2:$E$7747=$A71), ChapterStats!$F$2:$F$7747)</f>
        <v>0</v>
      </c>
      <c r="N71" s="41">
        <f t="shared" ref="N71:N77" si="5">SUM(B71:M71)</f>
        <v>79</v>
      </c>
    </row>
    <row r="72" spans="1:15" s="43" customFormat="1" x14ac:dyDescent="0.2">
      <c r="A72" s="47" t="s">
        <v>305</v>
      </c>
      <c r="B72" s="244">
        <v>9</v>
      </c>
      <c r="C72" s="244">
        <v>3</v>
      </c>
      <c r="D72" s="244">
        <v>34</v>
      </c>
      <c r="E72" s="244">
        <v>8</v>
      </c>
      <c r="F72" s="244">
        <v>9</v>
      </c>
      <c r="G72" s="244">
        <v>4</v>
      </c>
      <c r="H72" s="244">
        <v>6</v>
      </c>
      <c r="I72" s="244">
        <v>2</v>
      </c>
      <c r="J72" s="244">
        <v>5</v>
      </c>
      <c r="K72" s="244">
        <v>1</v>
      </c>
      <c r="L72" s="244">
        <v>4</v>
      </c>
      <c r="M72" s="244">
        <v>4</v>
      </c>
      <c r="N72" s="48">
        <f t="shared" si="5"/>
        <v>89</v>
      </c>
    </row>
    <row r="73" spans="1:15" s="43" customFormat="1" x14ac:dyDescent="0.2">
      <c r="A73" s="228" t="s">
        <v>195</v>
      </c>
      <c r="B73" s="219">
        <f>SUMPRODUCT((ChapterStats!$B$2:$B$7747=B$2)*(ChapterStats!$C$2:$C$7747=$O$68)*(ChapterStats!$E$2:$E$7747=$A73), ChapterStats!$F$2:$F$7747)</f>
        <v>6</v>
      </c>
      <c r="C73" s="219">
        <f>SUMPRODUCT((ChapterStats!$B$2:$B$7747=C$2)*(ChapterStats!$C$2:$C$7747=$O$68)*(ChapterStats!$E$2:$E$7747=$A73), ChapterStats!$F$2:$F$7747)</f>
        <v>8</v>
      </c>
      <c r="D73" s="219">
        <f>SUMPRODUCT((ChapterStats!$B$2:$B$7747=D$2)*(ChapterStats!$C$2:$C$7747=$O$68)*(ChapterStats!$E$2:$E$7747=$A73), ChapterStats!$F$2:$F$7747)</f>
        <v>9</v>
      </c>
      <c r="E73" s="219">
        <f>SUMPRODUCT((ChapterStats!$B$2:$B$7747=E$2)*(ChapterStats!$C$2:$C$7747=$O$68)*(ChapterStats!$E$2:$E$7747=$A73), ChapterStats!$F$2:$F$7747)</f>
        <v>10</v>
      </c>
      <c r="F73" s="219">
        <f>SUMPRODUCT((ChapterStats!$B$2:$B$7747=F$2)*(ChapterStats!$C$2:$C$7747=$O$68)*(ChapterStats!$E$2:$E$7747=$A73), ChapterStats!$F$2:$F$7747)</f>
        <v>7</v>
      </c>
      <c r="G73" s="219">
        <f>SUMPRODUCT((ChapterStats!$B$2:$B$7747=G$2)*(ChapterStats!$C$2:$C$7747=$O$68)*(ChapterStats!$E$2:$E$7747=$A73), ChapterStats!$F$2:$F$7747)</f>
        <v>7</v>
      </c>
      <c r="H73" s="219">
        <f>SUMPRODUCT((ChapterStats!$B$2:$B$7747=H$2)*(ChapterStats!$C$2:$C$7747=$O$68)*(ChapterStats!$E$2:$E$7747=$A73), ChapterStats!$F$2:$F$7747)</f>
        <v>11</v>
      </c>
      <c r="I73" s="219">
        <f>SUMPRODUCT((ChapterStats!$B$2:$B$7747=I$2)*(ChapterStats!$C$2:$C$7747=$O$68)*(ChapterStats!$E$2:$E$7747=$A73), ChapterStats!$F$2:$F$7747)</f>
        <v>5</v>
      </c>
      <c r="J73" s="219">
        <f>SUMPRODUCT((ChapterStats!$B$2:$B$7747=J$2)*(ChapterStats!$C$2:$C$7747=$O$68)*(ChapterStats!$E$2:$E$7747=$A73), ChapterStats!$F$2:$F$7747)</f>
        <v>13</v>
      </c>
      <c r="K73" s="219">
        <f>SUMPRODUCT((ChapterStats!$B$2:$B$7747=K$2)*(ChapterStats!$C$2:$C$7747=$O$68)*(ChapterStats!$E$2:$E$7747=$A73), ChapterStats!$F$2:$F$7747)</f>
        <v>7</v>
      </c>
      <c r="L73" s="219">
        <f>SUMPRODUCT((ChapterStats!$B$2:$B$7747=L$2)*(ChapterStats!$C$2:$C$7747=$O$68)*(ChapterStats!$E$2:$E$7747=$A73), ChapterStats!$F$2:$F$7747)</f>
        <v>12</v>
      </c>
      <c r="M73" s="219">
        <f>SUMPRODUCT((ChapterStats!$B$2:$B$7747=M$2)*(ChapterStats!$C$2:$C$7747=$O$68)*(ChapterStats!$E$2:$E$7747=$A73), ChapterStats!$F$2:$F$7747)</f>
        <v>0</v>
      </c>
      <c r="N73" s="41">
        <f t="shared" si="5"/>
        <v>95</v>
      </c>
    </row>
    <row r="74" spans="1:15" s="43" customFormat="1" x14ac:dyDescent="0.2">
      <c r="A74" s="228" t="s">
        <v>200</v>
      </c>
      <c r="B74" s="219">
        <f>SUMPRODUCT((ChapterStats!$B$2:$B$7747=B$2)*(ChapterStats!$C$2:$C$7747=$O$68)*(ChapterStats!$E$2:$E$7747=$A74), ChapterStats!$F$2:$F$7747)</f>
        <v>0</v>
      </c>
      <c r="C74" s="219">
        <f>SUMPRODUCT((ChapterStats!$B$2:$B$7747=C$2)*(ChapterStats!$C$2:$C$7747=$O$68)*(ChapterStats!$E$2:$E$7747=$A74), ChapterStats!$F$2:$F$7747)</f>
        <v>1</v>
      </c>
      <c r="D74" s="219">
        <f>SUMPRODUCT((ChapterStats!$B$2:$B$7747=D$2)*(ChapterStats!$C$2:$C$7747=$O$68)*(ChapterStats!$E$2:$E$7747=$A74), ChapterStats!$F$2:$F$7747)</f>
        <v>0</v>
      </c>
      <c r="E74" s="219">
        <f>SUMPRODUCT((ChapterStats!$B$2:$B$7747=E$2)*(ChapterStats!$C$2:$C$7747=$O$68)*(ChapterStats!$E$2:$E$7747=$A74), ChapterStats!$F$2:$F$7747)</f>
        <v>1</v>
      </c>
      <c r="F74" s="219">
        <f>SUMPRODUCT((ChapterStats!$B$2:$B$7747=F$2)*(ChapterStats!$C$2:$C$7747=$O$68)*(ChapterStats!$E$2:$E$7747=$A74), ChapterStats!$F$2:$F$7747)</f>
        <v>0</v>
      </c>
      <c r="G74" s="219">
        <f>SUMPRODUCT((ChapterStats!$B$2:$B$7747=G$2)*(ChapterStats!$C$2:$C$7747=$O$68)*(ChapterStats!$E$2:$E$7747=$A74), ChapterStats!$F$2:$F$7747)</f>
        <v>1</v>
      </c>
      <c r="H74" s="219">
        <f>SUMPRODUCT((ChapterStats!$B$2:$B$7747=H$2)*(ChapterStats!$C$2:$C$7747=$O$68)*(ChapterStats!$E$2:$E$7747=$A74), ChapterStats!$F$2:$F$7747)</f>
        <v>1</v>
      </c>
      <c r="I74" s="219">
        <f>SUMPRODUCT((ChapterStats!$B$2:$B$7747=I$2)*(ChapterStats!$C$2:$C$7747=$O$68)*(ChapterStats!$E$2:$E$7747=$A74), ChapterStats!$F$2:$F$7747)</f>
        <v>0</v>
      </c>
      <c r="J74" s="219">
        <f>SUMPRODUCT((ChapterStats!$B$2:$B$7747=J$2)*(ChapterStats!$C$2:$C$7747=$O$68)*(ChapterStats!$E$2:$E$7747=$A74), ChapterStats!$F$2:$F$7747)</f>
        <v>1</v>
      </c>
      <c r="K74" s="219">
        <f>SUMPRODUCT((ChapterStats!$B$2:$B$7747=K$2)*(ChapterStats!$C$2:$C$7747=$O$68)*(ChapterStats!$E$2:$E$7747=$A74), ChapterStats!$F$2:$F$7747)</f>
        <v>0</v>
      </c>
      <c r="L74" s="219">
        <f>SUMPRODUCT((ChapterStats!$B$2:$B$7747=L$2)*(ChapterStats!$C$2:$C$7747=$O$68)*(ChapterStats!$E$2:$E$7747=$A74), ChapterStats!$F$2:$F$7747)</f>
        <v>0</v>
      </c>
      <c r="M74" s="219">
        <f>SUMPRODUCT((ChapterStats!$B$2:$B$7747=M$2)*(ChapterStats!$C$2:$C$7747=$O$68)*(ChapterStats!$E$2:$E$7747=$A74), ChapterStats!$F$2:$F$7747)</f>
        <v>0</v>
      </c>
      <c r="N74" s="41">
        <f t="shared" si="5"/>
        <v>5</v>
      </c>
    </row>
    <row r="75" spans="1:15" s="43" customFormat="1" x14ac:dyDescent="0.2">
      <c r="A75" s="228" t="s">
        <v>197</v>
      </c>
      <c r="B75" s="219">
        <f>SUMPRODUCT((ChapterStats!$B$2:$B$7747=B$2)*(ChapterStats!$C$2:$C$7747=$O$68)*(ChapterStats!$E$2:$E$7747=$A75), ChapterStats!$F$2:$F$7747)</f>
        <v>4</v>
      </c>
      <c r="C75" s="219">
        <f>SUMPRODUCT((ChapterStats!$B$2:$B$7747=C$2)*(ChapterStats!$C$2:$C$7747=$O$68)*(ChapterStats!$E$2:$E$7747=$A75), ChapterStats!$F$2:$F$7747)</f>
        <v>2</v>
      </c>
      <c r="D75" s="219">
        <f>SUMPRODUCT((ChapterStats!$B$2:$B$7747=D$2)*(ChapterStats!$C$2:$C$7747=$O$68)*(ChapterStats!$E$2:$E$7747=$A75), ChapterStats!$F$2:$F$7747)</f>
        <v>5</v>
      </c>
      <c r="E75" s="219">
        <f>SUMPRODUCT((ChapterStats!$B$2:$B$7747=E$2)*(ChapterStats!$C$2:$C$7747=$O$68)*(ChapterStats!$E$2:$E$7747=$A75), ChapterStats!$F$2:$F$7747)</f>
        <v>6</v>
      </c>
      <c r="F75" s="219">
        <f>SUMPRODUCT((ChapterStats!$B$2:$B$7747=F$2)*(ChapterStats!$C$2:$C$7747=$O$68)*(ChapterStats!$E$2:$E$7747=$A75), ChapterStats!$F$2:$F$7747)</f>
        <v>5</v>
      </c>
      <c r="G75" s="219">
        <f>SUMPRODUCT((ChapterStats!$B$2:$B$7747=G$2)*(ChapterStats!$C$2:$C$7747=$O$68)*(ChapterStats!$E$2:$E$7747=$A75), ChapterStats!$F$2:$F$7747)</f>
        <v>34</v>
      </c>
      <c r="H75" s="219">
        <f>SUMPRODUCT((ChapterStats!$B$2:$B$7747=H$2)*(ChapterStats!$C$2:$C$7747=$O$68)*(ChapterStats!$E$2:$E$7747=$A75), ChapterStats!$F$2:$F$7747)</f>
        <v>10</v>
      </c>
      <c r="I75" s="219">
        <f>SUMPRODUCT((ChapterStats!$B$2:$B$7747=I$2)*(ChapterStats!$C$2:$C$7747=$O$68)*(ChapterStats!$E$2:$E$7747=$A75), ChapterStats!$F$2:$F$7747)</f>
        <v>10</v>
      </c>
      <c r="J75" s="219">
        <f>SUMPRODUCT((ChapterStats!$B$2:$B$7747=J$2)*(ChapterStats!$C$2:$C$7747=$O$68)*(ChapterStats!$E$2:$E$7747=$A75), ChapterStats!$F$2:$F$7747)</f>
        <v>6</v>
      </c>
      <c r="K75" s="219">
        <f>SUMPRODUCT((ChapterStats!$B$2:$B$7747=K$2)*(ChapterStats!$C$2:$C$7747=$O$68)*(ChapterStats!$E$2:$E$7747=$A75), ChapterStats!$F$2:$F$7747)</f>
        <v>12</v>
      </c>
      <c r="L75" s="219">
        <f>SUMPRODUCT((ChapterStats!$B$2:$B$7747=L$2)*(ChapterStats!$C$2:$C$7747=$O$68)*(ChapterStats!$E$2:$E$7747=$A75), ChapterStats!$F$2:$F$7747)</f>
        <v>2</v>
      </c>
      <c r="M75" s="219">
        <f>SUMPRODUCT((ChapterStats!$B$2:$B$7747=M$2)*(ChapterStats!$C$2:$C$7747=$O$68)*(ChapterStats!$E$2:$E$7747=$A75), ChapterStats!$F$2:$F$7747)</f>
        <v>0</v>
      </c>
      <c r="N75" s="41">
        <f t="shared" si="5"/>
        <v>96</v>
      </c>
    </row>
    <row r="76" spans="1:15" x14ac:dyDescent="0.2">
      <c r="A76" s="228" t="s">
        <v>199</v>
      </c>
      <c r="B76" s="219">
        <f>SUMPRODUCT((ChapterStats!$B$2:$B$7747=B$2)*(ChapterStats!$C$2:$C$7747=$O$68)*(ChapterStats!$E$2:$E$7747=$A76), ChapterStats!$F$2:$F$7747)</f>
        <v>0</v>
      </c>
      <c r="C76" s="219">
        <f>SUMPRODUCT((ChapterStats!$B$2:$B$7747=C$2)*(ChapterStats!$C$2:$C$7747=$O$68)*(ChapterStats!$E$2:$E$7747=$A76), ChapterStats!$F$2:$F$7747)</f>
        <v>1</v>
      </c>
      <c r="D76" s="219">
        <f>SUMPRODUCT((ChapterStats!$B$2:$B$7747=D$2)*(ChapterStats!$C$2:$C$7747=$O$68)*(ChapterStats!$E$2:$E$7747=$A76), ChapterStats!$F$2:$F$7747)</f>
        <v>1</v>
      </c>
      <c r="E76" s="219">
        <f>SUMPRODUCT((ChapterStats!$B$2:$B$7747=E$2)*(ChapterStats!$C$2:$C$7747=$O$68)*(ChapterStats!$E$2:$E$7747=$A76), ChapterStats!$F$2:$F$7747)</f>
        <v>0</v>
      </c>
      <c r="F76" s="219">
        <f>SUMPRODUCT((ChapterStats!$B$2:$B$7747=F$2)*(ChapterStats!$C$2:$C$7747=$O$68)*(ChapterStats!$E$2:$E$7747=$A76), ChapterStats!$F$2:$F$7747)</f>
        <v>1</v>
      </c>
      <c r="G76" s="219">
        <f>SUMPRODUCT((ChapterStats!$B$2:$B$7747=G$2)*(ChapterStats!$C$2:$C$7747=$O$68)*(ChapterStats!$E$2:$E$7747=$A76), ChapterStats!$F$2:$F$7747)</f>
        <v>0</v>
      </c>
      <c r="H76" s="219">
        <f>SUMPRODUCT((ChapterStats!$B$2:$B$7747=H$2)*(ChapterStats!$C$2:$C$7747=$O$68)*(ChapterStats!$E$2:$E$7747=$A76), ChapterStats!$F$2:$F$7747)</f>
        <v>0</v>
      </c>
      <c r="I76" s="219">
        <f>SUMPRODUCT((ChapterStats!$B$2:$B$7747=I$2)*(ChapterStats!$C$2:$C$7747=$O$68)*(ChapterStats!$E$2:$E$7747=$A76), ChapterStats!$F$2:$F$7747)</f>
        <v>0</v>
      </c>
      <c r="J76" s="219">
        <f>SUMPRODUCT((ChapterStats!$B$2:$B$7747=J$2)*(ChapterStats!$C$2:$C$7747=$O$68)*(ChapterStats!$E$2:$E$7747=$A76), ChapterStats!$F$2:$F$7747)</f>
        <v>0</v>
      </c>
      <c r="K76" s="219">
        <f>SUMPRODUCT((ChapterStats!$B$2:$B$7747=K$2)*(ChapterStats!$C$2:$C$7747=$O$68)*(ChapterStats!$E$2:$E$7747=$A76), ChapterStats!$F$2:$F$7747)</f>
        <v>0</v>
      </c>
      <c r="L76" s="219">
        <f>SUMPRODUCT((ChapterStats!$B$2:$B$7747=L$2)*(ChapterStats!$C$2:$C$7747=$O$68)*(ChapterStats!$E$2:$E$7747=$A76), ChapterStats!$F$2:$F$7747)</f>
        <v>1</v>
      </c>
      <c r="M76" s="219">
        <f>SUMPRODUCT((ChapterStats!$B$2:$B$7747=M$2)*(ChapterStats!$C$2:$C$7747=$O$68)*(ChapterStats!$E$2:$E$7747=$A76), ChapterStats!$F$2:$F$7747)</f>
        <v>0</v>
      </c>
      <c r="N76" s="41">
        <f t="shared" si="5"/>
        <v>4</v>
      </c>
    </row>
    <row r="77" spans="1:15" x14ac:dyDescent="0.2">
      <c r="A77" s="228" t="s">
        <v>198</v>
      </c>
      <c r="B77" s="219">
        <f>SUMPRODUCT((ChapterStats!$B$2:$B$7747=B$2)*(ChapterStats!$C$2:$C$7747=$O$68)*(ChapterStats!$E$2:$E$7747=$A77), ChapterStats!$F$2:$F$7747)</f>
        <v>0</v>
      </c>
      <c r="C77" s="219">
        <f>SUMPRODUCT((ChapterStats!$B$2:$B$7747=C$2)*(ChapterStats!$C$2:$C$7747=$O$68)*(ChapterStats!$E$2:$E$7747=$A77), ChapterStats!$F$2:$F$7747)</f>
        <v>0</v>
      </c>
      <c r="D77" s="219">
        <f>SUMPRODUCT((ChapterStats!$B$2:$B$7747=D$2)*(ChapterStats!$C$2:$C$7747=$O$68)*(ChapterStats!$E$2:$E$7747=$A77), ChapterStats!$F$2:$F$7747)</f>
        <v>1</v>
      </c>
      <c r="E77" s="219">
        <f>SUMPRODUCT((ChapterStats!$B$2:$B$7747=E$2)*(ChapterStats!$C$2:$C$7747=$O$68)*(ChapterStats!$E$2:$E$7747=$A77), ChapterStats!$F$2:$F$7747)</f>
        <v>0</v>
      </c>
      <c r="F77" s="219">
        <f>SUMPRODUCT((ChapterStats!$B$2:$B$7747=F$2)*(ChapterStats!$C$2:$C$7747=$O$68)*(ChapterStats!$E$2:$E$7747=$A77), ChapterStats!$F$2:$F$7747)</f>
        <v>1</v>
      </c>
      <c r="G77" s="219">
        <f>SUMPRODUCT((ChapterStats!$B$2:$B$7747=G$2)*(ChapterStats!$C$2:$C$7747=$O$68)*(ChapterStats!$E$2:$E$7747=$A77), ChapterStats!$F$2:$F$7747)</f>
        <v>0</v>
      </c>
      <c r="H77" s="219">
        <f>SUMPRODUCT((ChapterStats!$B$2:$B$7747=H$2)*(ChapterStats!$C$2:$C$7747=$O$68)*(ChapterStats!$E$2:$E$7747=$A77), ChapterStats!$F$2:$F$7747)</f>
        <v>0</v>
      </c>
      <c r="I77" s="219">
        <f>SUMPRODUCT((ChapterStats!$B$2:$B$7747=I$2)*(ChapterStats!$C$2:$C$7747=$O$68)*(ChapterStats!$E$2:$E$7747=$A77), ChapterStats!$F$2:$F$7747)</f>
        <v>1</v>
      </c>
      <c r="J77" s="219">
        <f>SUMPRODUCT((ChapterStats!$B$2:$B$7747=J$2)*(ChapterStats!$C$2:$C$7747=$O$68)*(ChapterStats!$E$2:$E$7747=$A77), ChapterStats!$F$2:$F$7747)</f>
        <v>1</v>
      </c>
      <c r="K77" s="219">
        <f>SUMPRODUCT((ChapterStats!$B$2:$B$7747=K$2)*(ChapterStats!$C$2:$C$7747=$O$68)*(ChapterStats!$E$2:$E$7747=$A77), ChapterStats!$F$2:$F$7747)</f>
        <v>0</v>
      </c>
      <c r="L77" s="219">
        <f>SUMPRODUCT((ChapterStats!$B$2:$B$7747=L$2)*(ChapterStats!$C$2:$C$7747=$O$68)*(ChapterStats!$E$2:$E$7747=$A77), ChapterStats!$F$2:$F$7747)</f>
        <v>0</v>
      </c>
      <c r="M77" s="219">
        <f>SUMPRODUCT((ChapterStats!$B$2:$B$7747=M$2)*(ChapterStats!$C$2:$C$7747=$O$68)*(ChapterStats!$E$2:$E$7747=$A77), ChapterStats!$F$2:$F$7747)</f>
        <v>0</v>
      </c>
      <c r="N77" s="41">
        <f t="shared" si="5"/>
        <v>4</v>
      </c>
    </row>
    <row r="78" spans="1:15" s="43" customFormat="1" x14ac:dyDescent="0.2">
      <c r="A78" s="228" t="s">
        <v>202</v>
      </c>
      <c r="B78" s="224">
        <f>SUMPRODUCT((ChapterStats!$B$2:$B$7747=B$2)*(ChapterStats!$C$2:$C$7747=$O$68)*(ChapterStats!$E$2:$E$7747=$A78), ChapterStats!$F$2:$F$7747)</f>
        <v>0.52272700000000005</v>
      </c>
      <c r="C78" s="224">
        <f>SUMPRODUCT((ChapterStats!$B$2:$B$7747=C$2)*(ChapterStats!$C$2:$C$7747=$O$68)*(ChapterStats!$E$2:$E$7747=$A78), ChapterStats!$F$2:$F$7747)</f>
        <v>0.533632</v>
      </c>
      <c r="D78" s="224">
        <f>SUMPRODUCT((ChapterStats!$B$2:$B$7747=D$2)*(ChapterStats!$C$2:$C$7747=$O$68)*(ChapterStats!$E$2:$E$7747=$A78), ChapterStats!$F$2:$F$7747)</f>
        <v>0.542601</v>
      </c>
      <c r="E78" s="224">
        <f>SUMPRODUCT((ChapterStats!$B$2:$B$7747=E$2)*(ChapterStats!$C$2:$C$7747=$O$68)*(ChapterStats!$E$2:$E$7747=$A78), ChapterStats!$F$2:$F$7747)</f>
        <v>0.59839399999999998</v>
      </c>
      <c r="F78" s="224">
        <f>SUMPRODUCT((ChapterStats!$B$2:$B$7747=F$2)*(ChapterStats!$C$2:$C$7747=$O$68)*(ChapterStats!$E$2:$E$7747=$A78), ChapterStats!$F$2:$F$7747)</f>
        <v>0.59842499999999998</v>
      </c>
      <c r="G78" s="224">
        <f>SUMPRODUCT((ChapterStats!$B$2:$B$7747=G$2)*(ChapterStats!$C$2:$C$7747=$O$68)*(ChapterStats!$E$2:$E$7747=$A78), ChapterStats!$F$2:$F$7747)</f>
        <v>0.60153299999999998</v>
      </c>
      <c r="H78" s="224">
        <f>SUMPRODUCT((ChapterStats!$B$2:$B$7747=H$2)*(ChapterStats!$C$2:$C$7747=$O$68)*(ChapterStats!$E$2:$E$7747=$A78), ChapterStats!$F$2:$F$7747)</f>
        <v>0.48301899999999998</v>
      </c>
      <c r="I78" s="224">
        <f>SUMPRODUCT((ChapterStats!$B$2:$B$7747=I$2)*(ChapterStats!$C$2:$C$7747=$O$68)*(ChapterStats!$E$2:$E$7747=$A78), ChapterStats!$F$2:$F$7747)</f>
        <v>0.46441900000000003</v>
      </c>
      <c r="J78" s="224">
        <f>SUMPRODUCT((ChapterStats!$B$2:$B$7747=J$2)*(ChapterStats!$C$2:$C$7747=$O$68)*(ChapterStats!$E$2:$E$7747=$A78), ChapterStats!$F$2:$F$7747)</f>
        <v>0.43608999999999998</v>
      </c>
      <c r="K78" s="224">
        <f>SUMPRODUCT((ChapterStats!$B$2:$B$7747=K$2)*(ChapterStats!$C$2:$C$7747=$O$68)*(ChapterStats!$E$2:$E$7747=$A78), ChapterStats!$F$2:$F$7747)</f>
        <v>0.53636399999999995</v>
      </c>
      <c r="L78" s="224">
        <f>SUMPRODUCT((ChapterStats!$B$2:$B$7747=L$2)*(ChapterStats!$C$2:$C$7747=$O$68)*(ChapterStats!$E$2:$E$7747=$A78), ChapterStats!$F$2:$F$7747)</f>
        <v>0.50952399999999998</v>
      </c>
      <c r="M78" s="224">
        <f>SUMPRODUCT((ChapterStats!$B$2:$B$7747=M$2)*(ChapterStats!$C$2:$C$7747=$O$68)*(ChapterStats!$E$2:$E$7747=$A78), ChapterStats!$F$2:$F$7747)</f>
        <v>0</v>
      </c>
      <c r="N78" s="41"/>
    </row>
    <row r="79" spans="1:15" s="43" customFormat="1" x14ac:dyDescent="0.2">
      <c r="A79" s="228" t="s">
        <v>205</v>
      </c>
      <c r="B79" s="224">
        <f>SUMPRODUCT((ChapterStats!$B$2:$B$7747=B$2)*(ChapterStats!$C$2:$C$7747=$O$68)*(ChapterStats!$E$2:$E$7747=$A79), ChapterStats!$F$2:$F$7747)</f>
        <v>0.68125000000000002</v>
      </c>
      <c r="C79" s="224">
        <f>SUMPRODUCT((ChapterStats!$B$2:$B$7747=C$2)*(ChapterStats!$C$2:$C$7747=$O$68)*(ChapterStats!$E$2:$E$7747=$A79), ChapterStats!$F$2:$F$7747)</f>
        <v>0.69811299999999998</v>
      </c>
      <c r="D79" s="224">
        <f>SUMPRODUCT((ChapterStats!$B$2:$B$7747=D$2)*(ChapterStats!$C$2:$C$7747=$O$68)*(ChapterStats!$E$2:$E$7747=$A79), ChapterStats!$F$2:$F$7747)</f>
        <v>0.70625000000000004</v>
      </c>
      <c r="E79" s="224">
        <f>SUMPRODUCT((ChapterStats!$B$2:$B$7747=E$2)*(ChapterStats!$C$2:$C$7747=$O$68)*(ChapterStats!$E$2:$E$7747=$A79), ChapterStats!$F$2:$F$7747)</f>
        <v>0.69753100000000001</v>
      </c>
      <c r="F79" s="224">
        <f>SUMPRODUCT((ChapterStats!$B$2:$B$7747=F$2)*(ChapterStats!$C$2:$C$7747=$O$68)*(ChapterStats!$E$2:$E$7747=$A79), ChapterStats!$F$2:$F$7747)</f>
        <v>0.71341500000000002</v>
      </c>
      <c r="G79" s="224">
        <f>SUMPRODUCT((ChapterStats!$B$2:$B$7747=G$2)*(ChapterStats!$C$2:$C$7747=$O$68)*(ChapterStats!$E$2:$E$7747=$A79), ChapterStats!$F$2:$F$7747)</f>
        <v>0.70909100000000003</v>
      </c>
      <c r="H79" s="224">
        <f>SUMPRODUCT((ChapterStats!$B$2:$B$7747=H$2)*(ChapterStats!$C$2:$C$7747=$O$68)*(ChapterStats!$E$2:$E$7747=$A79), ChapterStats!$F$2:$F$7747)</f>
        <v>0.68452400000000002</v>
      </c>
      <c r="I79" s="224">
        <f>SUMPRODUCT((ChapterStats!$B$2:$B$7747=I$2)*(ChapterStats!$C$2:$C$7747=$O$68)*(ChapterStats!$E$2:$E$7747=$A79), ChapterStats!$F$2:$F$7747)</f>
        <v>0.68047299999999999</v>
      </c>
      <c r="J79" s="224">
        <f>SUMPRODUCT((ChapterStats!$B$2:$B$7747=J$2)*(ChapterStats!$C$2:$C$7747=$O$68)*(ChapterStats!$E$2:$E$7747=$A79), ChapterStats!$F$2:$F$7747)</f>
        <v>0.67261899999999997</v>
      </c>
      <c r="K79" s="224">
        <f>SUMPRODUCT((ChapterStats!$B$2:$B$7747=K$2)*(ChapterStats!$C$2:$C$7747=$O$68)*(ChapterStats!$E$2:$E$7747=$A79), ChapterStats!$F$2:$F$7747)</f>
        <v>0.68862299999999999</v>
      </c>
      <c r="L79" s="224">
        <f>SUMPRODUCT((ChapterStats!$B$2:$B$7747=L$2)*(ChapterStats!$C$2:$C$7747=$O$68)*(ChapterStats!$E$2:$E$7747=$A79), ChapterStats!$F$2:$F$7747)</f>
        <v>0.66455699999999995</v>
      </c>
      <c r="M79" s="224">
        <f>SUMPRODUCT((ChapterStats!$B$2:$B$7747=M$2)*(ChapterStats!$C$2:$C$7747=$O$68)*(ChapterStats!$E$2:$E$7747=$A79), ChapterStats!$F$2:$F$7747)</f>
        <v>0</v>
      </c>
      <c r="N79" s="41"/>
    </row>
    <row r="80" spans="1:15" s="43" customFormat="1" x14ac:dyDescent="0.2">
      <c r="A80" s="47"/>
      <c r="B80" s="64"/>
      <c r="C80" s="153"/>
      <c r="D80" s="153"/>
      <c r="E80" s="143"/>
      <c r="F80" s="143"/>
      <c r="G80" s="143"/>
      <c r="H80" s="65"/>
      <c r="I80" s="222"/>
      <c r="J80" s="222"/>
      <c r="K80" s="222"/>
      <c r="L80" s="222"/>
      <c r="M80" s="222"/>
      <c r="N80" s="39"/>
    </row>
    <row r="81" spans="1:15" x14ac:dyDescent="0.2">
      <c r="A81" s="18" t="s">
        <v>33</v>
      </c>
      <c r="B81" s="52"/>
      <c r="C81" s="39"/>
      <c r="D81" s="39"/>
      <c r="E81" s="39"/>
      <c r="F81" s="39"/>
      <c r="G81" s="39"/>
      <c r="H81" s="52"/>
      <c r="I81" s="221"/>
      <c r="J81" s="221"/>
      <c r="K81" s="221"/>
      <c r="L81" s="221"/>
      <c r="M81" s="221"/>
      <c r="O81" s="42">
        <v>27</v>
      </c>
    </row>
    <row r="82" spans="1:15" s="43" customFormat="1" x14ac:dyDescent="0.2">
      <c r="A82" s="228" t="s">
        <v>196</v>
      </c>
      <c r="B82" s="219">
        <f>SUMPRODUCT((ChapterStats!$B$2:$B$7747=B$2)*(ChapterStats!$C$2:$C$7747=$O$81)*(ChapterStats!$E$2:$E$7747=$A82), ChapterStats!$F$2:$F$7747)</f>
        <v>405</v>
      </c>
      <c r="C82" s="219">
        <f>SUMPRODUCT((ChapterStats!$B$2:$B$7747=C$2)*(ChapterStats!$C$2:$C$7747=$O$81)*(ChapterStats!$E$2:$E$7747=$A82), ChapterStats!$F$2:$F$7747)</f>
        <v>410</v>
      </c>
      <c r="D82" s="219">
        <f>SUMPRODUCT((ChapterStats!$B$2:$B$7747=D$2)*(ChapterStats!$C$2:$C$7747=$O$81)*(ChapterStats!$E$2:$E$7747=$A82), ChapterStats!$F$2:$F$7747)</f>
        <v>415</v>
      </c>
      <c r="E82" s="219">
        <f>SUMPRODUCT((ChapterStats!$B$2:$B$7747=E$2)*(ChapterStats!$C$2:$C$7747=$O$81)*(ChapterStats!$E$2:$E$7747=$A82), ChapterStats!$F$2:$F$7747)</f>
        <v>413</v>
      </c>
      <c r="F82" s="219">
        <f>SUMPRODUCT((ChapterStats!$B$2:$B$7747=F$2)*(ChapterStats!$C$2:$C$7747=$O$81)*(ChapterStats!$E$2:$E$7747=$A82), ChapterStats!$F$2:$F$7747)</f>
        <v>417</v>
      </c>
      <c r="G82" s="219">
        <f>SUMPRODUCT((ChapterStats!$B$2:$B$7747=G$2)*(ChapterStats!$C$2:$C$7747=$O$81)*(ChapterStats!$E$2:$E$7747=$A82), ChapterStats!$F$2:$F$7747)</f>
        <v>416</v>
      </c>
      <c r="H82" s="219">
        <f>SUMPRODUCT((ChapterStats!$B$2:$B$7747=H$2)*(ChapterStats!$C$2:$C$7747=$O$81)*(ChapterStats!$E$2:$E$7747=$A82), ChapterStats!$F$2:$F$7747)</f>
        <v>412</v>
      </c>
      <c r="I82" s="219">
        <f>SUMPRODUCT((ChapterStats!$B$2:$B$7747=I$2)*(ChapterStats!$C$2:$C$7747=$O$81)*(ChapterStats!$E$2:$E$7747=$A82), ChapterStats!$F$2:$F$7747)</f>
        <v>412</v>
      </c>
      <c r="J82" s="219">
        <f>SUMPRODUCT((ChapterStats!$B$2:$B$7747=J$2)*(ChapterStats!$C$2:$C$7747=$O$81)*(ChapterStats!$E$2:$E$7747=$A82), ChapterStats!$F$2:$F$7747)</f>
        <v>422</v>
      </c>
      <c r="K82" s="219">
        <f>SUMPRODUCT((ChapterStats!$B$2:$B$7747=K$2)*(ChapterStats!$C$2:$C$7747=$O$81)*(ChapterStats!$E$2:$E$7747=$A82), ChapterStats!$F$2:$F$7747)</f>
        <v>427</v>
      </c>
      <c r="L82" s="219">
        <f>SUMPRODUCT((ChapterStats!$B$2:$B$7747=L$2)*(ChapterStats!$C$2:$C$7747=$O$81)*(ChapterStats!$E$2:$E$7747=$A82), ChapterStats!$F$2:$F$7747)</f>
        <v>421</v>
      </c>
      <c r="M82" s="219">
        <f>SUMPRODUCT((ChapterStats!$B$2:$B$7747=M$2)*(ChapterStats!$C$2:$C$7747=$O$81)*(ChapterStats!$E$2:$E$7747=$A82), ChapterStats!$F$2:$F$7747)</f>
        <v>0</v>
      </c>
      <c r="N82" s="41"/>
    </row>
    <row r="83" spans="1:15" s="43" customFormat="1" x14ac:dyDescent="0.2">
      <c r="A83" s="47" t="s">
        <v>305</v>
      </c>
      <c r="B83" s="244">
        <v>403</v>
      </c>
      <c r="C83" s="244">
        <v>409</v>
      </c>
      <c r="D83" s="244">
        <v>409</v>
      </c>
      <c r="E83" s="244">
        <v>415</v>
      </c>
      <c r="F83" s="244">
        <v>418</v>
      </c>
      <c r="G83" s="244">
        <v>423</v>
      </c>
      <c r="H83" s="244">
        <v>412</v>
      </c>
      <c r="I83" s="244">
        <v>406</v>
      </c>
      <c r="J83" s="244">
        <v>409</v>
      </c>
      <c r="K83" s="244">
        <v>410</v>
      </c>
      <c r="L83" s="244">
        <v>403</v>
      </c>
      <c r="M83" s="244">
        <v>404</v>
      </c>
      <c r="N83" s="51"/>
    </row>
    <row r="84" spans="1:15" s="43" customFormat="1" x14ac:dyDescent="0.2">
      <c r="A84" s="228" t="s">
        <v>194</v>
      </c>
      <c r="B84" s="219">
        <f>SUMPRODUCT((ChapterStats!$B$2:$B$7747=B$2)*(ChapterStats!$C$2:$C$7747=$O$81)*(ChapterStats!$E$2:$E$7747=$A84), ChapterStats!$F$2:$F$7747)</f>
        <v>7</v>
      </c>
      <c r="C84" s="219">
        <f>SUMPRODUCT((ChapterStats!$B$2:$B$7747=C$2)*(ChapterStats!$C$2:$C$7747=$O$81)*(ChapterStats!$E$2:$E$7747=$A84), ChapterStats!$F$2:$F$7747)</f>
        <v>14</v>
      </c>
      <c r="D84" s="219">
        <f>SUMPRODUCT((ChapterStats!$B$2:$B$7747=D$2)*(ChapterStats!$C$2:$C$7747=$O$81)*(ChapterStats!$E$2:$E$7747=$A84), ChapterStats!$F$2:$F$7747)</f>
        <v>7</v>
      </c>
      <c r="E84" s="219">
        <f>SUMPRODUCT((ChapterStats!$B$2:$B$7747=E$2)*(ChapterStats!$C$2:$C$7747=$O$81)*(ChapterStats!$E$2:$E$7747=$A84), ChapterStats!$F$2:$F$7747)</f>
        <v>4</v>
      </c>
      <c r="F84" s="219">
        <f>SUMPRODUCT((ChapterStats!$B$2:$B$7747=F$2)*(ChapterStats!$C$2:$C$7747=$O$81)*(ChapterStats!$E$2:$E$7747=$A84), ChapterStats!$F$2:$F$7747)</f>
        <v>13</v>
      </c>
      <c r="G84" s="219">
        <f>SUMPRODUCT((ChapterStats!$B$2:$B$7747=G$2)*(ChapterStats!$C$2:$C$7747=$O$81)*(ChapterStats!$E$2:$E$7747=$A84), ChapterStats!$F$2:$F$7747)</f>
        <v>8</v>
      </c>
      <c r="H84" s="219">
        <f>SUMPRODUCT((ChapterStats!$B$2:$B$7747=H$2)*(ChapterStats!$C$2:$C$7747=$O$81)*(ChapterStats!$E$2:$E$7747=$A84), ChapterStats!$F$2:$F$7747)</f>
        <v>2</v>
      </c>
      <c r="I84" s="219">
        <f>SUMPRODUCT((ChapterStats!$B$2:$B$7747=I$2)*(ChapterStats!$C$2:$C$7747=$O$81)*(ChapterStats!$E$2:$E$7747=$A84), ChapterStats!$F$2:$F$7747)</f>
        <v>12</v>
      </c>
      <c r="J84" s="219">
        <f>SUMPRODUCT((ChapterStats!$B$2:$B$7747=J$2)*(ChapterStats!$C$2:$C$7747=$O$81)*(ChapterStats!$E$2:$E$7747=$A84), ChapterStats!$F$2:$F$7747)</f>
        <v>15</v>
      </c>
      <c r="K84" s="219">
        <f>SUMPRODUCT((ChapterStats!$B$2:$B$7747=K$2)*(ChapterStats!$C$2:$C$7747=$O$81)*(ChapterStats!$E$2:$E$7747=$A84), ChapterStats!$F$2:$F$7747)</f>
        <v>12</v>
      </c>
      <c r="L84" s="219">
        <f>SUMPRODUCT((ChapterStats!$B$2:$B$7747=L$2)*(ChapterStats!$C$2:$C$7747=$O$81)*(ChapterStats!$E$2:$E$7747=$A84), ChapterStats!$F$2:$F$7747)</f>
        <v>4</v>
      </c>
      <c r="M84" s="219">
        <f>SUMPRODUCT((ChapterStats!$B$2:$B$7747=M$2)*(ChapterStats!$C$2:$C$7747=$O$81)*(ChapterStats!$E$2:$E$7747=$A84), ChapterStats!$F$2:$F$7747)</f>
        <v>0</v>
      </c>
      <c r="N84" s="41">
        <f t="shared" ref="N84:N90" si="6">SUM(B84:M84)</f>
        <v>98</v>
      </c>
    </row>
    <row r="85" spans="1:15" s="43" customFormat="1" x14ac:dyDescent="0.2">
      <c r="A85" s="47" t="s">
        <v>305</v>
      </c>
      <c r="B85" s="244">
        <v>6</v>
      </c>
      <c r="C85" s="244">
        <v>11</v>
      </c>
      <c r="D85" s="244">
        <v>8</v>
      </c>
      <c r="E85" s="244">
        <v>10</v>
      </c>
      <c r="F85" s="244">
        <v>10</v>
      </c>
      <c r="G85" s="244">
        <v>14</v>
      </c>
      <c r="H85" s="244">
        <v>8</v>
      </c>
      <c r="I85" s="244">
        <v>8</v>
      </c>
      <c r="J85" s="244">
        <v>10</v>
      </c>
      <c r="K85" s="244">
        <v>9</v>
      </c>
      <c r="L85" s="244">
        <v>5</v>
      </c>
      <c r="M85" s="244">
        <v>10</v>
      </c>
      <c r="N85" s="48">
        <f t="shared" si="6"/>
        <v>109</v>
      </c>
    </row>
    <row r="86" spans="1:15" s="43" customFormat="1" x14ac:dyDescent="0.2">
      <c r="A86" s="228" t="s">
        <v>195</v>
      </c>
      <c r="B86" s="219">
        <f>SUMPRODUCT((ChapterStats!$B$2:$B$7747=B$2)*(ChapterStats!$C$2:$C$7747=$O$81)*(ChapterStats!$E$2:$E$7747=$A86), ChapterStats!$F$2:$F$7747)</f>
        <v>24</v>
      </c>
      <c r="C86" s="219">
        <f>SUMPRODUCT((ChapterStats!$B$2:$B$7747=C$2)*(ChapterStats!$C$2:$C$7747=$O$81)*(ChapterStats!$E$2:$E$7747=$A86), ChapterStats!$F$2:$F$7747)</f>
        <v>26</v>
      </c>
      <c r="D86" s="219">
        <f>SUMPRODUCT((ChapterStats!$B$2:$B$7747=D$2)*(ChapterStats!$C$2:$C$7747=$O$81)*(ChapterStats!$E$2:$E$7747=$A86), ChapterStats!$F$2:$F$7747)</f>
        <v>15</v>
      </c>
      <c r="E86" s="219">
        <f>SUMPRODUCT((ChapterStats!$B$2:$B$7747=E$2)*(ChapterStats!$C$2:$C$7747=$O$81)*(ChapterStats!$E$2:$E$7747=$A86), ChapterStats!$F$2:$F$7747)</f>
        <v>24</v>
      </c>
      <c r="F86" s="219">
        <f>SUMPRODUCT((ChapterStats!$B$2:$B$7747=F$2)*(ChapterStats!$C$2:$C$7747=$O$81)*(ChapterStats!$E$2:$E$7747=$A86), ChapterStats!$F$2:$F$7747)</f>
        <v>18</v>
      </c>
      <c r="G86" s="219">
        <f>SUMPRODUCT((ChapterStats!$B$2:$B$7747=G$2)*(ChapterStats!$C$2:$C$7747=$O$81)*(ChapterStats!$E$2:$E$7747=$A86), ChapterStats!$F$2:$F$7747)</f>
        <v>15</v>
      </c>
      <c r="H86" s="219">
        <f>SUMPRODUCT((ChapterStats!$B$2:$B$7747=H$2)*(ChapterStats!$C$2:$C$7747=$O$81)*(ChapterStats!$E$2:$E$7747=$A86), ChapterStats!$F$2:$F$7747)</f>
        <v>33</v>
      </c>
      <c r="I86" s="219">
        <f>SUMPRODUCT((ChapterStats!$B$2:$B$7747=I$2)*(ChapterStats!$C$2:$C$7747=$O$81)*(ChapterStats!$E$2:$E$7747=$A86), ChapterStats!$F$2:$F$7747)</f>
        <v>26</v>
      </c>
      <c r="J86" s="219">
        <f>SUMPRODUCT((ChapterStats!$B$2:$B$7747=J$2)*(ChapterStats!$C$2:$C$7747=$O$81)*(ChapterStats!$E$2:$E$7747=$A86), ChapterStats!$F$2:$F$7747)</f>
        <v>30</v>
      </c>
      <c r="K86" s="219">
        <f>SUMPRODUCT((ChapterStats!$B$2:$B$7747=K$2)*(ChapterStats!$C$2:$C$7747=$O$81)*(ChapterStats!$E$2:$E$7747=$A86), ChapterStats!$F$2:$F$7747)</f>
        <v>19</v>
      </c>
      <c r="L86" s="219">
        <f>SUMPRODUCT((ChapterStats!$B$2:$B$7747=L$2)*(ChapterStats!$C$2:$C$7747=$O$81)*(ChapterStats!$E$2:$E$7747=$A86), ChapterStats!$F$2:$F$7747)</f>
        <v>22</v>
      </c>
      <c r="M86" s="219">
        <f>SUMPRODUCT((ChapterStats!$B$2:$B$7747=M$2)*(ChapterStats!$C$2:$C$7747=$O$81)*(ChapterStats!$E$2:$E$7747=$A86), ChapterStats!$F$2:$F$7747)</f>
        <v>0</v>
      </c>
      <c r="N86" s="41">
        <f t="shared" si="6"/>
        <v>252</v>
      </c>
    </row>
    <row r="87" spans="1:15" s="43" customFormat="1" x14ac:dyDescent="0.2">
      <c r="A87" s="228" t="s">
        <v>200</v>
      </c>
      <c r="B87" s="219">
        <f>SUMPRODUCT((ChapterStats!$B$2:$B$7747=B$2)*(ChapterStats!$C$2:$C$7747=$O$81)*(ChapterStats!$E$2:$E$7747=$A87), ChapterStats!$F$2:$F$7747)</f>
        <v>0</v>
      </c>
      <c r="C87" s="219">
        <f>SUMPRODUCT((ChapterStats!$B$2:$B$7747=C$2)*(ChapterStats!$C$2:$C$7747=$O$81)*(ChapterStats!$E$2:$E$7747=$A87), ChapterStats!$F$2:$F$7747)</f>
        <v>1</v>
      </c>
      <c r="D87" s="219">
        <f>SUMPRODUCT((ChapterStats!$B$2:$B$7747=D$2)*(ChapterStats!$C$2:$C$7747=$O$81)*(ChapterStats!$E$2:$E$7747=$A87), ChapterStats!$F$2:$F$7747)</f>
        <v>0</v>
      </c>
      <c r="E87" s="219">
        <f>SUMPRODUCT((ChapterStats!$B$2:$B$7747=E$2)*(ChapterStats!$C$2:$C$7747=$O$81)*(ChapterStats!$E$2:$E$7747=$A87), ChapterStats!$F$2:$F$7747)</f>
        <v>0</v>
      </c>
      <c r="F87" s="219">
        <f>SUMPRODUCT((ChapterStats!$B$2:$B$7747=F$2)*(ChapterStats!$C$2:$C$7747=$O$81)*(ChapterStats!$E$2:$E$7747=$A87), ChapterStats!$F$2:$F$7747)</f>
        <v>0</v>
      </c>
      <c r="G87" s="219">
        <f>SUMPRODUCT((ChapterStats!$B$2:$B$7747=G$2)*(ChapterStats!$C$2:$C$7747=$O$81)*(ChapterStats!$E$2:$E$7747=$A87), ChapterStats!$F$2:$F$7747)</f>
        <v>0</v>
      </c>
      <c r="H87" s="219">
        <f>SUMPRODUCT((ChapterStats!$B$2:$B$7747=H$2)*(ChapterStats!$C$2:$C$7747=$O$81)*(ChapterStats!$E$2:$E$7747=$A87), ChapterStats!$F$2:$F$7747)</f>
        <v>1</v>
      </c>
      <c r="I87" s="219">
        <f>SUMPRODUCT((ChapterStats!$B$2:$B$7747=I$2)*(ChapterStats!$C$2:$C$7747=$O$81)*(ChapterStats!$E$2:$E$7747=$A87), ChapterStats!$F$2:$F$7747)</f>
        <v>1</v>
      </c>
      <c r="J87" s="219">
        <f>SUMPRODUCT((ChapterStats!$B$2:$B$7747=J$2)*(ChapterStats!$C$2:$C$7747=$O$81)*(ChapterStats!$E$2:$E$7747=$A87), ChapterStats!$F$2:$F$7747)</f>
        <v>0</v>
      </c>
      <c r="K87" s="219">
        <f>SUMPRODUCT((ChapterStats!$B$2:$B$7747=K$2)*(ChapterStats!$C$2:$C$7747=$O$81)*(ChapterStats!$E$2:$E$7747=$A87), ChapterStats!$F$2:$F$7747)</f>
        <v>0</v>
      </c>
      <c r="L87" s="219">
        <f>SUMPRODUCT((ChapterStats!$B$2:$B$7747=L$2)*(ChapterStats!$C$2:$C$7747=$O$81)*(ChapterStats!$E$2:$E$7747=$A87), ChapterStats!$F$2:$F$7747)</f>
        <v>1</v>
      </c>
      <c r="M87" s="219">
        <f>SUMPRODUCT((ChapterStats!$B$2:$B$7747=M$2)*(ChapterStats!$C$2:$C$7747=$O$81)*(ChapterStats!$E$2:$E$7747=$A87), ChapterStats!$F$2:$F$7747)</f>
        <v>0</v>
      </c>
      <c r="N87" s="41">
        <f t="shared" si="6"/>
        <v>4</v>
      </c>
    </row>
    <row r="88" spans="1:15" s="43" customFormat="1" x14ac:dyDescent="0.2">
      <c r="A88" s="228" t="s">
        <v>197</v>
      </c>
      <c r="B88" s="219">
        <f>SUMPRODUCT((ChapterStats!$B$2:$B$7747=B$2)*(ChapterStats!$C$2:$C$7747=$O$81)*(ChapterStats!$E$2:$E$7747=$A88), ChapterStats!$F$2:$F$7747)</f>
        <v>10</v>
      </c>
      <c r="C88" s="219">
        <f>SUMPRODUCT((ChapterStats!$B$2:$B$7747=C$2)*(ChapterStats!$C$2:$C$7747=$O$81)*(ChapterStats!$E$2:$E$7747=$A88), ChapterStats!$F$2:$F$7747)</f>
        <v>9</v>
      </c>
      <c r="D88" s="219">
        <f>SUMPRODUCT((ChapterStats!$B$2:$B$7747=D$2)*(ChapterStats!$C$2:$C$7747=$O$81)*(ChapterStats!$E$2:$E$7747=$A88), ChapterStats!$F$2:$F$7747)</f>
        <v>3</v>
      </c>
      <c r="E88" s="219">
        <f>SUMPRODUCT((ChapterStats!$B$2:$B$7747=E$2)*(ChapterStats!$C$2:$C$7747=$O$81)*(ChapterStats!$E$2:$E$7747=$A88), ChapterStats!$F$2:$F$7747)</f>
        <v>6</v>
      </c>
      <c r="F88" s="219">
        <f>SUMPRODUCT((ChapterStats!$B$2:$B$7747=F$2)*(ChapterStats!$C$2:$C$7747=$O$81)*(ChapterStats!$E$2:$E$7747=$A88), ChapterStats!$F$2:$F$7747)</f>
        <v>9</v>
      </c>
      <c r="G88" s="219">
        <f>SUMPRODUCT((ChapterStats!$B$2:$B$7747=G$2)*(ChapterStats!$C$2:$C$7747=$O$81)*(ChapterStats!$E$2:$E$7747=$A88), ChapterStats!$F$2:$F$7747)</f>
        <v>9</v>
      </c>
      <c r="H88" s="219">
        <f>SUMPRODUCT((ChapterStats!$B$2:$B$7747=H$2)*(ChapterStats!$C$2:$C$7747=$O$81)*(ChapterStats!$E$2:$E$7747=$A88), ChapterStats!$F$2:$F$7747)</f>
        <v>11</v>
      </c>
      <c r="I88" s="219">
        <f>SUMPRODUCT((ChapterStats!$B$2:$B$7747=I$2)*(ChapterStats!$C$2:$C$7747=$O$81)*(ChapterStats!$E$2:$E$7747=$A88), ChapterStats!$F$2:$F$7747)</f>
        <v>13</v>
      </c>
      <c r="J88" s="219">
        <f>SUMPRODUCT((ChapterStats!$B$2:$B$7747=J$2)*(ChapterStats!$C$2:$C$7747=$O$81)*(ChapterStats!$E$2:$E$7747=$A88), ChapterStats!$F$2:$F$7747)</f>
        <v>7</v>
      </c>
      <c r="K88" s="219">
        <f>SUMPRODUCT((ChapterStats!$B$2:$B$7747=K$2)*(ChapterStats!$C$2:$C$7747=$O$81)*(ChapterStats!$E$2:$E$7747=$A88), ChapterStats!$F$2:$F$7747)</f>
        <v>7</v>
      </c>
      <c r="L88" s="219">
        <f>SUMPRODUCT((ChapterStats!$B$2:$B$7747=L$2)*(ChapterStats!$C$2:$C$7747=$O$81)*(ChapterStats!$E$2:$E$7747=$A88), ChapterStats!$F$2:$F$7747)</f>
        <v>12</v>
      </c>
      <c r="M88" s="219">
        <f>SUMPRODUCT((ChapterStats!$B$2:$B$7747=M$2)*(ChapterStats!$C$2:$C$7747=$O$81)*(ChapterStats!$E$2:$E$7747=$A88), ChapterStats!$F$2:$F$7747)</f>
        <v>0</v>
      </c>
      <c r="N88" s="41">
        <f t="shared" si="6"/>
        <v>96</v>
      </c>
    </row>
    <row r="89" spans="1:15" x14ac:dyDescent="0.2">
      <c r="A89" s="228" t="s">
        <v>199</v>
      </c>
      <c r="B89" s="219">
        <f>SUMPRODUCT((ChapterStats!$B$2:$B$7747=B$2)*(ChapterStats!$C$2:$C$7747=$O$81)*(ChapterStats!$E$2:$E$7747=$A89), ChapterStats!$F$2:$F$7747)</f>
        <v>1</v>
      </c>
      <c r="C89" s="219">
        <f>SUMPRODUCT((ChapterStats!$B$2:$B$7747=C$2)*(ChapterStats!$C$2:$C$7747=$O$81)*(ChapterStats!$E$2:$E$7747=$A89), ChapterStats!$F$2:$F$7747)</f>
        <v>2</v>
      </c>
      <c r="D89" s="219">
        <f>SUMPRODUCT((ChapterStats!$B$2:$B$7747=D$2)*(ChapterStats!$C$2:$C$7747=$O$81)*(ChapterStats!$E$2:$E$7747=$A89), ChapterStats!$F$2:$F$7747)</f>
        <v>1</v>
      </c>
      <c r="E89" s="219">
        <f>SUMPRODUCT((ChapterStats!$B$2:$B$7747=E$2)*(ChapterStats!$C$2:$C$7747=$O$81)*(ChapterStats!$E$2:$E$7747=$A89), ChapterStats!$F$2:$F$7747)</f>
        <v>0</v>
      </c>
      <c r="F89" s="219">
        <f>SUMPRODUCT((ChapterStats!$B$2:$B$7747=F$2)*(ChapterStats!$C$2:$C$7747=$O$81)*(ChapterStats!$E$2:$E$7747=$A89), ChapterStats!$F$2:$F$7747)</f>
        <v>0</v>
      </c>
      <c r="G89" s="219">
        <f>SUMPRODUCT((ChapterStats!$B$2:$B$7747=G$2)*(ChapterStats!$C$2:$C$7747=$O$81)*(ChapterStats!$E$2:$E$7747=$A89), ChapterStats!$F$2:$F$7747)</f>
        <v>1</v>
      </c>
      <c r="H89" s="219">
        <f>SUMPRODUCT((ChapterStats!$B$2:$B$7747=H$2)*(ChapterStats!$C$2:$C$7747=$O$81)*(ChapterStats!$E$2:$E$7747=$A89), ChapterStats!$F$2:$F$7747)</f>
        <v>0</v>
      </c>
      <c r="I89" s="219">
        <f>SUMPRODUCT((ChapterStats!$B$2:$B$7747=I$2)*(ChapterStats!$C$2:$C$7747=$O$81)*(ChapterStats!$E$2:$E$7747=$A89), ChapterStats!$F$2:$F$7747)</f>
        <v>1</v>
      </c>
      <c r="J89" s="219">
        <f>SUMPRODUCT((ChapterStats!$B$2:$B$7747=J$2)*(ChapterStats!$C$2:$C$7747=$O$81)*(ChapterStats!$E$2:$E$7747=$A89), ChapterStats!$F$2:$F$7747)</f>
        <v>0</v>
      </c>
      <c r="K89" s="219">
        <f>SUMPRODUCT((ChapterStats!$B$2:$B$7747=K$2)*(ChapterStats!$C$2:$C$7747=$O$81)*(ChapterStats!$E$2:$E$7747=$A89), ChapterStats!$F$2:$F$7747)</f>
        <v>1</v>
      </c>
      <c r="L89" s="219">
        <f>SUMPRODUCT((ChapterStats!$B$2:$B$7747=L$2)*(ChapterStats!$C$2:$C$7747=$O$81)*(ChapterStats!$E$2:$E$7747=$A89), ChapterStats!$F$2:$F$7747)</f>
        <v>1</v>
      </c>
      <c r="M89" s="219">
        <f>SUMPRODUCT((ChapterStats!$B$2:$B$7747=M$2)*(ChapterStats!$C$2:$C$7747=$O$81)*(ChapterStats!$E$2:$E$7747=$A89), ChapterStats!$F$2:$F$7747)</f>
        <v>0</v>
      </c>
      <c r="N89" s="41">
        <f t="shared" si="6"/>
        <v>8</v>
      </c>
    </row>
    <row r="90" spans="1:15" x14ac:dyDescent="0.2">
      <c r="A90" s="228" t="s">
        <v>198</v>
      </c>
      <c r="B90" s="219">
        <f>SUMPRODUCT((ChapterStats!$B$2:$B$7747=B$2)*(ChapterStats!$C$2:$C$7747=$O$81)*(ChapterStats!$E$2:$E$7747=$A90), ChapterStats!$F$2:$F$7747)</f>
        <v>4</v>
      </c>
      <c r="C90" s="219">
        <f>SUMPRODUCT((ChapterStats!$B$2:$B$7747=C$2)*(ChapterStats!$C$2:$C$7747=$O$81)*(ChapterStats!$E$2:$E$7747=$A90), ChapterStats!$F$2:$F$7747)</f>
        <v>2</v>
      </c>
      <c r="D90" s="219">
        <f>SUMPRODUCT((ChapterStats!$B$2:$B$7747=D$2)*(ChapterStats!$C$2:$C$7747=$O$81)*(ChapterStats!$E$2:$E$7747=$A90), ChapterStats!$F$2:$F$7747)</f>
        <v>1</v>
      </c>
      <c r="E90" s="219">
        <f>SUMPRODUCT((ChapterStats!$B$2:$B$7747=E$2)*(ChapterStats!$C$2:$C$7747=$O$81)*(ChapterStats!$E$2:$E$7747=$A90), ChapterStats!$F$2:$F$7747)</f>
        <v>2</v>
      </c>
      <c r="F90" s="219">
        <f>SUMPRODUCT((ChapterStats!$B$2:$B$7747=F$2)*(ChapterStats!$C$2:$C$7747=$O$81)*(ChapterStats!$E$2:$E$7747=$A90), ChapterStats!$F$2:$F$7747)</f>
        <v>2</v>
      </c>
      <c r="G90" s="219">
        <f>SUMPRODUCT((ChapterStats!$B$2:$B$7747=G$2)*(ChapterStats!$C$2:$C$7747=$O$81)*(ChapterStats!$E$2:$E$7747=$A90), ChapterStats!$F$2:$F$7747)</f>
        <v>2</v>
      </c>
      <c r="H90" s="219">
        <f>SUMPRODUCT((ChapterStats!$B$2:$B$7747=H$2)*(ChapterStats!$C$2:$C$7747=$O$81)*(ChapterStats!$E$2:$E$7747=$A90), ChapterStats!$F$2:$F$7747)</f>
        <v>4</v>
      </c>
      <c r="I90" s="219">
        <f>SUMPRODUCT((ChapterStats!$B$2:$B$7747=I$2)*(ChapterStats!$C$2:$C$7747=$O$81)*(ChapterStats!$E$2:$E$7747=$A90), ChapterStats!$F$2:$F$7747)</f>
        <v>5</v>
      </c>
      <c r="J90" s="219">
        <f>SUMPRODUCT((ChapterStats!$B$2:$B$7747=J$2)*(ChapterStats!$C$2:$C$7747=$O$81)*(ChapterStats!$E$2:$E$7747=$A90), ChapterStats!$F$2:$F$7747)</f>
        <v>3</v>
      </c>
      <c r="K90" s="219">
        <f>SUMPRODUCT((ChapterStats!$B$2:$B$7747=K$2)*(ChapterStats!$C$2:$C$7747=$O$81)*(ChapterStats!$E$2:$E$7747=$A90), ChapterStats!$F$2:$F$7747)</f>
        <v>2</v>
      </c>
      <c r="L90" s="219">
        <f>SUMPRODUCT((ChapterStats!$B$2:$B$7747=L$2)*(ChapterStats!$C$2:$C$7747=$O$81)*(ChapterStats!$E$2:$E$7747=$A90), ChapterStats!$F$2:$F$7747)</f>
        <v>4</v>
      </c>
      <c r="M90" s="219">
        <f>SUMPRODUCT((ChapterStats!$B$2:$B$7747=M$2)*(ChapterStats!$C$2:$C$7747=$O$81)*(ChapterStats!$E$2:$E$7747=$A90), ChapterStats!$F$2:$F$7747)</f>
        <v>0</v>
      </c>
      <c r="N90" s="41">
        <f t="shared" si="6"/>
        <v>31</v>
      </c>
    </row>
    <row r="91" spans="1:15" s="43" customFormat="1" x14ac:dyDescent="0.2">
      <c r="A91" s="228" t="s">
        <v>202</v>
      </c>
      <c r="B91" s="224">
        <f>SUMPRODUCT((ChapterStats!$B$2:$B$7747=B$2)*(ChapterStats!$C$2:$C$7747=$O$81)*(ChapterStats!$E$2:$E$7747=$A91), ChapterStats!$F$2:$F$7747)</f>
        <v>0.72456600000000004</v>
      </c>
      <c r="C91" s="224">
        <f>SUMPRODUCT((ChapterStats!$B$2:$B$7747=C$2)*(ChapterStats!$C$2:$C$7747=$O$81)*(ChapterStats!$E$2:$E$7747=$A91), ChapterStats!$F$2:$F$7747)</f>
        <v>0.71960299999999999</v>
      </c>
      <c r="D91" s="224">
        <f>SUMPRODUCT((ChapterStats!$B$2:$B$7747=D$2)*(ChapterStats!$C$2:$C$7747=$O$81)*(ChapterStats!$E$2:$E$7747=$A91), ChapterStats!$F$2:$F$7747)</f>
        <v>0.71393600000000002</v>
      </c>
      <c r="E91" s="224">
        <f>SUMPRODUCT((ChapterStats!$B$2:$B$7747=E$2)*(ChapterStats!$C$2:$C$7747=$O$81)*(ChapterStats!$E$2:$E$7747=$A91), ChapterStats!$F$2:$F$7747)</f>
        <v>0.73838599999999999</v>
      </c>
      <c r="F91" s="224">
        <f>SUMPRODUCT((ChapterStats!$B$2:$B$7747=F$2)*(ChapterStats!$C$2:$C$7747=$O$81)*(ChapterStats!$E$2:$E$7747=$A91), ChapterStats!$F$2:$F$7747)</f>
        <v>0.73253000000000001</v>
      </c>
      <c r="G91" s="224">
        <f>SUMPRODUCT((ChapterStats!$B$2:$B$7747=G$2)*(ChapterStats!$C$2:$C$7747=$O$81)*(ChapterStats!$E$2:$E$7747=$A91), ChapterStats!$F$2:$F$7747)</f>
        <v>0.72727299999999995</v>
      </c>
      <c r="H91" s="224">
        <f>SUMPRODUCT((ChapterStats!$B$2:$B$7747=H$2)*(ChapterStats!$C$2:$C$7747=$O$81)*(ChapterStats!$E$2:$E$7747=$A91), ChapterStats!$F$2:$F$7747)</f>
        <v>0.72576799999999997</v>
      </c>
      <c r="I91" s="224">
        <f>SUMPRODUCT((ChapterStats!$B$2:$B$7747=I$2)*(ChapterStats!$C$2:$C$7747=$O$81)*(ChapterStats!$E$2:$E$7747=$A91), ChapterStats!$F$2:$F$7747)</f>
        <v>0.74514599999999998</v>
      </c>
      <c r="J91" s="224">
        <f>SUMPRODUCT((ChapterStats!$B$2:$B$7747=J$2)*(ChapterStats!$C$2:$C$7747=$O$81)*(ChapterStats!$E$2:$E$7747=$A91), ChapterStats!$F$2:$F$7747)</f>
        <v>0.75061100000000003</v>
      </c>
      <c r="K91" s="224">
        <f>SUMPRODUCT((ChapterStats!$B$2:$B$7747=K$2)*(ChapterStats!$C$2:$C$7747=$O$81)*(ChapterStats!$E$2:$E$7747=$A91), ChapterStats!$F$2:$F$7747)</f>
        <v>0.75609800000000005</v>
      </c>
      <c r="L91" s="224">
        <f>SUMPRODUCT((ChapterStats!$B$2:$B$7747=L$2)*(ChapterStats!$C$2:$C$7747=$O$81)*(ChapterStats!$E$2:$E$7747=$A91), ChapterStats!$F$2:$F$7747)</f>
        <v>0.76398999999999995</v>
      </c>
      <c r="M91" s="224">
        <f>SUMPRODUCT((ChapterStats!$B$2:$B$7747=M$2)*(ChapterStats!$C$2:$C$7747=$O$81)*(ChapterStats!$E$2:$E$7747=$A91), ChapterStats!$F$2:$F$7747)</f>
        <v>0</v>
      </c>
      <c r="N91" s="41"/>
    </row>
    <row r="92" spans="1:15" s="43" customFormat="1" x14ac:dyDescent="0.2">
      <c r="A92" s="228" t="s">
        <v>205</v>
      </c>
      <c r="B92" s="224">
        <f>SUMPRODUCT((ChapterStats!$B$2:$B$7747=B$2)*(ChapterStats!$C$2:$C$7747=$O$81)*(ChapterStats!$E$2:$E$7747=$A92), ChapterStats!$F$2:$F$7747)</f>
        <v>0.76</v>
      </c>
      <c r="C92" s="224">
        <f>SUMPRODUCT((ChapterStats!$B$2:$B$7747=C$2)*(ChapterStats!$C$2:$C$7747=$O$81)*(ChapterStats!$E$2:$E$7747=$A92), ChapterStats!$F$2:$F$7747)</f>
        <v>0.76266699999999998</v>
      </c>
      <c r="D92" s="224">
        <f>SUMPRODUCT((ChapterStats!$B$2:$B$7747=D$2)*(ChapterStats!$C$2:$C$7747=$O$81)*(ChapterStats!$E$2:$E$7747=$A92), ChapterStats!$F$2:$F$7747)</f>
        <v>0.75590599999999997</v>
      </c>
      <c r="E92" s="224">
        <f>SUMPRODUCT((ChapterStats!$B$2:$B$7747=E$2)*(ChapterStats!$C$2:$C$7747=$O$81)*(ChapterStats!$E$2:$E$7747=$A92), ChapterStats!$F$2:$F$7747)</f>
        <v>0.781003</v>
      </c>
      <c r="F92" s="224">
        <f>SUMPRODUCT((ChapterStats!$B$2:$B$7747=F$2)*(ChapterStats!$C$2:$C$7747=$O$81)*(ChapterStats!$E$2:$E$7747=$A92), ChapterStats!$F$2:$F$7747)</f>
        <v>0.77284600000000003</v>
      </c>
      <c r="G92" s="224">
        <f>SUMPRODUCT((ChapterStats!$B$2:$B$7747=G$2)*(ChapterStats!$C$2:$C$7747=$O$81)*(ChapterStats!$E$2:$E$7747=$A92), ChapterStats!$F$2:$F$7747)</f>
        <v>0.763158</v>
      </c>
      <c r="H92" s="224">
        <f>SUMPRODUCT((ChapterStats!$B$2:$B$7747=H$2)*(ChapterStats!$C$2:$C$7747=$O$81)*(ChapterStats!$E$2:$E$7747=$A92), ChapterStats!$F$2:$F$7747)</f>
        <v>0.76822900000000005</v>
      </c>
      <c r="I92" s="224">
        <f>SUMPRODUCT((ChapterStats!$B$2:$B$7747=I$2)*(ChapterStats!$C$2:$C$7747=$O$81)*(ChapterStats!$E$2:$E$7747=$A92), ChapterStats!$F$2:$F$7747)</f>
        <v>0.77748700000000004</v>
      </c>
      <c r="J92" s="224">
        <f>SUMPRODUCT((ChapterStats!$B$2:$B$7747=J$2)*(ChapterStats!$C$2:$C$7747=$O$81)*(ChapterStats!$E$2:$E$7747=$A92), ChapterStats!$F$2:$F$7747)</f>
        <v>0.77864599999999995</v>
      </c>
      <c r="K92" s="224">
        <f>SUMPRODUCT((ChapterStats!$B$2:$B$7747=K$2)*(ChapterStats!$C$2:$C$7747=$O$81)*(ChapterStats!$E$2:$E$7747=$A92), ChapterStats!$F$2:$F$7747)</f>
        <v>0.77979299999999996</v>
      </c>
      <c r="L92" s="224">
        <f>SUMPRODUCT((ChapterStats!$B$2:$B$7747=L$2)*(ChapterStats!$C$2:$C$7747=$O$81)*(ChapterStats!$E$2:$E$7747=$A92), ChapterStats!$F$2:$F$7747)</f>
        <v>0.78811399999999998</v>
      </c>
      <c r="M92" s="224">
        <f>SUMPRODUCT((ChapterStats!$B$2:$B$7747=M$2)*(ChapterStats!$C$2:$C$7747=$O$81)*(ChapterStats!$E$2:$E$7747=$A92), ChapterStats!$F$2:$F$7747)</f>
        <v>0</v>
      </c>
      <c r="N92" s="41"/>
    </row>
    <row r="93" spans="1:15" s="43" customFormat="1" x14ac:dyDescent="0.2">
      <c r="A93" s="47"/>
      <c r="B93" s="64"/>
      <c r="C93" s="153"/>
      <c r="D93" s="153"/>
      <c r="E93" s="143"/>
      <c r="F93" s="143"/>
      <c r="G93" s="143"/>
      <c r="H93" s="65"/>
      <c r="I93" s="222"/>
      <c r="J93" s="222"/>
      <c r="K93" s="222"/>
      <c r="L93" s="222"/>
      <c r="M93" s="222"/>
      <c r="N93" s="41"/>
    </row>
    <row r="94" spans="1:15" s="43" customFormat="1" x14ac:dyDescent="0.2">
      <c r="A94" s="22" t="s">
        <v>34</v>
      </c>
      <c r="B94" s="52"/>
      <c r="C94" s="39"/>
      <c r="D94" s="39"/>
      <c r="E94" s="39"/>
      <c r="F94" s="39"/>
      <c r="G94" s="39"/>
      <c r="H94" s="52"/>
      <c r="I94" s="221"/>
      <c r="J94" s="221"/>
      <c r="K94" s="221"/>
      <c r="L94" s="221"/>
      <c r="M94" s="221"/>
      <c r="N94" s="41"/>
      <c r="O94" s="43">
        <v>30</v>
      </c>
    </row>
    <row r="95" spans="1:15" s="43" customFormat="1" x14ac:dyDescent="0.2">
      <c r="A95" s="228" t="s">
        <v>196</v>
      </c>
      <c r="B95" s="219">
        <f>SUMPRODUCT((ChapterStats!$B$2:$B$7747=B$2)*(ChapterStats!$C$2:$C$7747=$O$94)*(ChapterStats!$E$2:$E$7747=$A95), ChapterStats!$F$2:$F$7747)</f>
        <v>822</v>
      </c>
      <c r="C95" s="219">
        <f>SUMPRODUCT((ChapterStats!$B$2:$B$7747=C$2)*(ChapterStats!$C$2:$C$7747=$O$94)*(ChapterStats!$E$2:$E$7747=$A95), ChapterStats!$F$2:$F$7747)</f>
        <v>823</v>
      </c>
      <c r="D95" s="219">
        <f>SUMPRODUCT((ChapterStats!$B$2:$B$7747=D$2)*(ChapterStats!$C$2:$C$7747=$O$94)*(ChapterStats!$E$2:$E$7747=$A95), ChapterStats!$F$2:$F$7747)</f>
        <v>816</v>
      </c>
      <c r="E95" s="219">
        <f>SUMPRODUCT((ChapterStats!$B$2:$B$7747=E$2)*(ChapterStats!$C$2:$C$7747=$O$94)*(ChapterStats!$E$2:$E$7747=$A95), ChapterStats!$F$2:$F$7747)</f>
        <v>809</v>
      </c>
      <c r="F95" s="219">
        <f>SUMPRODUCT((ChapterStats!$B$2:$B$7747=F$2)*(ChapterStats!$C$2:$C$7747=$O$94)*(ChapterStats!$E$2:$E$7747=$A95), ChapterStats!$F$2:$F$7747)</f>
        <v>813</v>
      </c>
      <c r="G95" s="219">
        <f>SUMPRODUCT((ChapterStats!$B$2:$B$7747=G$2)*(ChapterStats!$C$2:$C$7747=$O$94)*(ChapterStats!$E$2:$E$7747=$A95), ChapterStats!$F$2:$F$7747)</f>
        <v>816</v>
      </c>
      <c r="H95" s="219">
        <f>SUMPRODUCT((ChapterStats!$B$2:$B$7747=H$2)*(ChapterStats!$C$2:$C$7747=$O$94)*(ChapterStats!$E$2:$E$7747=$A95), ChapterStats!$F$2:$F$7747)</f>
        <v>808</v>
      </c>
      <c r="I95" s="219">
        <f>SUMPRODUCT((ChapterStats!$B$2:$B$7747=I$2)*(ChapterStats!$C$2:$C$7747=$O$94)*(ChapterStats!$E$2:$E$7747=$A95), ChapterStats!$F$2:$F$7747)</f>
        <v>799</v>
      </c>
      <c r="J95" s="219">
        <f>SUMPRODUCT((ChapterStats!$B$2:$B$7747=J$2)*(ChapterStats!$C$2:$C$7747=$O$94)*(ChapterStats!$E$2:$E$7747=$A95), ChapterStats!$F$2:$F$7747)</f>
        <v>815</v>
      </c>
      <c r="K95" s="219">
        <f>SUMPRODUCT((ChapterStats!$B$2:$B$7747=K$2)*(ChapterStats!$C$2:$C$7747=$O$94)*(ChapterStats!$E$2:$E$7747=$A95), ChapterStats!$F$2:$F$7747)</f>
        <v>806</v>
      </c>
      <c r="L95" s="219">
        <f>SUMPRODUCT((ChapterStats!$B$2:$B$7747=L$2)*(ChapterStats!$C$2:$C$7747=$O$94)*(ChapterStats!$E$2:$E$7747=$A95), ChapterStats!$F$2:$F$7747)</f>
        <v>784</v>
      </c>
      <c r="M95" s="219">
        <f>SUMPRODUCT((ChapterStats!$B$2:$B$7747=M$2)*(ChapterStats!$C$2:$C$7747=$O$94)*(ChapterStats!$E$2:$E$7747=$A95), ChapterStats!$F$2:$F$7747)</f>
        <v>0</v>
      </c>
      <c r="N95" s="41"/>
    </row>
    <row r="96" spans="1:15" s="43" customFormat="1" x14ac:dyDescent="0.2">
      <c r="A96" s="47" t="s">
        <v>305</v>
      </c>
      <c r="B96" s="244">
        <v>900</v>
      </c>
      <c r="C96" s="244">
        <v>884</v>
      </c>
      <c r="D96" s="244">
        <v>872</v>
      </c>
      <c r="E96" s="244">
        <v>868</v>
      </c>
      <c r="F96" s="244">
        <v>863</v>
      </c>
      <c r="G96" s="244">
        <v>863</v>
      </c>
      <c r="H96" s="244">
        <v>858</v>
      </c>
      <c r="I96" s="244">
        <v>849</v>
      </c>
      <c r="J96" s="244">
        <v>856</v>
      </c>
      <c r="K96" s="244">
        <v>840</v>
      </c>
      <c r="L96" s="244">
        <v>837</v>
      </c>
      <c r="M96" s="244">
        <v>845</v>
      </c>
      <c r="N96" s="49"/>
    </row>
    <row r="97" spans="1:15" s="43" customFormat="1" x14ac:dyDescent="0.2">
      <c r="A97" s="228" t="s">
        <v>194</v>
      </c>
      <c r="B97" s="219">
        <f>SUMPRODUCT((ChapterStats!$B$2:$B$7747=B$2)*(ChapterStats!$C$2:$C$7747=$O$94)*(ChapterStats!$E$2:$E$7747=$A97), ChapterStats!$F$2:$F$7747)</f>
        <v>8</v>
      </c>
      <c r="C97" s="219">
        <f>SUMPRODUCT((ChapterStats!$B$2:$B$7747=C$2)*(ChapterStats!$C$2:$C$7747=$O$94)*(ChapterStats!$E$2:$E$7747=$A97), ChapterStats!$F$2:$F$7747)</f>
        <v>9</v>
      </c>
      <c r="D97" s="219">
        <f>SUMPRODUCT((ChapterStats!$B$2:$B$7747=D$2)*(ChapterStats!$C$2:$C$7747=$O$94)*(ChapterStats!$E$2:$E$7747=$A97), ChapterStats!$F$2:$F$7747)</f>
        <v>7</v>
      </c>
      <c r="E97" s="219">
        <f>SUMPRODUCT((ChapterStats!$B$2:$B$7747=E$2)*(ChapterStats!$C$2:$C$7747=$O$94)*(ChapterStats!$E$2:$E$7747=$A97), ChapterStats!$F$2:$F$7747)</f>
        <v>15</v>
      </c>
      <c r="F97" s="219">
        <f>SUMPRODUCT((ChapterStats!$B$2:$B$7747=F$2)*(ChapterStats!$C$2:$C$7747=$O$94)*(ChapterStats!$E$2:$E$7747=$A97), ChapterStats!$F$2:$F$7747)</f>
        <v>11</v>
      </c>
      <c r="G97" s="219">
        <f>SUMPRODUCT((ChapterStats!$B$2:$B$7747=G$2)*(ChapterStats!$C$2:$C$7747=$O$94)*(ChapterStats!$E$2:$E$7747=$A97), ChapterStats!$F$2:$F$7747)</f>
        <v>13</v>
      </c>
      <c r="H97" s="219">
        <f>SUMPRODUCT((ChapterStats!$B$2:$B$7747=H$2)*(ChapterStats!$C$2:$C$7747=$O$94)*(ChapterStats!$E$2:$E$7747=$A97), ChapterStats!$F$2:$F$7747)</f>
        <v>12</v>
      </c>
      <c r="I97" s="219">
        <f>SUMPRODUCT((ChapterStats!$B$2:$B$7747=I$2)*(ChapterStats!$C$2:$C$7747=$O$94)*(ChapterStats!$E$2:$E$7747=$A97), ChapterStats!$F$2:$F$7747)</f>
        <v>13</v>
      </c>
      <c r="J97" s="219">
        <f>SUMPRODUCT((ChapterStats!$B$2:$B$7747=J$2)*(ChapterStats!$C$2:$C$7747=$O$94)*(ChapterStats!$E$2:$E$7747=$A97), ChapterStats!$F$2:$F$7747)</f>
        <v>26</v>
      </c>
      <c r="K97" s="219">
        <f>SUMPRODUCT((ChapterStats!$B$2:$B$7747=K$2)*(ChapterStats!$C$2:$C$7747=$O$94)*(ChapterStats!$E$2:$E$7747=$A97), ChapterStats!$F$2:$F$7747)</f>
        <v>19</v>
      </c>
      <c r="L97" s="219">
        <f>SUMPRODUCT((ChapterStats!$B$2:$B$7747=L$2)*(ChapterStats!$C$2:$C$7747=$O$94)*(ChapterStats!$E$2:$E$7747=$A97), ChapterStats!$F$2:$F$7747)</f>
        <v>6</v>
      </c>
      <c r="M97" s="219">
        <f>SUMPRODUCT((ChapterStats!$B$2:$B$7747=M$2)*(ChapterStats!$C$2:$C$7747=$O$94)*(ChapterStats!$E$2:$E$7747=$A97), ChapterStats!$F$2:$F$7747)</f>
        <v>0</v>
      </c>
      <c r="N97" s="41">
        <f t="shared" ref="N97:N103" si="7">SUM(B97:M97)</f>
        <v>139</v>
      </c>
    </row>
    <row r="98" spans="1:15" s="43" customFormat="1" x14ac:dyDescent="0.2">
      <c r="A98" s="47" t="s">
        <v>305</v>
      </c>
      <c r="B98" s="244">
        <v>22</v>
      </c>
      <c r="C98" s="244">
        <v>6</v>
      </c>
      <c r="D98" s="244">
        <v>16</v>
      </c>
      <c r="E98" s="244">
        <v>17</v>
      </c>
      <c r="F98" s="244">
        <v>18</v>
      </c>
      <c r="G98" s="244">
        <v>23</v>
      </c>
      <c r="H98" s="244">
        <v>15</v>
      </c>
      <c r="I98" s="244">
        <v>21</v>
      </c>
      <c r="J98" s="244">
        <v>19</v>
      </c>
      <c r="K98" s="244">
        <v>22</v>
      </c>
      <c r="L98" s="244">
        <v>22</v>
      </c>
      <c r="M98" s="244">
        <v>19</v>
      </c>
      <c r="N98" s="48">
        <f t="shared" si="7"/>
        <v>220</v>
      </c>
    </row>
    <row r="99" spans="1:15" s="43" customFormat="1" x14ac:dyDescent="0.2">
      <c r="A99" s="228" t="s">
        <v>195</v>
      </c>
      <c r="B99" s="219">
        <f>SUMPRODUCT((ChapterStats!$B$2:$B$7747=B$2)*(ChapterStats!$C$2:$C$7747=$O$94)*(ChapterStats!$E$2:$E$7747=$A99), ChapterStats!$F$2:$F$7747)</f>
        <v>58</v>
      </c>
      <c r="C99" s="219">
        <f>SUMPRODUCT((ChapterStats!$B$2:$B$7747=C$2)*(ChapterStats!$C$2:$C$7747=$O$94)*(ChapterStats!$E$2:$E$7747=$A99), ChapterStats!$F$2:$F$7747)</f>
        <v>49</v>
      </c>
      <c r="D99" s="219">
        <f>SUMPRODUCT((ChapterStats!$B$2:$B$7747=D$2)*(ChapterStats!$C$2:$C$7747=$O$94)*(ChapterStats!$E$2:$E$7747=$A99), ChapterStats!$F$2:$F$7747)</f>
        <v>36</v>
      </c>
      <c r="E99" s="219">
        <f>SUMPRODUCT((ChapterStats!$B$2:$B$7747=E$2)*(ChapterStats!$C$2:$C$7747=$O$94)*(ChapterStats!$E$2:$E$7747=$A99), ChapterStats!$F$2:$F$7747)</f>
        <v>46</v>
      </c>
      <c r="F99" s="219">
        <f>SUMPRODUCT((ChapterStats!$B$2:$B$7747=F$2)*(ChapterStats!$C$2:$C$7747=$O$94)*(ChapterStats!$E$2:$E$7747=$A99), ChapterStats!$F$2:$F$7747)</f>
        <v>34</v>
      </c>
      <c r="G99" s="219">
        <f>SUMPRODUCT((ChapterStats!$B$2:$B$7747=G$2)*(ChapterStats!$C$2:$C$7747=$O$94)*(ChapterStats!$E$2:$E$7747=$A99), ChapterStats!$F$2:$F$7747)</f>
        <v>37</v>
      </c>
      <c r="H99" s="219">
        <f>SUMPRODUCT((ChapterStats!$B$2:$B$7747=H$2)*(ChapterStats!$C$2:$C$7747=$O$94)*(ChapterStats!$E$2:$E$7747=$A99), ChapterStats!$F$2:$F$7747)</f>
        <v>53</v>
      </c>
      <c r="I99" s="219">
        <f>SUMPRODUCT((ChapterStats!$B$2:$B$7747=I$2)*(ChapterStats!$C$2:$C$7747=$O$94)*(ChapterStats!$E$2:$E$7747=$A99), ChapterStats!$F$2:$F$7747)</f>
        <v>46</v>
      </c>
      <c r="J99" s="219">
        <f>SUMPRODUCT((ChapterStats!$B$2:$B$7747=J$2)*(ChapterStats!$C$2:$C$7747=$O$94)*(ChapterStats!$E$2:$E$7747=$A99), ChapterStats!$F$2:$F$7747)</f>
        <v>53</v>
      </c>
      <c r="K99" s="219">
        <f>SUMPRODUCT((ChapterStats!$B$2:$B$7747=K$2)*(ChapterStats!$C$2:$C$7747=$O$94)*(ChapterStats!$E$2:$E$7747=$A99), ChapterStats!$F$2:$F$7747)</f>
        <v>48</v>
      </c>
      <c r="L99" s="219">
        <f>SUMPRODUCT((ChapterStats!$B$2:$B$7747=L$2)*(ChapterStats!$C$2:$C$7747=$O$94)*(ChapterStats!$E$2:$E$7747=$A99), ChapterStats!$F$2:$F$7747)</f>
        <v>48</v>
      </c>
      <c r="M99" s="219">
        <f>SUMPRODUCT((ChapterStats!$B$2:$B$7747=M$2)*(ChapterStats!$C$2:$C$7747=$O$94)*(ChapterStats!$E$2:$E$7747=$A99), ChapterStats!$F$2:$F$7747)</f>
        <v>0</v>
      </c>
      <c r="N99" s="41">
        <f t="shared" si="7"/>
        <v>508</v>
      </c>
    </row>
    <row r="100" spans="1:15" s="43" customFormat="1" x14ac:dyDescent="0.2">
      <c r="A100" s="228" t="s">
        <v>200</v>
      </c>
      <c r="B100" s="219">
        <f>SUMPRODUCT((ChapterStats!$B$2:$B$7747=B$2)*(ChapterStats!$C$2:$C$7747=$O$94)*(ChapterStats!$E$2:$E$7747=$A100), ChapterStats!$F$2:$F$7747)</f>
        <v>1</v>
      </c>
      <c r="C100" s="219">
        <f>SUMPRODUCT((ChapterStats!$B$2:$B$7747=C$2)*(ChapterStats!$C$2:$C$7747=$O$94)*(ChapterStats!$E$2:$E$7747=$A100), ChapterStats!$F$2:$F$7747)</f>
        <v>3</v>
      </c>
      <c r="D100" s="219">
        <f>SUMPRODUCT((ChapterStats!$B$2:$B$7747=D$2)*(ChapterStats!$C$2:$C$7747=$O$94)*(ChapterStats!$E$2:$E$7747=$A100), ChapterStats!$F$2:$F$7747)</f>
        <v>2</v>
      </c>
      <c r="E100" s="219">
        <f>SUMPRODUCT((ChapterStats!$B$2:$B$7747=E$2)*(ChapterStats!$C$2:$C$7747=$O$94)*(ChapterStats!$E$2:$E$7747=$A100), ChapterStats!$F$2:$F$7747)</f>
        <v>2</v>
      </c>
      <c r="F100" s="219">
        <f>SUMPRODUCT((ChapterStats!$B$2:$B$7747=F$2)*(ChapterStats!$C$2:$C$7747=$O$94)*(ChapterStats!$E$2:$E$7747=$A100), ChapterStats!$F$2:$F$7747)</f>
        <v>1</v>
      </c>
      <c r="G100" s="219">
        <f>SUMPRODUCT((ChapterStats!$B$2:$B$7747=G$2)*(ChapterStats!$C$2:$C$7747=$O$94)*(ChapterStats!$E$2:$E$7747=$A100), ChapterStats!$F$2:$F$7747)</f>
        <v>1</v>
      </c>
      <c r="H100" s="219">
        <f>SUMPRODUCT((ChapterStats!$B$2:$B$7747=H$2)*(ChapterStats!$C$2:$C$7747=$O$94)*(ChapterStats!$E$2:$E$7747=$A100), ChapterStats!$F$2:$F$7747)</f>
        <v>2</v>
      </c>
      <c r="I100" s="219">
        <f>SUMPRODUCT((ChapterStats!$B$2:$B$7747=I$2)*(ChapterStats!$C$2:$C$7747=$O$94)*(ChapterStats!$E$2:$E$7747=$A100), ChapterStats!$F$2:$F$7747)</f>
        <v>1</v>
      </c>
      <c r="J100" s="219">
        <f>SUMPRODUCT((ChapterStats!$B$2:$B$7747=J$2)*(ChapterStats!$C$2:$C$7747=$O$94)*(ChapterStats!$E$2:$E$7747=$A100), ChapterStats!$F$2:$F$7747)</f>
        <v>2</v>
      </c>
      <c r="K100" s="219">
        <f>SUMPRODUCT((ChapterStats!$B$2:$B$7747=K$2)*(ChapterStats!$C$2:$C$7747=$O$94)*(ChapterStats!$E$2:$E$7747=$A100), ChapterStats!$F$2:$F$7747)</f>
        <v>2</v>
      </c>
      <c r="L100" s="219">
        <f>SUMPRODUCT((ChapterStats!$B$2:$B$7747=L$2)*(ChapterStats!$C$2:$C$7747=$O$94)*(ChapterStats!$E$2:$E$7747=$A100), ChapterStats!$F$2:$F$7747)</f>
        <v>1</v>
      </c>
      <c r="M100" s="219">
        <f>SUMPRODUCT((ChapterStats!$B$2:$B$7747=M$2)*(ChapterStats!$C$2:$C$7747=$O$94)*(ChapterStats!$E$2:$E$7747=$A100), ChapterStats!$F$2:$F$7747)</f>
        <v>0</v>
      </c>
      <c r="N100" s="41">
        <f t="shared" si="7"/>
        <v>18</v>
      </c>
    </row>
    <row r="101" spans="1:15" s="43" customFormat="1" x14ac:dyDescent="0.2">
      <c r="A101" s="228" t="s">
        <v>197</v>
      </c>
      <c r="B101" s="219">
        <f>SUMPRODUCT((ChapterStats!$B$2:$B$7747=B$2)*(ChapterStats!$C$2:$C$7747=$O$94)*(ChapterStats!$E$2:$E$7747=$A101), ChapterStats!$F$2:$F$7747)</f>
        <v>30</v>
      </c>
      <c r="C101" s="219">
        <f>SUMPRODUCT((ChapterStats!$B$2:$B$7747=C$2)*(ChapterStats!$C$2:$C$7747=$O$94)*(ChapterStats!$E$2:$E$7747=$A101), ChapterStats!$F$2:$F$7747)</f>
        <v>14</v>
      </c>
      <c r="D101" s="219">
        <f>SUMPRODUCT((ChapterStats!$B$2:$B$7747=D$2)*(ChapterStats!$C$2:$C$7747=$O$94)*(ChapterStats!$E$2:$E$7747=$A101), ChapterStats!$F$2:$F$7747)</f>
        <v>16</v>
      </c>
      <c r="E101" s="219">
        <f>SUMPRODUCT((ChapterStats!$B$2:$B$7747=E$2)*(ChapterStats!$C$2:$C$7747=$O$94)*(ChapterStats!$E$2:$E$7747=$A101), ChapterStats!$F$2:$F$7747)</f>
        <v>25</v>
      </c>
      <c r="F101" s="219">
        <f>SUMPRODUCT((ChapterStats!$B$2:$B$7747=F$2)*(ChapterStats!$C$2:$C$7747=$O$94)*(ChapterStats!$E$2:$E$7747=$A101), ChapterStats!$F$2:$F$7747)</f>
        <v>9</v>
      </c>
      <c r="G101" s="219">
        <f>SUMPRODUCT((ChapterStats!$B$2:$B$7747=G$2)*(ChapterStats!$C$2:$C$7747=$O$94)*(ChapterStats!$E$2:$E$7747=$A101), ChapterStats!$F$2:$F$7747)</f>
        <v>13</v>
      </c>
      <c r="H101" s="219">
        <f>SUMPRODUCT((ChapterStats!$B$2:$B$7747=H$2)*(ChapterStats!$C$2:$C$7747=$O$94)*(ChapterStats!$E$2:$E$7747=$A101), ChapterStats!$F$2:$F$7747)</f>
        <v>24</v>
      </c>
      <c r="I101" s="219">
        <f>SUMPRODUCT((ChapterStats!$B$2:$B$7747=I$2)*(ChapterStats!$C$2:$C$7747=$O$94)*(ChapterStats!$E$2:$E$7747=$A101), ChapterStats!$F$2:$F$7747)</f>
        <v>20</v>
      </c>
      <c r="J101" s="219">
        <f>SUMPRODUCT((ChapterStats!$B$2:$B$7747=J$2)*(ChapterStats!$C$2:$C$7747=$O$94)*(ChapterStats!$E$2:$E$7747=$A101), ChapterStats!$F$2:$F$7747)</f>
        <v>15</v>
      </c>
      <c r="K101" s="219">
        <f>SUMPRODUCT((ChapterStats!$B$2:$B$7747=K$2)*(ChapterStats!$C$2:$C$7747=$O$94)*(ChapterStats!$E$2:$E$7747=$A101), ChapterStats!$F$2:$F$7747)</f>
        <v>31</v>
      </c>
      <c r="L101" s="219">
        <f>SUMPRODUCT((ChapterStats!$B$2:$B$7747=L$2)*(ChapterStats!$C$2:$C$7747=$O$94)*(ChapterStats!$E$2:$E$7747=$A101), ChapterStats!$F$2:$F$7747)</f>
        <v>31</v>
      </c>
      <c r="M101" s="219">
        <f>SUMPRODUCT((ChapterStats!$B$2:$B$7747=M$2)*(ChapterStats!$C$2:$C$7747=$O$94)*(ChapterStats!$E$2:$E$7747=$A101), ChapterStats!$F$2:$F$7747)</f>
        <v>0</v>
      </c>
      <c r="N101" s="41">
        <f t="shared" si="7"/>
        <v>228</v>
      </c>
    </row>
    <row r="102" spans="1:15" x14ac:dyDescent="0.2">
      <c r="A102" s="228" t="s">
        <v>199</v>
      </c>
      <c r="B102" s="219">
        <f>SUMPRODUCT((ChapterStats!$B$2:$B$7747=B$2)*(ChapterStats!$C$2:$C$7747=$O$94)*(ChapterStats!$E$2:$E$7747=$A102), ChapterStats!$F$2:$F$7747)</f>
        <v>2</v>
      </c>
      <c r="C102" s="219">
        <f>SUMPRODUCT((ChapterStats!$B$2:$B$7747=C$2)*(ChapterStats!$C$2:$C$7747=$O$94)*(ChapterStats!$E$2:$E$7747=$A102), ChapterStats!$F$2:$F$7747)</f>
        <v>0</v>
      </c>
      <c r="D102" s="219">
        <f>SUMPRODUCT((ChapterStats!$B$2:$B$7747=D$2)*(ChapterStats!$C$2:$C$7747=$O$94)*(ChapterStats!$E$2:$E$7747=$A102), ChapterStats!$F$2:$F$7747)</f>
        <v>2</v>
      </c>
      <c r="E102" s="219">
        <f>SUMPRODUCT((ChapterStats!$B$2:$B$7747=E$2)*(ChapterStats!$C$2:$C$7747=$O$94)*(ChapterStats!$E$2:$E$7747=$A102), ChapterStats!$F$2:$F$7747)</f>
        <v>4</v>
      </c>
      <c r="F102" s="219">
        <f>SUMPRODUCT((ChapterStats!$B$2:$B$7747=F$2)*(ChapterStats!$C$2:$C$7747=$O$94)*(ChapterStats!$E$2:$E$7747=$A102), ChapterStats!$F$2:$F$7747)</f>
        <v>2</v>
      </c>
      <c r="G102" s="219">
        <f>SUMPRODUCT((ChapterStats!$B$2:$B$7747=G$2)*(ChapterStats!$C$2:$C$7747=$O$94)*(ChapterStats!$E$2:$E$7747=$A102), ChapterStats!$F$2:$F$7747)</f>
        <v>1</v>
      </c>
      <c r="H102" s="219">
        <f>SUMPRODUCT((ChapterStats!$B$2:$B$7747=H$2)*(ChapterStats!$C$2:$C$7747=$O$94)*(ChapterStats!$E$2:$E$7747=$A102), ChapterStats!$F$2:$F$7747)</f>
        <v>6</v>
      </c>
      <c r="I102" s="219">
        <f>SUMPRODUCT((ChapterStats!$B$2:$B$7747=I$2)*(ChapterStats!$C$2:$C$7747=$O$94)*(ChapterStats!$E$2:$E$7747=$A102), ChapterStats!$F$2:$F$7747)</f>
        <v>5</v>
      </c>
      <c r="J102" s="219">
        <f>SUMPRODUCT((ChapterStats!$B$2:$B$7747=J$2)*(ChapterStats!$C$2:$C$7747=$O$94)*(ChapterStats!$E$2:$E$7747=$A102), ChapterStats!$F$2:$F$7747)</f>
        <v>3</v>
      </c>
      <c r="K102" s="219">
        <f>SUMPRODUCT((ChapterStats!$B$2:$B$7747=K$2)*(ChapterStats!$C$2:$C$7747=$O$94)*(ChapterStats!$E$2:$E$7747=$A102), ChapterStats!$F$2:$F$7747)</f>
        <v>4</v>
      </c>
      <c r="L102" s="219">
        <f>SUMPRODUCT((ChapterStats!$B$2:$B$7747=L$2)*(ChapterStats!$C$2:$C$7747=$O$94)*(ChapterStats!$E$2:$E$7747=$A102), ChapterStats!$F$2:$F$7747)</f>
        <v>0</v>
      </c>
      <c r="M102" s="219">
        <f>SUMPRODUCT((ChapterStats!$B$2:$B$7747=M$2)*(ChapterStats!$C$2:$C$7747=$O$94)*(ChapterStats!$E$2:$E$7747=$A102), ChapterStats!$F$2:$F$7747)</f>
        <v>0</v>
      </c>
      <c r="N102" s="41">
        <f t="shared" si="7"/>
        <v>29</v>
      </c>
    </row>
    <row r="103" spans="1:15" x14ac:dyDescent="0.2">
      <c r="A103" s="228" t="s">
        <v>198</v>
      </c>
      <c r="B103" s="219">
        <f>SUMPRODUCT((ChapterStats!$B$2:$B$7747=B$2)*(ChapterStats!$C$2:$C$7747=$O$94)*(ChapterStats!$E$2:$E$7747=$A103), ChapterStats!$F$2:$F$7747)</f>
        <v>1</v>
      </c>
      <c r="C103" s="219">
        <f>SUMPRODUCT((ChapterStats!$B$2:$B$7747=C$2)*(ChapterStats!$C$2:$C$7747=$O$94)*(ChapterStats!$E$2:$E$7747=$A103), ChapterStats!$F$2:$F$7747)</f>
        <v>2</v>
      </c>
      <c r="D103" s="219">
        <f>SUMPRODUCT((ChapterStats!$B$2:$B$7747=D$2)*(ChapterStats!$C$2:$C$7747=$O$94)*(ChapterStats!$E$2:$E$7747=$A103), ChapterStats!$F$2:$F$7747)</f>
        <v>2</v>
      </c>
      <c r="E103" s="219">
        <f>SUMPRODUCT((ChapterStats!$B$2:$B$7747=E$2)*(ChapterStats!$C$2:$C$7747=$O$94)*(ChapterStats!$E$2:$E$7747=$A103), ChapterStats!$F$2:$F$7747)</f>
        <v>4</v>
      </c>
      <c r="F103" s="219">
        <f>SUMPRODUCT((ChapterStats!$B$2:$B$7747=F$2)*(ChapterStats!$C$2:$C$7747=$O$94)*(ChapterStats!$E$2:$E$7747=$A103), ChapterStats!$F$2:$F$7747)</f>
        <v>5</v>
      </c>
      <c r="G103" s="219">
        <f>SUMPRODUCT((ChapterStats!$B$2:$B$7747=G$2)*(ChapterStats!$C$2:$C$7747=$O$94)*(ChapterStats!$E$2:$E$7747=$A103), ChapterStats!$F$2:$F$7747)</f>
        <v>2</v>
      </c>
      <c r="H103" s="219">
        <f>SUMPRODUCT((ChapterStats!$B$2:$B$7747=H$2)*(ChapterStats!$C$2:$C$7747=$O$94)*(ChapterStats!$E$2:$E$7747=$A103), ChapterStats!$F$2:$F$7747)</f>
        <v>10</v>
      </c>
      <c r="I103" s="219">
        <f>SUMPRODUCT((ChapterStats!$B$2:$B$7747=I$2)*(ChapterStats!$C$2:$C$7747=$O$94)*(ChapterStats!$E$2:$E$7747=$A103), ChapterStats!$F$2:$F$7747)</f>
        <v>0</v>
      </c>
      <c r="J103" s="219">
        <f>SUMPRODUCT((ChapterStats!$B$2:$B$7747=J$2)*(ChapterStats!$C$2:$C$7747=$O$94)*(ChapterStats!$E$2:$E$7747=$A103), ChapterStats!$F$2:$F$7747)</f>
        <v>5</v>
      </c>
      <c r="K103" s="219">
        <f>SUMPRODUCT((ChapterStats!$B$2:$B$7747=K$2)*(ChapterStats!$C$2:$C$7747=$O$94)*(ChapterStats!$E$2:$E$7747=$A103), ChapterStats!$F$2:$F$7747)</f>
        <v>4</v>
      </c>
      <c r="L103" s="219">
        <f>SUMPRODUCT((ChapterStats!$B$2:$B$7747=L$2)*(ChapterStats!$C$2:$C$7747=$O$94)*(ChapterStats!$E$2:$E$7747=$A103), ChapterStats!$F$2:$F$7747)</f>
        <v>2</v>
      </c>
      <c r="M103" s="219">
        <f>SUMPRODUCT((ChapterStats!$B$2:$B$7747=M$2)*(ChapterStats!$C$2:$C$7747=$O$94)*(ChapterStats!$E$2:$E$7747=$A103), ChapterStats!$F$2:$F$7747)</f>
        <v>0</v>
      </c>
      <c r="N103" s="41">
        <f t="shared" si="7"/>
        <v>37</v>
      </c>
    </row>
    <row r="104" spans="1:15" s="43" customFormat="1" x14ac:dyDescent="0.2">
      <c r="A104" s="228" t="s">
        <v>202</v>
      </c>
      <c r="B104" s="224">
        <f>SUMPRODUCT((ChapterStats!$B$2:$B$7747=B$2)*(ChapterStats!$C$2:$C$7747=$O$94)*(ChapterStats!$E$2:$E$7747=$A104), ChapterStats!$F$2:$F$7747)</f>
        <v>0.68874199999999997</v>
      </c>
      <c r="C104" s="224">
        <f>SUMPRODUCT((ChapterStats!$B$2:$B$7747=C$2)*(ChapterStats!$C$2:$C$7747=$O$94)*(ChapterStats!$E$2:$E$7747=$A104), ChapterStats!$F$2:$F$7747)</f>
        <v>0.68368499999999999</v>
      </c>
      <c r="D104" s="224">
        <f>SUMPRODUCT((ChapterStats!$B$2:$B$7747=D$2)*(ChapterStats!$C$2:$C$7747=$O$94)*(ChapterStats!$E$2:$E$7747=$A104), ChapterStats!$F$2:$F$7747)</f>
        <v>0.69457000000000002</v>
      </c>
      <c r="E104" s="224">
        <f>SUMPRODUCT((ChapterStats!$B$2:$B$7747=E$2)*(ChapterStats!$C$2:$C$7747=$O$94)*(ChapterStats!$E$2:$E$7747=$A104), ChapterStats!$F$2:$F$7747)</f>
        <v>0.70480500000000001</v>
      </c>
      <c r="F104" s="224">
        <f>SUMPRODUCT((ChapterStats!$B$2:$B$7747=F$2)*(ChapterStats!$C$2:$C$7747=$O$94)*(ChapterStats!$E$2:$E$7747=$A104), ChapterStats!$F$2:$F$7747)</f>
        <v>0.7</v>
      </c>
      <c r="G104" s="224">
        <f>SUMPRODUCT((ChapterStats!$B$2:$B$7747=G$2)*(ChapterStats!$C$2:$C$7747=$O$94)*(ChapterStats!$E$2:$E$7747=$A104), ChapterStats!$F$2:$F$7747)</f>
        <v>0.71875</v>
      </c>
      <c r="H104" s="224">
        <f>SUMPRODUCT((ChapterStats!$B$2:$B$7747=H$2)*(ChapterStats!$C$2:$C$7747=$O$94)*(ChapterStats!$E$2:$E$7747=$A104), ChapterStats!$F$2:$F$7747)</f>
        <v>0.72832399999999997</v>
      </c>
      <c r="I104" s="224">
        <f>SUMPRODUCT((ChapterStats!$B$2:$B$7747=I$2)*(ChapterStats!$C$2:$C$7747=$O$94)*(ChapterStats!$E$2:$E$7747=$A104), ChapterStats!$F$2:$F$7747)</f>
        <v>0.72875400000000001</v>
      </c>
      <c r="J104" s="224">
        <f>SUMPRODUCT((ChapterStats!$B$2:$B$7747=J$2)*(ChapterStats!$C$2:$C$7747=$O$94)*(ChapterStats!$E$2:$E$7747=$A104), ChapterStats!$F$2:$F$7747)</f>
        <v>0.73969399999999996</v>
      </c>
      <c r="K104" s="224">
        <f>SUMPRODUCT((ChapterStats!$B$2:$B$7747=K$2)*(ChapterStats!$C$2:$C$7747=$O$94)*(ChapterStats!$E$2:$E$7747=$A104), ChapterStats!$F$2:$F$7747)</f>
        <v>0.74151999999999996</v>
      </c>
      <c r="L104" s="224">
        <f>SUMPRODUCT((ChapterStats!$B$2:$B$7747=L$2)*(ChapterStats!$C$2:$C$7747=$O$94)*(ChapterStats!$E$2:$E$7747=$A104), ChapterStats!$F$2:$F$7747)</f>
        <v>0.74612599999999996</v>
      </c>
      <c r="M104" s="224">
        <f>SUMPRODUCT((ChapterStats!$B$2:$B$7747=M$2)*(ChapterStats!$C$2:$C$7747=$O$94)*(ChapterStats!$E$2:$E$7747=$A104), ChapterStats!$F$2:$F$7747)</f>
        <v>0</v>
      </c>
      <c r="N104" s="41"/>
    </row>
    <row r="105" spans="1:15" s="43" customFormat="1" x14ac:dyDescent="0.2">
      <c r="A105" s="228" t="s">
        <v>205</v>
      </c>
      <c r="B105" s="224">
        <f>SUMPRODUCT((ChapterStats!$B$2:$B$7747=B$2)*(ChapterStats!$C$2:$C$7747=$O$94)*(ChapterStats!$E$2:$E$7747=$A105), ChapterStats!$F$2:$F$7747)</f>
        <v>0.73997599999999997</v>
      </c>
      <c r="C105" s="224">
        <f>SUMPRODUCT((ChapterStats!$B$2:$B$7747=C$2)*(ChapterStats!$C$2:$C$7747=$O$94)*(ChapterStats!$E$2:$E$7747=$A105), ChapterStats!$F$2:$F$7747)</f>
        <v>0.72629100000000002</v>
      </c>
      <c r="D105" s="224">
        <f>SUMPRODUCT((ChapterStats!$B$2:$B$7747=D$2)*(ChapterStats!$C$2:$C$7747=$O$94)*(ChapterStats!$E$2:$E$7747=$A105), ChapterStats!$F$2:$F$7747)</f>
        <v>0.73626400000000003</v>
      </c>
      <c r="E105" s="224">
        <f>SUMPRODUCT((ChapterStats!$B$2:$B$7747=E$2)*(ChapterStats!$C$2:$C$7747=$O$94)*(ChapterStats!$E$2:$E$7747=$A105), ChapterStats!$F$2:$F$7747)</f>
        <v>0.74412900000000004</v>
      </c>
      <c r="F105" s="224">
        <f>SUMPRODUCT((ChapterStats!$B$2:$B$7747=F$2)*(ChapterStats!$C$2:$C$7747=$O$94)*(ChapterStats!$E$2:$E$7747=$A105), ChapterStats!$F$2:$F$7747)</f>
        <v>0.73605900000000002</v>
      </c>
      <c r="G105" s="224">
        <f>SUMPRODUCT((ChapterStats!$B$2:$B$7747=G$2)*(ChapterStats!$C$2:$C$7747=$O$94)*(ChapterStats!$E$2:$E$7747=$A105), ChapterStats!$F$2:$F$7747)</f>
        <v>0.75248800000000005</v>
      </c>
      <c r="H105" s="224">
        <f>SUMPRODUCT((ChapterStats!$B$2:$B$7747=H$2)*(ChapterStats!$C$2:$C$7747=$O$94)*(ChapterStats!$E$2:$E$7747=$A105), ChapterStats!$F$2:$F$7747)</f>
        <v>0.75832299999999997</v>
      </c>
      <c r="I105" s="224">
        <f>SUMPRODUCT((ChapterStats!$B$2:$B$7747=I$2)*(ChapterStats!$C$2:$C$7747=$O$94)*(ChapterStats!$E$2:$E$7747=$A105), ChapterStats!$F$2:$F$7747)</f>
        <v>0.75866299999999998</v>
      </c>
      <c r="J105" s="224">
        <f>SUMPRODUCT((ChapterStats!$B$2:$B$7747=J$2)*(ChapterStats!$C$2:$C$7747=$O$94)*(ChapterStats!$E$2:$E$7747=$A105), ChapterStats!$F$2:$F$7747)</f>
        <v>0.75925900000000002</v>
      </c>
      <c r="K105" s="224">
        <f>SUMPRODUCT((ChapterStats!$B$2:$B$7747=K$2)*(ChapterStats!$C$2:$C$7747=$O$94)*(ChapterStats!$E$2:$E$7747=$A105), ChapterStats!$F$2:$F$7747)</f>
        <v>0.76073599999999997</v>
      </c>
      <c r="L105" s="224">
        <f>SUMPRODUCT((ChapterStats!$B$2:$B$7747=L$2)*(ChapterStats!$C$2:$C$7747=$O$94)*(ChapterStats!$E$2:$E$7747=$A105), ChapterStats!$F$2:$F$7747)</f>
        <v>0.75432100000000002</v>
      </c>
      <c r="M105" s="224">
        <f>SUMPRODUCT((ChapterStats!$B$2:$B$7747=M$2)*(ChapterStats!$C$2:$C$7747=$O$94)*(ChapterStats!$E$2:$E$7747=$A105), ChapterStats!$F$2:$F$7747)</f>
        <v>0</v>
      </c>
      <c r="N105" s="41"/>
    </row>
    <row r="106" spans="1:15" s="43" customFormat="1" x14ac:dyDescent="0.2">
      <c r="A106" s="47"/>
      <c r="B106" s="64"/>
      <c r="C106" s="153"/>
      <c r="D106" s="153"/>
      <c r="E106" s="143"/>
      <c r="F106" s="143"/>
      <c r="G106" s="143"/>
      <c r="H106" s="65"/>
      <c r="I106" s="222"/>
      <c r="J106" s="222"/>
      <c r="K106" s="222"/>
      <c r="L106" s="222"/>
      <c r="M106" s="222"/>
      <c r="N106" s="41"/>
    </row>
    <row r="107" spans="1:15" s="43" customFormat="1" x14ac:dyDescent="0.2">
      <c r="A107" s="22" t="s">
        <v>73</v>
      </c>
      <c r="B107" s="52"/>
      <c r="C107" s="39"/>
      <c r="D107" s="39"/>
      <c r="E107" s="39"/>
      <c r="F107" s="39"/>
      <c r="G107" s="39"/>
      <c r="H107" s="52"/>
      <c r="I107" s="221"/>
      <c r="J107" s="221"/>
      <c r="K107" s="221"/>
      <c r="L107" s="221"/>
      <c r="M107" s="221"/>
      <c r="N107" s="41"/>
    </row>
    <row r="108" spans="1:15" s="43" customFormat="1" x14ac:dyDescent="0.2">
      <c r="A108" s="228" t="s">
        <v>196</v>
      </c>
      <c r="B108" s="219">
        <f>SUMPRODUCT((ChapterStats!$B$2:$B$7747=B$2)*(ChapterStats!$C$2:$C$7747=$O$108)*(ChapterStats!$E$2:$E$7747=$A108), ChapterStats!$F$2:$F$7747)</f>
        <v>97</v>
      </c>
      <c r="C108" s="219">
        <f>SUMPRODUCT((ChapterStats!$B$2:$B$7747=C$2)*(ChapterStats!$C$2:$C$7747=$O$108)*(ChapterStats!$E$2:$E$7747=$A108), ChapterStats!$F$2:$F$7747)</f>
        <v>97</v>
      </c>
      <c r="D108" s="219">
        <f>SUMPRODUCT((ChapterStats!$B$2:$B$7747=D$2)*(ChapterStats!$C$2:$C$7747=$O$108)*(ChapterStats!$E$2:$E$7747=$A108), ChapterStats!$F$2:$F$7747)</f>
        <v>96</v>
      </c>
      <c r="E108" s="219">
        <f>SUMPRODUCT((ChapterStats!$B$2:$B$7747=E$2)*(ChapterStats!$C$2:$C$7747=$O$108)*(ChapterStats!$E$2:$E$7747=$A108), ChapterStats!$F$2:$F$7747)</f>
        <v>97</v>
      </c>
      <c r="F108" s="219">
        <f>SUMPRODUCT((ChapterStats!$B$2:$B$7747=F$2)*(ChapterStats!$C$2:$C$7747=$O$108)*(ChapterStats!$E$2:$E$7747=$A108), ChapterStats!$F$2:$F$7747)</f>
        <v>96</v>
      </c>
      <c r="G108" s="219">
        <f>SUMPRODUCT((ChapterStats!$B$2:$B$7747=G$2)*(ChapterStats!$C$2:$C$7747=$O$108)*(ChapterStats!$E$2:$E$7747=$A108), ChapterStats!$F$2:$F$7747)</f>
        <v>85</v>
      </c>
      <c r="H108" s="219">
        <f>SUMPRODUCT((ChapterStats!$B$2:$B$7747=H$2)*(ChapterStats!$C$2:$C$7747=$O$108)*(ChapterStats!$E$2:$E$7747=$A108), ChapterStats!$F$2:$F$7747)</f>
        <v>82</v>
      </c>
      <c r="I108" s="219">
        <f>SUMPRODUCT((ChapterStats!$B$2:$B$7747=I$2)*(ChapterStats!$C$2:$C$7747=$O$108)*(ChapterStats!$E$2:$E$7747=$A108), ChapterStats!$F$2:$F$7747)</f>
        <v>81</v>
      </c>
      <c r="J108" s="219">
        <f>SUMPRODUCT((ChapterStats!$B$2:$B$7747=J$2)*(ChapterStats!$C$2:$C$7747=$O$108)*(ChapterStats!$E$2:$E$7747=$A108), ChapterStats!$F$2:$F$7747)</f>
        <v>82</v>
      </c>
      <c r="K108" s="219">
        <f>SUMPRODUCT((ChapterStats!$B$2:$B$7747=K$2)*(ChapterStats!$C$2:$C$7747=$O$108)*(ChapterStats!$E$2:$E$7747=$A108), ChapterStats!$F$2:$F$7747)</f>
        <v>82</v>
      </c>
      <c r="L108" s="219">
        <f>SUMPRODUCT((ChapterStats!$B$2:$B$7747=L$2)*(ChapterStats!$C$2:$C$7747=$O$108)*(ChapterStats!$E$2:$E$7747=$A108), ChapterStats!$F$2:$F$7747)</f>
        <v>83</v>
      </c>
      <c r="M108" s="219">
        <f>SUMPRODUCT((ChapterStats!$B$2:$B$7747=M$2)*(ChapterStats!$C$2:$C$7747=$O$108)*(ChapterStats!$E$2:$E$7747=$A108), ChapterStats!$F$2:$F$7747)</f>
        <v>0</v>
      </c>
      <c r="N108" s="41"/>
      <c r="O108" s="221">
        <v>39</v>
      </c>
    </row>
    <row r="109" spans="1:15" s="43" customFormat="1" x14ac:dyDescent="0.2">
      <c r="A109" s="47" t="s">
        <v>305</v>
      </c>
      <c r="B109" s="244">
        <v>88</v>
      </c>
      <c r="C109" s="244">
        <v>90</v>
      </c>
      <c r="D109" s="244">
        <v>102</v>
      </c>
      <c r="E109" s="244">
        <v>100</v>
      </c>
      <c r="F109" s="244">
        <v>102</v>
      </c>
      <c r="G109" s="244">
        <v>101</v>
      </c>
      <c r="H109" s="244">
        <v>99</v>
      </c>
      <c r="I109" s="244">
        <v>97</v>
      </c>
      <c r="J109" s="244">
        <v>98</v>
      </c>
      <c r="K109" s="244">
        <v>99</v>
      </c>
      <c r="L109" s="244">
        <v>99</v>
      </c>
      <c r="M109" s="244">
        <v>97</v>
      </c>
      <c r="N109" s="48"/>
    </row>
    <row r="110" spans="1:15" s="43" customFormat="1" x14ac:dyDescent="0.2">
      <c r="A110" s="228" t="s">
        <v>194</v>
      </c>
      <c r="B110" s="219">
        <f>SUMPRODUCT((ChapterStats!$B$2:$B$7747=B$2)*(ChapterStats!$C$2:$C$7747=$O$108)*(ChapterStats!$E$2:$E$7747=$A110), ChapterStats!$F$2:$F$7747)</f>
        <v>1</v>
      </c>
      <c r="C110" s="219">
        <f>SUMPRODUCT((ChapterStats!$B$2:$B$7747=C$2)*(ChapterStats!$C$2:$C$7747=$O$108)*(ChapterStats!$E$2:$E$7747=$A110), ChapterStats!$F$2:$F$7747)</f>
        <v>1</v>
      </c>
      <c r="D110" s="219">
        <f>SUMPRODUCT((ChapterStats!$B$2:$B$7747=D$2)*(ChapterStats!$C$2:$C$7747=$O$108)*(ChapterStats!$E$2:$E$7747=$A110), ChapterStats!$F$2:$F$7747)</f>
        <v>2</v>
      </c>
      <c r="E110" s="219">
        <f>SUMPRODUCT((ChapterStats!$B$2:$B$7747=E$2)*(ChapterStats!$C$2:$C$7747=$O$108)*(ChapterStats!$E$2:$E$7747=$A110), ChapterStats!$F$2:$F$7747)</f>
        <v>3</v>
      </c>
      <c r="F110" s="219">
        <f>SUMPRODUCT((ChapterStats!$B$2:$B$7747=F$2)*(ChapterStats!$C$2:$C$7747=$O$108)*(ChapterStats!$E$2:$E$7747=$A110), ChapterStats!$F$2:$F$7747)</f>
        <v>2</v>
      </c>
      <c r="G110" s="219">
        <f>SUMPRODUCT((ChapterStats!$B$2:$B$7747=G$2)*(ChapterStats!$C$2:$C$7747=$O$108)*(ChapterStats!$E$2:$E$7747=$A110), ChapterStats!$F$2:$F$7747)</f>
        <v>3</v>
      </c>
      <c r="H110" s="219">
        <f>SUMPRODUCT((ChapterStats!$B$2:$B$7747=H$2)*(ChapterStats!$C$2:$C$7747=$O$108)*(ChapterStats!$E$2:$E$7747=$A110), ChapterStats!$F$2:$F$7747)</f>
        <v>1</v>
      </c>
      <c r="I110" s="219">
        <f>SUMPRODUCT((ChapterStats!$B$2:$B$7747=I$2)*(ChapterStats!$C$2:$C$7747=$O$108)*(ChapterStats!$E$2:$E$7747=$A110), ChapterStats!$F$2:$F$7747)</f>
        <v>1</v>
      </c>
      <c r="J110" s="219">
        <f>SUMPRODUCT((ChapterStats!$B$2:$B$7747=J$2)*(ChapterStats!$C$2:$C$7747=$O$108)*(ChapterStats!$E$2:$E$7747=$A110), ChapterStats!$F$2:$F$7747)</f>
        <v>3</v>
      </c>
      <c r="K110" s="219">
        <f>SUMPRODUCT((ChapterStats!$B$2:$B$7747=K$2)*(ChapterStats!$C$2:$C$7747=$O$108)*(ChapterStats!$E$2:$E$7747=$A110), ChapterStats!$F$2:$F$7747)</f>
        <v>0</v>
      </c>
      <c r="L110" s="219">
        <f>SUMPRODUCT((ChapterStats!$B$2:$B$7747=L$2)*(ChapterStats!$C$2:$C$7747=$O$108)*(ChapterStats!$E$2:$E$7747=$A110), ChapterStats!$F$2:$F$7747)</f>
        <v>4</v>
      </c>
      <c r="M110" s="219">
        <f>SUMPRODUCT((ChapterStats!$B$2:$B$7747=M$2)*(ChapterStats!$C$2:$C$7747=$O$108)*(ChapterStats!$E$2:$E$7747=$A110), ChapterStats!$F$2:$F$7747)</f>
        <v>0</v>
      </c>
      <c r="N110" s="41">
        <f t="shared" ref="N110:N116" si="8">SUM(B110:M110)</f>
        <v>21</v>
      </c>
    </row>
    <row r="111" spans="1:15" s="43" customFormat="1" x14ac:dyDescent="0.2">
      <c r="A111" s="47" t="s">
        <v>305</v>
      </c>
      <c r="B111" s="244">
        <v>4</v>
      </c>
      <c r="C111" s="244">
        <v>2</v>
      </c>
      <c r="D111" s="244">
        <v>15</v>
      </c>
      <c r="E111" s="244">
        <v>1</v>
      </c>
      <c r="F111" s="244">
        <v>2</v>
      </c>
      <c r="G111" s="244">
        <v>2</v>
      </c>
      <c r="H111" s="244">
        <v>0</v>
      </c>
      <c r="I111" s="244">
        <v>1</v>
      </c>
      <c r="J111" s="244">
        <v>1</v>
      </c>
      <c r="K111" s="244">
        <v>2</v>
      </c>
      <c r="L111" s="244">
        <v>2</v>
      </c>
      <c r="M111" s="244">
        <v>1</v>
      </c>
      <c r="N111" s="48">
        <f t="shared" si="8"/>
        <v>33</v>
      </c>
    </row>
    <row r="112" spans="1:15" s="43" customFormat="1" x14ac:dyDescent="0.2">
      <c r="A112" s="228" t="s">
        <v>195</v>
      </c>
      <c r="B112" s="219">
        <f>SUMPRODUCT((ChapterStats!$B$2:$B$7747=B$2)*(ChapterStats!$C$2:$C$7747=$O$108)*(ChapterStats!$E$2:$E$7747=$A112), ChapterStats!$F$2:$F$7747)</f>
        <v>7</v>
      </c>
      <c r="C112" s="219">
        <f>SUMPRODUCT((ChapterStats!$B$2:$B$7747=C$2)*(ChapterStats!$C$2:$C$7747=$O$108)*(ChapterStats!$E$2:$E$7747=$A112), ChapterStats!$F$2:$F$7747)</f>
        <v>5</v>
      </c>
      <c r="D112" s="219">
        <f>SUMPRODUCT((ChapterStats!$B$2:$B$7747=D$2)*(ChapterStats!$C$2:$C$7747=$O$108)*(ChapterStats!$E$2:$E$7747=$A112), ChapterStats!$F$2:$F$7747)</f>
        <v>5</v>
      </c>
      <c r="E112" s="219">
        <f>SUMPRODUCT((ChapterStats!$B$2:$B$7747=E$2)*(ChapterStats!$C$2:$C$7747=$O$108)*(ChapterStats!$E$2:$E$7747=$A112), ChapterStats!$F$2:$F$7747)</f>
        <v>4</v>
      </c>
      <c r="F112" s="219">
        <f>SUMPRODUCT((ChapterStats!$B$2:$B$7747=F$2)*(ChapterStats!$C$2:$C$7747=$O$108)*(ChapterStats!$E$2:$E$7747=$A112), ChapterStats!$F$2:$F$7747)</f>
        <v>2</v>
      </c>
      <c r="G112" s="219">
        <f>SUMPRODUCT((ChapterStats!$B$2:$B$7747=G$2)*(ChapterStats!$C$2:$C$7747=$O$108)*(ChapterStats!$E$2:$E$7747=$A112), ChapterStats!$F$2:$F$7747)</f>
        <v>3</v>
      </c>
      <c r="H112" s="219">
        <f>SUMPRODUCT((ChapterStats!$B$2:$B$7747=H$2)*(ChapterStats!$C$2:$C$7747=$O$108)*(ChapterStats!$E$2:$E$7747=$A112), ChapterStats!$F$2:$F$7747)</f>
        <v>3</v>
      </c>
      <c r="I112" s="219">
        <f>SUMPRODUCT((ChapterStats!$B$2:$B$7747=I$2)*(ChapterStats!$C$2:$C$7747=$O$108)*(ChapterStats!$E$2:$E$7747=$A112), ChapterStats!$F$2:$F$7747)</f>
        <v>3</v>
      </c>
      <c r="J112" s="219">
        <f>SUMPRODUCT((ChapterStats!$B$2:$B$7747=J$2)*(ChapterStats!$C$2:$C$7747=$O$108)*(ChapterStats!$E$2:$E$7747=$A112), ChapterStats!$F$2:$F$7747)</f>
        <v>11</v>
      </c>
      <c r="K112" s="219">
        <f>SUMPRODUCT((ChapterStats!$B$2:$B$7747=K$2)*(ChapterStats!$C$2:$C$7747=$O$108)*(ChapterStats!$E$2:$E$7747=$A112), ChapterStats!$F$2:$F$7747)</f>
        <v>4</v>
      </c>
      <c r="L112" s="219">
        <f>SUMPRODUCT((ChapterStats!$B$2:$B$7747=L$2)*(ChapterStats!$C$2:$C$7747=$O$108)*(ChapterStats!$E$2:$E$7747=$A112), ChapterStats!$F$2:$F$7747)</f>
        <v>5</v>
      </c>
      <c r="M112" s="219">
        <f>SUMPRODUCT((ChapterStats!$B$2:$B$7747=M$2)*(ChapterStats!$C$2:$C$7747=$O$108)*(ChapterStats!$E$2:$E$7747=$A112), ChapterStats!$F$2:$F$7747)</f>
        <v>0</v>
      </c>
      <c r="N112" s="41">
        <f t="shared" si="8"/>
        <v>52</v>
      </c>
    </row>
    <row r="113" spans="1:15" s="43" customFormat="1" x14ac:dyDescent="0.2">
      <c r="A113" s="228" t="s">
        <v>200</v>
      </c>
      <c r="B113" s="219">
        <f>SUMPRODUCT((ChapterStats!$B$2:$B$7747=B$2)*(ChapterStats!$C$2:$C$7747=$O$108)*(ChapterStats!$E$2:$E$7747=$A113), ChapterStats!$F$2:$F$7747)</f>
        <v>1</v>
      </c>
      <c r="C113" s="219">
        <f>SUMPRODUCT((ChapterStats!$B$2:$B$7747=C$2)*(ChapterStats!$C$2:$C$7747=$O$108)*(ChapterStats!$E$2:$E$7747=$A113), ChapterStats!$F$2:$F$7747)</f>
        <v>0</v>
      </c>
      <c r="D113" s="219">
        <f>SUMPRODUCT((ChapterStats!$B$2:$B$7747=D$2)*(ChapterStats!$C$2:$C$7747=$O$108)*(ChapterStats!$E$2:$E$7747=$A113), ChapterStats!$F$2:$F$7747)</f>
        <v>0</v>
      </c>
      <c r="E113" s="219">
        <f>SUMPRODUCT((ChapterStats!$B$2:$B$7747=E$2)*(ChapterStats!$C$2:$C$7747=$O$108)*(ChapterStats!$E$2:$E$7747=$A113), ChapterStats!$F$2:$F$7747)</f>
        <v>0</v>
      </c>
      <c r="F113" s="219">
        <f>SUMPRODUCT((ChapterStats!$B$2:$B$7747=F$2)*(ChapterStats!$C$2:$C$7747=$O$108)*(ChapterStats!$E$2:$E$7747=$A113), ChapterStats!$F$2:$F$7747)</f>
        <v>0</v>
      </c>
      <c r="G113" s="219">
        <f>SUMPRODUCT((ChapterStats!$B$2:$B$7747=G$2)*(ChapterStats!$C$2:$C$7747=$O$108)*(ChapterStats!$E$2:$E$7747=$A113), ChapterStats!$F$2:$F$7747)</f>
        <v>0</v>
      </c>
      <c r="H113" s="219">
        <f>SUMPRODUCT((ChapterStats!$B$2:$B$7747=H$2)*(ChapterStats!$C$2:$C$7747=$O$108)*(ChapterStats!$E$2:$E$7747=$A113), ChapterStats!$F$2:$F$7747)</f>
        <v>1</v>
      </c>
      <c r="I113" s="219">
        <f>SUMPRODUCT((ChapterStats!$B$2:$B$7747=I$2)*(ChapterStats!$C$2:$C$7747=$O$108)*(ChapterStats!$E$2:$E$7747=$A113), ChapterStats!$F$2:$F$7747)</f>
        <v>0</v>
      </c>
      <c r="J113" s="219">
        <f>SUMPRODUCT((ChapterStats!$B$2:$B$7747=J$2)*(ChapterStats!$C$2:$C$7747=$O$108)*(ChapterStats!$E$2:$E$7747=$A113), ChapterStats!$F$2:$F$7747)</f>
        <v>0</v>
      </c>
      <c r="K113" s="219">
        <f>SUMPRODUCT((ChapterStats!$B$2:$B$7747=K$2)*(ChapterStats!$C$2:$C$7747=$O$108)*(ChapterStats!$E$2:$E$7747=$A113), ChapterStats!$F$2:$F$7747)</f>
        <v>0</v>
      </c>
      <c r="L113" s="219">
        <f>SUMPRODUCT((ChapterStats!$B$2:$B$7747=L$2)*(ChapterStats!$C$2:$C$7747=$O$108)*(ChapterStats!$E$2:$E$7747=$A113), ChapterStats!$F$2:$F$7747)</f>
        <v>0</v>
      </c>
      <c r="M113" s="219">
        <f>SUMPRODUCT((ChapterStats!$B$2:$B$7747=M$2)*(ChapterStats!$C$2:$C$7747=$O$108)*(ChapterStats!$E$2:$E$7747=$A113), ChapterStats!$F$2:$F$7747)</f>
        <v>0</v>
      </c>
      <c r="N113" s="41">
        <f t="shared" si="8"/>
        <v>2</v>
      </c>
    </row>
    <row r="114" spans="1:15" s="43" customFormat="1" x14ac:dyDescent="0.2">
      <c r="A114" s="228" t="s">
        <v>197</v>
      </c>
      <c r="B114" s="219">
        <f>SUMPRODUCT((ChapterStats!$B$2:$B$7747=B$2)*(ChapterStats!$C$2:$C$7747=$O$108)*(ChapterStats!$E$2:$E$7747=$A114), ChapterStats!$F$2:$F$7747)</f>
        <v>2</v>
      </c>
      <c r="C114" s="219">
        <f>SUMPRODUCT((ChapterStats!$B$2:$B$7747=C$2)*(ChapterStats!$C$2:$C$7747=$O$108)*(ChapterStats!$E$2:$E$7747=$A114), ChapterStats!$F$2:$F$7747)</f>
        <v>0</v>
      </c>
      <c r="D114" s="219">
        <f>SUMPRODUCT((ChapterStats!$B$2:$B$7747=D$2)*(ChapterStats!$C$2:$C$7747=$O$108)*(ChapterStats!$E$2:$E$7747=$A114), ChapterStats!$F$2:$F$7747)</f>
        <v>3</v>
      </c>
      <c r="E114" s="219">
        <f>SUMPRODUCT((ChapterStats!$B$2:$B$7747=E$2)*(ChapterStats!$C$2:$C$7747=$O$108)*(ChapterStats!$E$2:$E$7747=$A114), ChapterStats!$F$2:$F$7747)</f>
        <v>2</v>
      </c>
      <c r="F114" s="219">
        <f>SUMPRODUCT((ChapterStats!$B$2:$B$7747=F$2)*(ChapterStats!$C$2:$C$7747=$O$108)*(ChapterStats!$E$2:$E$7747=$A114), ChapterStats!$F$2:$F$7747)</f>
        <v>2</v>
      </c>
      <c r="G114" s="219">
        <f>SUMPRODUCT((ChapterStats!$B$2:$B$7747=G$2)*(ChapterStats!$C$2:$C$7747=$O$108)*(ChapterStats!$E$2:$E$7747=$A114), ChapterStats!$F$2:$F$7747)</f>
        <v>13</v>
      </c>
      <c r="H114" s="219">
        <f>SUMPRODUCT((ChapterStats!$B$2:$B$7747=H$2)*(ChapterStats!$C$2:$C$7747=$O$108)*(ChapterStats!$E$2:$E$7747=$A114), ChapterStats!$F$2:$F$7747)</f>
        <v>3</v>
      </c>
      <c r="I114" s="219">
        <f>SUMPRODUCT((ChapterStats!$B$2:$B$7747=I$2)*(ChapterStats!$C$2:$C$7747=$O$108)*(ChapterStats!$E$2:$E$7747=$A114), ChapterStats!$F$2:$F$7747)</f>
        <v>3</v>
      </c>
      <c r="J114" s="219">
        <f>SUMPRODUCT((ChapterStats!$B$2:$B$7747=J$2)*(ChapterStats!$C$2:$C$7747=$O$108)*(ChapterStats!$E$2:$E$7747=$A114), ChapterStats!$F$2:$F$7747)</f>
        <v>2</v>
      </c>
      <c r="K114" s="219">
        <f>SUMPRODUCT((ChapterStats!$B$2:$B$7747=K$2)*(ChapterStats!$C$2:$C$7747=$O$108)*(ChapterStats!$E$2:$E$7747=$A114), ChapterStats!$F$2:$F$7747)</f>
        <v>1</v>
      </c>
      <c r="L114" s="219">
        <f>SUMPRODUCT((ChapterStats!$B$2:$B$7747=L$2)*(ChapterStats!$C$2:$C$7747=$O$108)*(ChapterStats!$E$2:$E$7747=$A114), ChapterStats!$F$2:$F$7747)</f>
        <v>2</v>
      </c>
      <c r="M114" s="219">
        <f>SUMPRODUCT((ChapterStats!$B$2:$B$7747=M$2)*(ChapterStats!$C$2:$C$7747=$O$108)*(ChapterStats!$E$2:$E$7747=$A114), ChapterStats!$F$2:$F$7747)</f>
        <v>0</v>
      </c>
      <c r="N114" s="41">
        <f t="shared" si="8"/>
        <v>33</v>
      </c>
    </row>
    <row r="115" spans="1:15" x14ac:dyDescent="0.2">
      <c r="A115" s="228" t="s">
        <v>199</v>
      </c>
      <c r="B115" s="219">
        <f>SUMPRODUCT((ChapterStats!$B$2:$B$7747=B$2)*(ChapterStats!$C$2:$C$7747=$O$108)*(ChapterStats!$E$2:$E$7747=$A115), ChapterStats!$F$2:$F$7747)</f>
        <v>0</v>
      </c>
      <c r="C115" s="219">
        <f>SUMPRODUCT((ChapterStats!$B$2:$B$7747=C$2)*(ChapterStats!$C$2:$C$7747=$O$108)*(ChapterStats!$E$2:$E$7747=$A115), ChapterStats!$F$2:$F$7747)</f>
        <v>3</v>
      </c>
      <c r="D115" s="219">
        <f>SUMPRODUCT((ChapterStats!$B$2:$B$7747=D$2)*(ChapterStats!$C$2:$C$7747=$O$108)*(ChapterStats!$E$2:$E$7747=$A115), ChapterStats!$F$2:$F$7747)</f>
        <v>0</v>
      </c>
      <c r="E115" s="219">
        <f>SUMPRODUCT((ChapterStats!$B$2:$B$7747=E$2)*(ChapterStats!$C$2:$C$7747=$O$108)*(ChapterStats!$E$2:$E$7747=$A115), ChapterStats!$F$2:$F$7747)</f>
        <v>0</v>
      </c>
      <c r="F115" s="219">
        <f>SUMPRODUCT((ChapterStats!$B$2:$B$7747=F$2)*(ChapterStats!$C$2:$C$7747=$O$108)*(ChapterStats!$E$2:$E$7747=$A115), ChapterStats!$F$2:$F$7747)</f>
        <v>1</v>
      </c>
      <c r="G115" s="219">
        <f>SUMPRODUCT((ChapterStats!$B$2:$B$7747=G$2)*(ChapterStats!$C$2:$C$7747=$O$108)*(ChapterStats!$E$2:$E$7747=$A115), ChapterStats!$F$2:$F$7747)</f>
        <v>1</v>
      </c>
      <c r="H115" s="219">
        <f>SUMPRODUCT((ChapterStats!$B$2:$B$7747=H$2)*(ChapterStats!$C$2:$C$7747=$O$108)*(ChapterStats!$E$2:$E$7747=$A115), ChapterStats!$F$2:$F$7747)</f>
        <v>3</v>
      </c>
      <c r="I115" s="219">
        <f>SUMPRODUCT((ChapterStats!$B$2:$B$7747=I$2)*(ChapterStats!$C$2:$C$7747=$O$108)*(ChapterStats!$E$2:$E$7747=$A115), ChapterStats!$F$2:$F$7747)</f>
        <v>3</v>
      </c>
      <c r="J115" s="219">
        <f>SUMPRODUCT((ChapterStats!$B$2:$B$7747=J$2)*(ChapterStats!$C$2:$C$7747=$O$108)*(ChapterStats!$E$2:$E$7747=$A115), ChapterStats!$F$2:$F$7747)</f>
        <v>1</v>
      </c>
      <c r="K115" s="219">
        <f>SUMPRODUCT((ChapterStats!$B$2:$B$7747=K$2)*(ChapterStats!$C$2:$C$7747=$O$108)*(ChapterStats!$E$2:$E$7747=$A115), ChapterStats!$F$2:$F$7747)</f>
        <v>0</v>
      </c>
      <c r="L115" s="219">
        <f>SUMPRODUCT((ChapterStats!$B$2:$B$7747=L$2)*(ChapterStats!$C$2:$C$7747=$O$108)*(ChapterStats!$E$2:$E$7747=$A115), ChapterStats!$F$2:$F$7747)</f>
        <v>1</v>
      </c>
      <c r="M115" s="219">
        <f>SUMPRODUCT((ChapterStats!$B$2:$B$7747=M$2)*(ChapterStats!$C$2:$C$7747=$O$108)*(ChapterStats!$E$2:$E$7747=$A115), ChapterStats!$F$2:$F$7747)</f>
        <v>0</v>
      </c>
      <c r="N115" s="41">
        <f t="shared" si="8"/>
        <v>13</v>
      </c>
    </row>
    <row r="116" spans="1:15" x14ac:dyDescent="0.2">
      <c r="A116" s="228" t="s">
        <v>198</v>
      </c>
      <c r="B116" s="219">
        <f>SUMPRODUCT((ChapterStats!$B$2:$B$7747=B$2)*(ChapterStats!$C$2:$C$7747=$O$108)*(ChapterStats!$E$2:$E$7747=$A116), ChapterStats!$F$2:$F$7747)</f>
        <v>1</v>
      </c>
      <c r="C116" s="219">
        <f>SUMPRODUCT((ChapterStats!$B$2:$B$7747=C$2)*(ChapterStats!$C$2:$C$7747=$O$108)*(ChapterStats!$E$2:$E$7747=$A116), ChapterStats!$F$2:$F$7747)</f>
        <v>0</v>
      </c>
      <c r="D116" s="219">
        <f>SUMPRODUCT((ChapterStats!$B$2:$B$7747=D$2)*(ChapterStats!$C$2:$C$7747=$O$108)*(ChapterStats!$E$2:$E$7747=$A116), ChapterStats!$F$2:$F$7747)</f>
        <v>0</v>
      </c>
      <c r="E116" s="219">
        <f>SUMPRODUCT((ChapterStats!$B$2:$B$7747=E$2)*(ChapterStats!$C$2:$C$7747=$O$108)*(ChapterStats!$E$2:$E$7747=$A116), ChapterStats!$F$2:$F$7747)</f>
        <v>0</v>
      </c>
      <c r="F116" s="219">
        <f>SUMPRODUCT((ChapterStats!$B$2:$B$7747=F$2)*(ChapterStats!$C$2:$C$7747=$O$108)*(ChapterStats!$E$2:$E$7747=$A116), ChapterStats!$F$2:$F$7747)</f>
        <v>0</v>
      </c>
      <c r="G116" s="219">
        <f>SUMPRODUCT((ChapterStats!$B$2:$B$7747=G$2)*(ChapterStats!$C$2:$C$7747=$O$108)*(ChapterStats!$E$2:$E$7747=$A116), ChapterStats!$F$2:$F$7747)</f>
        <v>0</v>
      </c>
      <c r="H116" s="219">
        <f>SUMPRODUCT((ChapterStats!$B$2:$B$7747=H$2)*(ChapterStats!$C$2:$C$7747=$O$108)*(ChapterStats!$E$2:$E$7747=$A116), ChapterStats!$F$2:$F$7747)</f>
        <v>0</v>
      </c>
      <c r="I116" s="219">
        <f>SUMPRODUCT((ChapterStats!$B$2:$B$7747=I$2)*(ChapterStats!$C$2:$C$7747=$O$108)*(ChapterStats!$E$2:$E$7747=$A116), ChapterStats!$F$2:$F$7747)</f>
        <v>1</v>
      </c>
      <c r="J116" s="219">
        <f>SUMPRODUCT((ChapterStats!$B$2:$B$7747=J$2)*(ChapterStats!$C$2:$C$7747=$O$108)*(ChapterStats!$E$2:$E$7747=$A116), ChapterStats!$F$2:$F$7747)</f>
        <v>0</v>
      </c>
      <c r="K116" s="219">
        <f>SUMPRODUCT((ChapterStats!$B$2:$B$7747=K$2)*(ChapterStats!$C$2:$C$7747=$O$108)*(ChapterStats!$E$2:$E$7747=$A116), ChapterStats!$F$2:$F$7747)</f>
        <v>1</v>
      </c>
      <c r="L116" s="219">
        <f>SUMPRODUCT((ChapterStats!$B$2:$B$7747=L$2)*(ChapterStats!$C$2:$C$7747=$O$108)*(ChapterStats!$E$2:$E$7747=$A116), ChapterStats!$F$2:$F$7747)</f>
        <v>2</v>
      </c>
      <c r="M116" s="219">
        <f>SUMPRODUCT((ChapterStats!$B$2:$B$7747=M$2)*(ChapterStats!$C$2:$C$7747=$O$108)*(ChapterStats!$E$2:$E$7747=$A116), ChapterStats!$F$2:$F$7747)</f>
        <v>0</v>
      </c>
      <c r="N116" s="41">
        <f t="shared" si="8"/>
        <v>5</v>
      </c>
    </row>
    <row r="117" spans="1:15" s="43" customFormat="1" x14ac:dyDescent="0.2">
      <c r="A117" s="21" t="s">
        <v>202</v>
      </c>
      <c r="B117" s="224">
        <f>SUMPRODUCT((ChapterStats!$B$2:$B$7747=B$2)*(ChapterStats!$C$2:$C$7747=$O$108)*(ChapterStats!$E$2:$E$7747=$A117), ChapterStats!$F$2:$F$7747)</f>
        <v>0.70786499999999997</v>
      </c>
      <c r="C117" s="224">
        <f>SUMPRODUCT((ChapterStats!$B$2:$B$7747=C$2)*(ChapterStats!$C$2:$C$7747=$O$108)*(ChapterStats!$E$2:$E$7747=$A117), ChapterStats!$F$2:$F$7747)</f>
        <v>0.75</v>
      </c>
      <c r="D117" s="224">
        <f>SUMPRODUCT((ChapterStats!$B$2:$B$7747=D$2)*(ChapterStats!$C$2:$C$7747=$O$108)*(ChapterStats!$E$2:$E$7747=$A117), ChapterStats!$F$2:$F$7747)</f>
        <v>0.74444399999999999</v>
      </c>
      <c r="E117" s="224">
        <f>SUMPRODUCT((ChapterStats!$B$2:$B$7747=E$2)*(ChapterStats!$C$2:$C$7747=$O$108)*(ChapterStats!$E$2:$E$7747=$A117), ChapterStats!$F$2:$F$7747)</f>
        <v>0.77451000000000003</v>
      </c>
      <c r="F117" s="224">
        <f>SUMPRODUCT((ChapterStats!$B$2:$B$7747=F$2)*(ChapterStats!$C$2:$C$7747=$O$108)*(ChapterStats!$E$2:$E$7747=$A117), ChapterStats!$F$2:$F$7747)</f>
        <v>0.787879</v>
      </c>
      <c r="G117" s="224">
        <f>SUMPRODUCT((ChapterStats!$B$2:$B$7747=G$2)*(ChapterStats!$C$2:$C$7747=$O$108)*(ChapterStats!$E$2:$E$7747=$A117), ChapterStats!$F$2:$F$7747)</f>
        <v>0.77227699999999999</v>
      </c>
      <c r="H117" s="224">
        <f>SUMPRODUCT((ChapterStats!$B$2:$B$7747=H$2)*(ChapterStats!$C$2:$C$7747=$O$108)*(ChapterStats!$E$2:$E$7747=$A117), ChapterStats!$F$2:$F$7747)</f>
        <v>0.67</v>
      </c>
      <c r="I117" s="224">
        <f>SUMPRODUCT((ChapterStats!$B$2:$B$7747=I$2)*(ChapterStats!$C$2:$C$7747=$O$108)*(ChapterStats!$E$2:$E$7747=$A117), ChapterStats!$F$2:$F$7747)</f>
        <v>0.653061</v>
      </c>
      <c r="J117" s="224">
        <f>SUMPRODUCT((ChapterStats!$B$2:$B$7747=J$2)*(ChapterStats!$C$2:$C$7747=$O$108)*(ChapterStats!$E$2:$E$7747=$A117), ChapterStats!$F$2:$F$7747)</f>
        <v>0.64948499999999998</v>
      </c>
      <c r="K117" s="224">
        <f>SUMPRODUCT((ChapterStats!$B$2:$B$7747=K$2)*(ChapterStats!$C$2:$C$7747=$O$108)*(ChapterStats!$E$2:$E$7747=$A117), ChapterStats!$F$2:$F$7747)</f>
        <v>0.64285700000000001</v>
      </c>
      <c r="L117" s="224">
        <f>SUMPRODUCT((ChapterStats!$B$2:$B$7747=L$2)*(ChapterStats!$C$2:$C$7747=$O$108)*(ChapterStats!$E$2:$E$7747=$A117), ChapterStats!$F$2:$F$7747)</f>
        <v>0.64646499999999996</v>
      </c>
      <c r="M117" s="224">
        <f>SUMPRODUCT((ChapterStats!$B$2:$B$7747=M$2)*(ChapterStats!$C$2:$C$7747=$O$108)*(ChapterStats!$E$2:$E$7747=$A117), ChapterStats!$F$2:$F$7747)</f>
        <v>0</v>
      </c>
      <c r="N117" s="41"/>
    </row>
    <row r="118" spans="1:15" s="43" customFormat="1" x14ac:dyDescent="0.2">
      <c r="A118" s="228" t="s">
        <v>205</v>
      </c>
      <c r="B118" s="224">
        <f>SUMPRODUCT((ChapterStats!$B$2:$B$7747=B$2)*(ChapterStats!$C$2:$C$7747=$O$108)*(ChapterStats!$E$2:$E$7747=$A118), ChapterStats!$F$2:$F$7747)</f>
        <v>0.74666699999999997</v>
      </c>
      <c r="C118" s="224">
        <f>SUMPRODUCT((ChapterStats!$B$2:$B$7747=C$2)*(ChapterStats!$C$2:$C$7747=$O$108)*(ChapterStats!$E$2:$E$7747=$A118), ChapterStats!$F$2:$F$7747)</f>
        <v>0.78947400000000001</v>
      </c>
      <c r="D118" s="224">
        <f>SUMPRODUCT((ChapterStats!$B$2:$B$7747=D$2)*(ChapterStats!$C$2:$C$7747=$O$108)*(ChapterStats!$E$2:$E$7747=$A118), ChapterStats!$F$2:$F$7747)</f>
        <v>0.78205100000000005</v>
      </c>
      <c r="E118" s="224">
        <f>SUMPRODUCT((ChapterStats!$B$2:$B$7747=E$2)*(ChapterStats!$C$2:$C$7747=$O$108)*(ChapterStats!$E$2:$E$7747=$A118), ChapterStats!$F$2:$F$7747)</f>
        <v>0.80246899999999999</v>
      </c>
      <c r="F118" s="224">
        <f>SUMPRODUCT((ChapterStats!$B$2:$B$7747=F$2)*(ChapterStats!$C$2:$C$7747=$O$108)*(ChapterStats!$E$2:$E$7747=$A118), ChapterStats!$F$2:$F$7747)</f>
        <v>0.81818199999999996</v>
      </c>
      <c r="G118" s="224">
        <f>SUMPRODUCT((ChapterStats!$B$2:$B$7747=G$2)*(ChapterStats!$C$2:$C$7747=$O$108)*(ChapterStats!$E$2:$E$7747=$A118), ChapterStats!$F$2:$F$7747)</f>
        <v>0.8</v>
      </c>
      <c r="H118" s="224">
        <f>SUMPRODUCT((ChapterStats!$B$2:$B$7747=H$2)*(ChapterStats!$C$2:$C$7747=$O$108)*(ChapterStats!$E$2:$E$7747=$A118), ChapterStats!$F$2:$F$7747)</f>
        <v>0.75609800000000005</v>
      </c>
      <c r="I118" s="224">
        <f>SUMPRODUCT((ChapterStats!$B$2:$B$7747=I$2)*(ChapterStats!$C$2:$C$7747=$O$108)*(ChapterStats!$E$2:$E$7747=$A118), ChapterStats!$F$2:$F$7747)</f>
        <v>0.74390199999999995</v>
      </c>
      <c r="J118" s="224">
        <f>SUMPRODUCT((ChapterStats!$B$2:$B$7747=J$2)*(ChapterStats!$C$2:$C$7747=$O$108)*(ChapterStats!$E$2:$E$7747=$A118), ChapterStats!$F$2:$F$7747)</f>
        <v>0.74390199999999995</v>
      </c>
      <c r="K118" s="224">
        <f>SUMPRODUCT((ChapterStats!$B$2:$B$7747=K$2)*(ChapterStats!$C$2:$C$7747=$O$108)*(ChapterStats!$E$2:$E$7747=$A118), ChapterStats!$F$2:$F$7747)</f>
        <v>0.73494000000000004</v>
      </c>
      <c r="L118" s="224">
        <f>SUMPRODUCT((ChapterStats!$B$2:$B$7747=L$2)*(ChapterStats!$C$2:$C$7747=$O$108)*(ChapterStats!$E$2:$E$7747=$A118), ChapterStats!$F$2:$F$7747)</f>
        <v>0.73494000000000004</v>
      </c>
      <c r="M118" s="224">
        <f>SUMPRODUCT((ChapterStats!$B$2:$B$7747=M$2)*(ChapterStats!$C$2:$C$7747=$O$108)*(ChapterStats!$E$2:$E$7747=$A118), ChapterStats!$F$2:$F$7747)</f>
        <v>0</v>
      </c>
      <c r="N118" s="41"/>
    </row>
    <row r="119" spans="1:15" s="43" customFormat="1" x14ac:dyDescent="0.2">
      <c r="A119" s="47"/>
      <c r="B119" s="64"/>
      <c r="C119" s="153"/>
      <c r="D119" s="153"/>
      <c r="E119" s="143"/>
      <c r="F119" s="143"/>
      <c r="G119" s="143"/>
      <c r="H119" s="65"/>
      <c r="I119" s="222"/>
      <c r="J119" s="222"/>
      <c r="K119" s="222"/>
      <c r="L119" s="222"/>
      <c r="M119" s="222"/>
      <c r="N119" s="41"/>
    </row>
    <row r="120" spans="1:15" s="43" customFormat="1" x14ac:dyDescent="0.2">
      <c r="A120" s="22" t="s">
        <v>75</v>
      </c>
      <c r="B120" s="52"/>
      <c r="C120" s="39"/>
      <c r="D120" s="39"/>
      <c r="E120" s="39"/>
      <c r="F120" s="39"/>
      <c r="G120" s="39"/>
      <c r="H120" s="52"/>
      <c r="I120" s="221"/>
      <c r="J120" s="221"/>
      <c r="K120" s="221"/>
      <c r="L120" s="221"/>
      <c r="M120" s="221"/>
      <c r="N120" s="41"/>
      <c r="O120" s="43">
        <v>43</v>
      </c>
    </row>
    <row r="121" spans="1:15" s="43" customFormat="1" x14ac:dyDescent="0.2">
      <c r="A121" s="228" t="s">
        <v>196</v>
      </c>
      <c r="B121" s="219">
        <f>SUMPRODUCT((ChapterStats!$B$2:$B$7747=B$2)*(ChapterStats!$C$2:$C$7747=$O$120)*(ChapterStats!$E$2:$E$7747=$A121), ChapterStats!$F$2:$F$7747)</f>
        <v>623</v>
      </c>
      <c r="C121" s="219">
        <f>SUMPRODUCT((ChapterStats!$B$2:$B$7747=C$2)*(ChapterStats!$C$2:$C$7747=$O$120)*(ChapterStats!$E$2:$E$7747=$A121), ChapterStats!$F$2:$F$7747)</f>
        <v>628</v>
      </c>
      <c r="D121" s="219">
        <f>SUMPRODUCT((ChapterStats!$B$2:$B$7747=D$2)*(ChapterStats!$C$2:$C$7747=$O$120)*(ChapterStats!$E$2:$E$7747=$A121), ChapterStats!$F$2:$F$7747)</f>
        <v>619</v>
      </c>
      <c r="E121" s="219">
        <f>SUMPRODUCT((ChapterStats!$B$2:$B$7747=E$2)*(ChapterStats!$C$2:$C$7747=$O$120)*(ChapterStats!$E$2:$E$7747=$A121), ChapterStats!$F$2:$F$7747)</f>
        <v>621</v>
      </c>
      <c r="F121" s="219">
        <f>SUMPRODUCT((ChapterStats!$B$2:$B$7747=F$2)*(ChapterStats!$C$2:$C$7747=$O$120)*(ChapterStats!$E$2:$E$7747=$A121), ChapterStats!$F$2:$F$7747)</f>
        <v>623</v>
      </c>
      <c r="G121" s="219">
        <f>SUMPRODUCT((ChapterStats!$B$2:$B$7747=G$2)*(ChapterStats!$C$2:$C$7747=$O$120)*(ChapterStats!$E$2:$E$7747=$A121), ChapterStats!$F$2:$F$7747)</f>
        <v>614</v>
      </c>
      <c r="H121" s="219">
        <f>SUMPRODUCT((ChapterStats!$B$2:$B$7747=H$2)*(ChapterStats!$C$2:$C$7747=$O$120)*(ChapterStats!$E$2:$E$7747=$A121), ChapterStats!$F$2:$F$7747)</f>
        <v>615</v>
      </c>
      <c r="I121" s="219">
        <f>SUMPRODUCT((ChapterStats!$B$2:$B$7747=I$2)*(ChapterStats!$C$2:$C$7747=$O$120)*(ChapterStats!$E$2:$E$7747=$A121), ChapterStats!$F$2:$F$7747)</f>
        <v>602</v>
      </c>
      <c r="J121" s="219">
        <f>SUMPRODUCT((ChapterStats!$B$2:$B$7747=J$2)*(ChapterStats!$C$2:$C$7747=$O$120)*(ChapterStats!$E$2:$E$7747=$A121), ChapterStats!$F$2:$F$7747)</f>
        <v>616</v>
      </c>
      <c r="K121" s="219">
        <f>SUMPRODUCT((ChapterStats!$B$2:$B$7747=K$2)*(ChapterStats!$C$2:$C$7747=$O$120)*(ChapterStats!$E$2:$E$7747=$A121), ChapterStats!$F$2:$F$7747)</f>
        <v>619</v>
      </c>
      <c r="L121" s="219">
        <f>SUMPRODUCT((ChapterStats!$B$2:$B$7747=L$2)*(ChapterStats!$C$2:$C$7747=$O$120)*(ChapterStats!$E$2:$E$7747=$A121), ChapterStats!$F$2:$F$7747)</f>
        <v>606</v>
      </c>
      <c r="M121" s="219">
        <f>SUMPRODUCT((ChapterStats!$B$2:$B$7747=M$2)*(ChapterStats!$C$2:$C$7747=$O$120)*(ChapterStats!$E$2:$E$7747=$A121), ChapterStats!$F$2:$F$7747)</f>
        <v>0</v>
      </c>
      <c r="N121" s="41"/>
      <c r="O121" s="221"/>
    </row>
    <row r="122" spans="1:15" s="43" customFormat="1" x14ac:dyDescent="0.2">
      <c r="A122" s="47" t="s">
        <v>305</v>
      </c>
      <c r="B122" s="244">
        <v>669</v>
      </c>
      <c r="C122" s="244">
        <v>662</v>
      </c>
      <c r="D122" s="244">
        <v>651</v>
      </c>
      <c r="E122" s="244">
        <v>644</v>
      </c>
      <c r="F122" s="244">
        <v>639</v>
      </c>
      <c r="G122" s="244">
        <v>628</v>
      </c>
      <c r="H122" s="244">
        <v>619</v>
      </c>
      <c r="I122" s="244">
        <v>637</v>
      </c>
      <c r="J122" s="244">
        <v>636</v>
      </c>
      <c r="K122" s="244">
        <v>628</v>
      </c>
      <c r="L122" s="244">
        <v>631</v>
      </c>
      <c r="M122" s="244">
        <v>631</v>
      </c>
      <c r="N122" s="49"/>
    </row>
    <row r="123" spans="1:15" s="43" customFormat="1" x14ac:dyDescent="0.2">
      <c r="A123" s="228" t="s">
        <v>194</v>
      </c>
      <c r="B123" s="219">
        <f>SUMPRODUCT((ChapterStats!$B$2:$B$7747=B$2)*(ChapterStats!$C$2:$C$7747=$O$120)*(ChapterStats!$E$2:$E$7747=$A123), ChapterStats!$F$2:$F$7747)</f>
        <v>10</v>
      </c>
      <c r="C123" s="219">
        <f>SUMPRODUCT((ChapterStats!$B$2:$B$7747=C$2)*(ChapterStats!$C$2:$C$7747=$O$120)*(ChapterStats!$E$2:$E$7747=$A123), ChapterStats!$F$2:$F$7747)</f>
        <v>18</v>
      </c>
      <c r="D123" s="219">
        <f>SUMPRODUCT((ChapterStats!$B$2:$B$7747=D$2)*(ChapterStats!$C$2:$C$7747=$O$120)*(ChapterStats!$E$2:$E$7747=$A123), ChapterStats!$F$2:$F$7747)</f>
        <v>12</v>
      </c>
      <c r="E123" s="219">
        <f>SUMPRODUCT((ChapterStats!$B$2:$B$7747=E$2)*(ChapterStats!$C$2:$C$7747=$O$120)*(ChapterStats!$E$2:$E$7747=$A123), ChapterStats!$F$2:$F$7747)</f>
        <v>12</v>
      </c>
      <c r="F123" s="219">
        <f>SUMPRODUCT((ChapterStats!$B$2:$B$7747=F$2)*(ChapterStats!$C$2:$C$7747=$O$120)*(ChapterStats!$E$2:$E$7747=$A123), ChapterStats!$F$2:$F$7747)</f>
        <v>10</v>
      </c>
      <c r="G123" s="219">
        <f>SUMPRODUCT((ChapterStats!$B$2:$B$7747=G$2)*(ChapterStats!$C$2:$C$7747=$O$120)*(ChapterStats!$E$2:$E$7747=$A123), ChapterStats!$F$2:$F$7747)</f>
        <v>7</v>
      </c>
      <c r="H123" s="219">
        <f>SUMPRODUCT((ChapterStats!$B$2:$B$7747=H$2)*(ChapterStats!$C$2:$C$7747=$O$120)*(ChapterStats!$E$2:$E$7747=$A123), ChapterStats!$F$2:$F$7747)</f>
        <v>12</v>
      </c>
      <c r="I123" s="219">
        <f>SUMPRODUCT((ChapterStats!$B$2:$B$7747=I$2)*(ChapterStats!$C$2:$C$7747=$O$120)*(ChapterStats!$E$2:$E$7747=$A123), ChapterStats!$F$2:$F$7747)</f>
        <v>7</v>
      </c>
      <c r="J123" s="219">
        <f>SUMPRODUCT((ChapterStats!$B$2:$B$7747=J$2)*(ChapterStats!$C$2:$C$7747=$O$120)*(ChapterStats!$E$2:$E$7747=$A123), ChapterStats!$F$2:$F$7747)</f>
        <v>19</v>
      </c>
      <c r="K123" s="219">
        <f>SUMPRODUCT((ChapterStats!$B$2:$B$7747=K$2)*(ChapterStats!$C$2:$C$7747=$O$120)*(ChapterStats!$E$2:$E$7747=$A123), ChapterStats!$F$2:$F$7747)</f>
        <v>21</v>
      </c>
      <c r="L123" s="219">
        <f>SUMPRODUCT((ChapterStats!$B$2:$B$7747=L$2)*(ChapterStats!$C$2:$C$7747=$O$120)*(ChapterStats!$E$2:$E$7747=$A123), ChapterStats!$F$2:$F$7747)</f>
        <v>11</v>
      </c>
      <c r="M123" s="219">
        <f>SUMPRODUCT((ChapterStats!$B$2:$B$7747=M$2)*(ChapterStats!$C$2:$C$7747=$O$120)*(ChapterStats!$E$2:$E$7747=$A123), ChapterStats!$F$2:$F$7747)</f>
        <v>0</v>
      </c>
      <c r="N123" s="41">
        <f t="shared" ref="N123:N129" si="9">SUM(B123:M123)</f>
        <v>139</v>
      </c>
    </row>
    <row r="124" spans="1:15" s="43" customFormat="1" x14ac:dyDescent="0.2">
      <c r="A124" s="47" t="s">
        <v>305</v>
      </c>
      <c r="B124" s="244">
        <v>11</v>
      </c>
      <c r="C124" s="244">
        <v>13</v>
      </c>
      <c r="D124" s="244">
        <v>8</v>
      </c>
      <c r="E124" s="244">
        <v>9</v>
      </c>
      <c r="F124" s="244">
        <v>9</v>
      </c>
      <c r="G124" s="244">
        <v>6</v>
      </c>
      <c r="H124" s="244">
        <v>13</v>
      </c>
      <c r="I124" s="244">
        <v>23</v>
      </c>
      <c r="J124" s="244">
        <v>11</v>
      </c>
      <c r="K124" s="244">
        <v>12</v>
      </c>
      <c r="L124" s="244">
        <v>10</v>
      </c>
      <c r="M124" s="244">
        <v>13</v>
      </c>
      <c r="N124" s="48">
        <f t="shared" si="9"/>
        <v>138</v>
      </c>
    </row>
    <row r="125" spans="1:15" s="43" customFormat="1" x14ac:dyDescent="0.2">
      <c r="A125" s="228" t="s">
        <v>195</v>
      </c>
      <c r="B125" s="219">
        <f>SUMPRODUCT((ChapterStats!$B$2:$B$7747=B$2)*(ChapterStats!$C$2:$C$7747=$O$120)*(ChapterStats!$E$2:$E$7747=$A125), ChapterStats!$F$2:$F$7747)</f>
        <v>35</v>
      </c>
      <c r="C125" s="219">
        <f>SUMPRODUCT((ChapterStats!$B$2:$B$7747=C$2)*(ChapterStats!$C$2:$C$7747=$O$120)*(ChapterStats!$E$2:$E$7747=$A125), ChapterStats!$F$2:$F$7747)</f>
        <v>34</v>
      </c>
      <c r="D125" s="219">
        <f>SUMPRODUCT((ChapterStats!$B$2:$B$7747=D$2)*(ChapterStats!$C$2:$C$7747=$O$120)*(ChapterStats!$E$2:$E$7747=$A125), ChapterStats!$F$2:$F$7747)</f>
        <v>28</v>
      </c>
      <c r="E125" s="219">
        <f>SUMPRODUCT((ChapterStats!$B$2:$B$7747=E$2)*(ChapterStats!$C$2:$C$7747=$O$120)*(ChapterStats!$E$2:$E$7747=$A125), ChapterStats!$F$2:$F$7747)</f>
        <v>18</v>
      </c>
      <c r="F125" s="219">
        <f>SUMPRODUCT((ChapterStats!$B$2:$B$7747=F$2)*(ChapterStats!$C$2:$C$7747=$O$120)*(ChapterStats!$E$2:$E$7747=$A125), ChapterStats!$F$2:$F$7747)</f>
        <v>25</v>
      </c>
      <c r="G125" s="219">
        <f>SUMPRODUCT((ChapterStats!$B$2:$B$7747=G$2)*(ChapterStats!$C$2:$C$7747=$O$120)*(ChapterStats!$E$2:$E$7747=$A125), ChapterStats!$F$2:$F$7747)</f>
        <v>25</v>
      </c>
      <c r="H125" s="219">
        <f>SUMPRODUCT((ChapterStats!$B$2:$B$7747=H$2)*(ChapterStats!$C$2:$C$7747=$O$120)*(ChapterStats!$E$2:$E$7747=$A125), ChapterStats!$F$2:$F$7747)</f>
        <v>39</v>
      </c>
      <c r="I125" s="219">
        <f>SUMPRODUCT((ChapterStats!$B$2:$B$7747=I$2)*(ChapterStats!$C$2:$C$7747=$O$120)*(ChapterStats!$E$2:$E$7747=$A125), ChapterStats!$F$2:$F$7747)</f>
        <v>37</v>
      </c>
      <c r="J125" s="219">
        <f>SUMPRODUCT((ChapterStats!$B$2:$B$7747=J$2)*(ChapterStats!$C$2:$C$7747=$O$120)*(ChapterStats!$E$2:$E$7747=$A125), ChapterStats!$F$2:$F$7747)</f>
        <v>38</v>
      </c>
      <c r="K125" s="219">
        <f>SUMPRODUCT((ChapterStats!$B$2:$B$7747=K$2)*(ChapterStats!$C$2:$C$7747=$O$120)*(ChapterStats!$E$2:$E$7747=$A125), ChapterStats!$F$2:$F$7747)</f>
        <v>30</v>
      </c>
      <c r="L125" s="219">
        <f>SUMPRODUCT((ChapterStats!$B$2:$B$7747=L$2)*(ChapterStats!$C$2:$C$7747=$O$120)*(ChapterStats!$E$2:$E$7747=$A125), ChapterStats!$F$2:$F$7747)</f>
        <v>37</v>
      </c>
      <c r="M125" s="219">
        <f>SUMPRODUCT((ChapterStats!$B$2:$B$7747=M$2)*(ChapterStats!$C$2:$C$7747=$O$120)*(ChapterStats!$E$2:$E$7747=$A125), ChapterStats!$F$2:$F$7747)</f>
        <v>0</v>
      </c>
      <c r="N125" s="41">
        <f t="shared" si="9"/>
        <v>346</v>
      </c>
    </row>
    <row r="126" spans="1:15" s="43" customFormat="1" x14ac:dyDescent="0.2">
      <c r="A126" s="228" t="s">
        <v>200</v>
      </c>
      <c r="B126" s="219">
        <f>SUMPRODUCT((ChapterStats!$B$2:$B$7747=B$2)*(ChapterStats!$C$2:$C$7747=$O$120)*(ChapterStats!$E$2:$E$7747=$A126), ChapterStats!$F$2:$F$7747)</f>
        <v>2</v>
      </c>
      <c r="C126" s="219">
        <f>SUMPRODUCT((ChapterStats!$B$2:$B$7747=C$2)*(ChapterStats!$C$2:$C$7747=$O$120)*(ChapterStats!$E$2:$E$7747=$A126), ChapterStats!$F$2:$F$7747)</f>
        <v>1</v>
      </c>
      <c r="D126" s="219">
        <f>SUMPRODUCT((ChapterStats!$B$2:$B$7747=D$2)*(ChapterStats!$C$2:$C$7747=$O$120)*(ChapterStats!$E$2:$E$7747=$A126), ChapterStats!$F$2:$F$7747)</f>
        <v>1</v>
      </c>
      <c r="E126" s="219">
        <f>SUMPRODUCT((ChapterStats!$B$2:$B$7747=E$2)*(ChapterStats!$C$2:$C$7747=$O$120)*(ChapterStats!$E$2:$E$7747=$A126), ChapterStats!$F$2:$F$7747)</f>
        <v>2</v>
      </c>
      <c r="F126" s="219">
        <f>SUMPRODUCT((ChapterStats!$B$2:$B$7747=F$2)*(ChapterStats!$C$2:$C$7747=$O$120)*(ChapterStats!$E$2:$E$7747=$A126), ChapterStats!$F$2:$F$7747)</f>
        <v>1</v>
      </c>
      <c r="G126" s="219">
        <f>SUMPRODUCT((ChapterStats!$B$2:$B$7747=G$2)*(ChapterStats!$C$2:$C$7747=$O$120)*(ChapterStats!$E$2:$E$7747=$A126), ChapterStats!$F$2:$F$7747)</f>
        <v>2</v>
      </c>
      <c r="H126" s="219">
        <f>SUMPRODUCT((ChapterStats!$B$2:$B$7747=H$2)*(ChapterStats!$C$2:$C$7747=$O$120)*(ChapterStats!$E$2:$E$7747=$A126), ChapterStats!$F$2:$F$7747)</f>
        <v>3</v>
      </c>
      <c r="I126" s="219">
        <f>SUMPRODUCT((ChapterStats!$B$2:$B$7747=I$2)*(ChapterStats!$C$2:$C$7747=$O$120)*(ChapterStats!$E$2:$E$7747=$A126), ChapterStats!$F$2:$F$7747)</f>
        <v>0</v>
      </c>
      <c r="J126" s="219">
        <f>SUMPRODUCT((ChapterStats!$B$2:$B$7747=J$2)*(ChapterStats!$C$2:$C$7747=$O$120)*(ChapterStats!$E$2:$E$7747=$A126), ChapterStats!$F$2:$F$7747)</f>
        <v>4</v>
      </c>
      <c r="K126" s="219">
        <f>SUMPRODUCT((ChapterStats!$B$2:$B$7747=K$2)*(ChapterStats!$C$2:$C$7747=$O$120)*(ChapterStats!$E$2:$E$7747=$A126), ChapterStats!$F$2:$F$7747)</f>
        <v>3</v>
      </c>
      <c r="L126" s="219">
        <f>SUMPRODUCT((ChapterStats!$B$2:$B$7747=L$2)*(ChapterStats!$C$2:$C$7747=$O$120)*(ChapterStats!$E$2:$E$7747=$A126), ChapterStats!$F$2:$F$7747)</f>
        <v>4</v>
      </c>
      <c r="M126" s="219">
        <f>SUMPRODUCT((ChapterStats!$B$2:$B$7747=M$2)*(ChapterStats!$C$2:$C$7747=$O$120)*(ChapterStats!$E$2:$E$7747=$A126), ChapterStats!$F$2:$F$7747)</f>
        <v>0</v>
      </c>
      <c r="N126" s="41">
        <f t="shared" si="9"/>
        <v>23</v>
      </c>
    </row>
    <row r="127" spans="1:15" s="43" customFormat="1" x14ac:dyDescent="0.2">
      <c r="A127" s="228" t="s">
        <v>197</v>
      </c>
      <c r="B127" s="219">
        <f>SUMPRODUCT((ChapterStats!$B$2:$B$7747=B$2)*(ChapterStats!$C$2:$C$7747=$O$120)*(ChapterStats!$E$2:$E$7747=$A127), ChapterStats!$F$2:$F$7747)</f>
        <v>24</v>
      </c>
      <c r="C127" s="219">
        <f>SUMPRODUCT((ChapterStats!$B$2:$B$7747=C$2)*(ChapterStats!$C$2:$C$7747=$O$120)*(ChapterStats!$E$2:$E$7747=$A127), ChapterStats!$F$2:$F$7747)</f>
        <v>11</v>
      </c>
      <c r="D127" s="219">
        <f>SUMPRODUCT((ChapterStats!$B$2:$B$7747=D$2)*(ChapterStats!$C$2:$C$7747=$O$120)*(ChapterStats!$E$2:$E$7747=$A127), ChapterStats!$F$2:$F$7747)</f>
        <v>22</v>
      </c>
      <c r="E127" s="219">
        <f>SUMPRODUCT((ChapterStats!$B$2:$B$7747=E$2)*(ChapterStats!$C$2:$C$7747=$O$120)*(ChapterStats!$E$2:$E$7747=$A127), ChapterStats!$F$2:$F$7747)</f>
        <v>10</v>
      </c>
      <c r="F127" s="219">
        <f>SUMPRODUCT((ChapterStats!$B$2:$B$7747=F$2)*(ChapterStats!$C$2:$C$7747=$O$120)*(ChapterStats!$E$2:$E$7747=$A127), ChapterStats!$F$2:$F$7747)</f>
        <v>13</v>
      </c>
      <c r="G127" s="219">
        <f>SUMPRODUCT((ChapterStats!$B$2:$B$7747=G$2)*(ChapterStats!$C$2:$C$7747=$O$120)*(ChapterStats!$E$2:$E$7747=$A127), ChapterStats!$F$2:$F$7747)</f>
        <v>16</v>
      </c>
      <c r="H127" s="219">
        <f>SUMPRODUCT((ChapterStats!$B$2:$B$7747=H$2)*(ChapterStats!$C$2:$C$7747=$O$120)*(ChapterStats!$E$2:$E$7747=$A127), ChapterStats!$F$2:$F$7747)</f>
        <v>14</v>
      </c>
      <c r="I127" s="219">
        <f>SUMPRODUCT((ChapterStats!$B$2:$B$7747=I$2)*(ChapterStats!$C$2:$C$7747=$O$120)*(ChapterStats!$E$2:$E$7747=$A127), ChapterStats!$F$2:$F$7747)</f>
        <v>19</v>
      </c>
      <c r="J127" s="219">
        <f>SUMPRODUCT((ChapterStats!$B$2:$B$7747=J$2)*(ChapterStats!$C$2:$C$7747=$O$120)*(ChapterStats!$E$2:$E$7747=$A127), ChapterStats!$F$2:$F$7747)</f>
        <v>15</v>
      </c>
      <c r="K127" s="219">
        <f>SUMPRODUCT((ChapterStats!$B$2:$B$7747=K$2)*(ChapterStats!$C$2:$C$7747=$O$120)*(ChapterStats!$E$2:$E$7747=$A127), ChapterStats!$F$2:$F$7747)</f>
        <v>22</v>
      </c>
      <c r="L127" s="219">
        <f>SUMPRODUCT((ChapterStats!$B$2:$B$7747=L$2)*(ChapterStats!$C$2:$C$7747=$O$120)*(ChapterStats!$E$2:$E$7747=$A127), ChapterStats!$F$2:$F$7747)</f>
        <v>27</v>
      </c>
      <c r="M127" s="219">
        <f>SUMPRODUCT((ChapterStats!$B$2:$B$7747=M$2)*(ChapterStats!$C$2:$C$7747=$O$120)*(ChapterStats!$E$2:$E$7747=$A127), ChapterStats!$F$2:$F$7747)</f>
        <v>0</v>
      </c>
      <c r="N127" s="41">
        <f t="shared" si="9"/>
        <v>193</v>
      </c>
    </row>
    <row r="128" spans="1:15" x14ac:dyDescent="0.2">
      <c r="A128" s="228" t="s">
        <v>199</v>
      </c>
      <c r="B128" s="219">
        <f>SUMPRODUCT((ChapterStats!$B$2:$B$7747=B$2)*(ChapterStats!$C$2:$C$7747=$O$120)*(ChapterStats!$E$2:$E$7747=$A128), ChapterStats!$F$2:$F$7747)</f>
        <v>0</v>
      </c>
      <c r="C128" s="219">
        <f>SUMPRODUCT((ChapterStats!$B$2:$B$7747=C$2)*(ChapterStats!$C$2:$C$7747=$O$120)*(ChapterStats!$E$2:$E$7747=$A128), ChapterStats!$F$2:$F$7747)</f>
        <v>1</v>
      </c>
      <c r="D128" s="219">
        <f>SUMPRODUCT((ChapterStats!$B$2:$B$7747=D$2)*(ChapterStats!$C$2:$C$7747=$O$120)*(ChapterStats!$E$2:$E$7747=$A128), ChapterStats!$F$2:$F$7747)</f>
        <v>1</v>
      </c>
      <c r="E128" s="219">
        <f>SUMPRODUCT((ChapterStats!$B$2:$B$7747=E$2)*(ChapterStats!$C$2:$C$7747=$O$120)*(ChapterStats!$E$2:$E$7747=$A128), ChapterStats!$F$2:$F$7747)</f>
        <v>2</v>
      </c>
      <c r="F128" s="219">
        <f>SUMPRODUCT((ChapterStats!$B$2:$B$7747=F$2)*(ChapterStats!$C$2:$C$7747=$O$120)*(ChapterStats!$E$2:$E$7747=$A128), ChapterStats!$F$2:$F$7747)</f>
        <v>0</v>
      </c>
      <c r="G128" s="219">
        <f>SUMPRODUCT((ChapterStats!$B$2:$B$7747=G$2)*(ChapterStats!$C$2:$C$7747=$O$120)*(ChapterStats!$E$2:$E$7747=$A128), ChapterStats!$F$2:$F$7747)</f>
        <v>2</v>
      </c>
      <c r="H128" s="219">
        <f>SUMPRODUCT((ChapterStats!$B$2:$B$7747=H$2)*(ChapterStats!$C$2:$C$7747=$O$120)*(ChapterStats!$E$2:$E$7747=$A128), ChapterStats!$F$2:$F$7747)</f>
        <v>2</v>
      </c>
      <c r="I128" s="219">
        <f>SUMPRODUCT((ChapterStats!$B$2:$B$7747=I$2)*(ChapterStats!$C$2:$C$7747=$O$120)*(ChapterStats!$E$2:$E$7747=$A128), ChapterStats!$F$2:$F$7747)</f>
        <v>4</v>
      </c>
      <c r="J128" s="219">
        <f>SUMPRODUCT((ChapterStats!$B$2:$B$7747=J$2)*(ChapterStats!$C$2:$C$7747=$O$120)*(ChapterStats!$E$2:$E$7747=$A128), ChapterStats!$F$2:$F$7747)</f>
        <v>3</v>
      </c>
      <c r="K128" s="219">
        <f>SUMPRODUCT((ChapterStats!$B$2:$B$7747=K$2)*(ChapterStats!$C$2:$C$7747=$O$120)*(ChapterStats!$E$2:$E$7747=$A128), ChapterStats!$F$2:$F$7747)</f>
        <v>3</v>
      </c>
      <c r="L128" s="219">
        <f>SUMPRODUCT((ChapterStats!$B$2:$B$7747=L$2)*(ChapterStats!$C$2:$C$7747=$O$120)*(ChapterStats!$E$2:$E$7747=$A128), ChapterStats!$F$2:$F$7747)</f>
        <v>3</v>
      </c>
      <c r="M128" s="219">
        <f>SUMPRODUCT((ChapterStats!$B$2:$B$7747=M$2)*(ChapterStats!$C$2:$C$7747=$O$120)*(ChapterStats!$E$2:$E$7747=$A128), ChapterStats!$F$2:$F$7747)</f>
        <v>0</v>
      </c>
      <c r="N128" s="41">
        <f t="shared" si="9"/>
        <v>21</v>
      </c>
    </row>
    <row r="129" spans="1:15" x14ac:dyDescent="0.2">
      <c r="A129" s="228" t="s">
        <v>198</v>
      </c>
      <c r="B129" s="219">
        <f>SUMPRODUCT((ChapterStats!$B$2:$B$7747=B$2)*(ChapterStats!$C$2:$C$7747=$O$120)*(ChapterStats!$E$2:$E$7747=$A129), ChapterStats!$F$2:$F$7747)</f>
        <v>3</v>
      </c>
      <c r="C129" s="219">
        <f>SUMPRODUCT((ChapterStats!$B$2:$B$7747=C$2)*(ChapterStats!$C$2:$C$7747=$O$120)*(ChapterStats!$E$2:$E$7747=$A129), ChapterStats!$F$2:$F$7747)</f>
        <v>1</v>
      </c>
      <c r="D129" s="219">
        <f>SUMPRODUCT((ChapterStats!$B$2:$B$7747=D$2)*(ChapterStats!$C$2:$C$7747=$O$120)*(ChapterStats!$E$2:$E$7747=$A129), ChapterStats!$F$2:$F$7747)</f>
        <v>2</v>
      </c>
      <c r="E129" s="219">
        <f>SUMPRODUCT((ChapterStats!$B$2:$B$7747=E$2)*(ChapterStats!$C$2:$C$7747=$O$120)*(ChapterStats!$E$2:$E$7747=$A129), ChapterStats!$F$2:$F$7747)</f>
        <v>1</v>
      </c>
      <c r="F129" s="219">
        <f>SUMPRODUCT((ChapterStats!$B$2:$B$7747=F$2)*(ChapterStats!$C$2:$C$7747=$O$120)*(ChapterStats!$E$2:$E$7747=$A129), ChapterStats!$F$2:$F$7747)</f>
        <v>3</v>
      </c>
      <c r="G129" s="219">
        <f>SUMPRODUCT((ChapterStats!$B$2:$B$7747=G$2)*(ChapterStats!$C$2:$C$7747=$O$120)*(ChapterStats!$E$2:$E$7747=$A129), ChapterStats!$F$2:$F$7747)</f>
        <v>2</v>
      </c>
      <c r="H129" s="219">
        <f>SUMPRODUCT((ChapterStats!$B$2:$B$7747=H$2)*(ChapterStats!$C$2:$C$7747=$O$120)*(ChapterStats!$E$2:$E$7747=$A129), ChapterStats!$F$2:$F$7747)</f>
        <v>4</v>
      </c>
      <c r="I129" s="219">
        <f>SUMPRODUCT((ChapterStats!$B$2:$B$7747=I$2)*(ChapterStats!$C$2:$C$7747=$O$120)*(ChapterStats!$E$2:$E$7747=$A129), ChapterStats!$F$2:$F$7747)</f>
        <v>3</v>
      </c>
      <c r="J129" s="219">
        <f>SUMPRODUCT((ChapterStats!$B$2:$B$7747=J$2)*(ChapterStats!$C$2:$C$7747=$O$120)*(ChapterStats!$E$2:$E$7747=$A129), ChapterStats!$F$2:$F$7747)</f>
        <v>5</v>
      </c>
      <c r="K129" s="219">
        <f>SUMPRODUCT((ChapterStats!$B$2:$B$7747=K$2)*(ChapterStats!$C$2:$C$7747=$O$120)*(ChapterStats!$E$2:$E$7747=$A129), ChapterStats!$F$2:$F$7747)</f>
        <v>4</v>
      </c>
      <c r="L129" s="219">
        <f>SUMPRODUCT((ChapterStats!$B$2:$B$7747=L$2)*(ChapterStats!$C$2:$C$7747=$O$120)*(ChapterStats!$E$2:$E$7747=$A129), ChapterStats!$F$2:$F$7747)</f>
        <v>4</v>
      </c>
      <c r="M129" s="219">
        <f>SUMPRODUCT((ChapterStats!$B$2:$B$7747=M$2)*(ChapterStats!$C$2:$C$7747=$O$120)*(ChapterStats!$E$2:$E$7747=$A129), ChapterStats!$F$2:$F$7747)</f>
        <v>0</v>
      </c>
      <c r="N129" s="41">
        <f t="shared" si="9"/>
        <v>32</v>
      </c>
    </row>
    <row r="130" spans="1:15" s="43" customFormat="1" x14ac:dyDescent="0.2">
      <c r="A130" s="21" t="s">
        <v>202</v>
      </c>
      <c r="B130" s="224">
        <f>SUMPRODUCT((ChapterStats!$B$2:$B$7747=B$2)*(ChapterStats!$C$2:$C$7747=$O$120)*(ChapterStats!$E$2:$E$7747=$A130), ChapterStats!$F$2:$F$7747)</f>
        <v>0.74024000000000001</v>
      </c>
      <c r="C130" s="224">
        <f>SUMPRODUCT((ChapterStats!$B$2:$B$7747=C$2)*(ChapterStats!$C$2:$C$7747=$O$120)*(ChapterStats!$E$2:$E$7747=$A130), ChapterStats!$F$2:$F$7747)</f>
        <v>0.72563699999999998</v>
      </c>
      <c r="D130" s="224">
        <f>SUMPRODUCT((ChapterStats!$B$2:$B$7747=D$2)*(ChapterStats!$C$2:$C$7747=$O$120)*(ChapterStats!$E$2:$E$7747=$A130), ChapterStats!$F$2:$F$7747)</f>
        <v>0.74090900000000004</v>
      </c>
      <c r="E130" s="224">
        <f>SUMPRODUCT((ChapterStats!$B$2:$B$7747=E$2)*(ChapterStats!$C$2:$C$7747=$O$120)*(ChapterStats!$E$2:$E$7747=$A130), ChapterStats!$F$2:$F$7747)</f>
        <v>0.73497699999999999</v>
      </c>
      <c r="F130" s="224">
        <f>SUMPRODUCT((ChapterStats!$B$2:$B$7747=F$2)*(ChapterStats!$C$2:$C$7747=$O$120)*(ChapterStats!$E$2:$E$7747=$A130), ChapterStats!$F$2:$F$7747)</f>
        <v>0.74299099999999996</v>
      </c>
      <c r="G130" s="224">
        <f>SUMPRODUCT((ChapterStats!$B$2:$B$7747=G$2)*(ChapterStats!$C$2:$C$7747=$O$120)*(ChapterStats!$E$2:$E$7747=$A130), ChapterStats!$F$2:$F$7747)</f>
        <v>0.74882300000000002</v>
      </c>
      <c r="H130" s="224">
        <f>SUMPRODUCT((ChapterStats!$B$2:$B$7747=H$2)*(ChapterStats!$C$2:$C$7747=$O$120)*(ChapterStats!$E$2:$E$7747=$A130), ChapterStats!$F$2:$F$7747)</f>
        <v>0.73961699999999997</v>
      </c>
      <c r="I130" s="224">
        <f>SUMPRODUCT((ChapterStats!$B$2:$B$7747=I$2)*(ChapterStats!$C$2:$C$7747=$O$120)*(ChapterStats!$E$2:$E$7747=$A130), ChapterStats!$F$2:$F$7747)</f>
        <v>0.75487000000000004</v>
      </c>
      <c r="J130" s="224">
        <f>SUMPRODUCT((ChapterStats!$B$2:$B$7747=J$2)*(ChapterStats!$C$2:$C$7747=$O$120)*(ChapterStats!$E$2:$E$7747=$A130), ChapterStats!$F$2:$F$7747)</f>
        <v>0.73946999999999996</v>
      </c>
      <c r="K130" s="224">
        <f>SUMPRODUCT((ChapterStats!$B$2:$B$7747=K$2)*(ChapterStats!$C$2:$C$7747=$O$120)*(ChapterStats!$E$2:$E$7747=$A130), ChapterStats!$F$2:$F$7747)</f>
        <v>0.74375000000000002</v>
      </c>
      <c r="L130" s="224">
        <f>SUMPRODUCT((ChapterStats!$B$2:$B$7747=L$2)*(ChapterStats!$C$2:$C$7747=$O$120)*(ChapterStats!$E$2:$E$7747=$A130), ChapterStats!$F$2:$F$7747)</f>
        <v>0.74525300000000005</v>
      </c>
      <c r="M130" s="224">
        <f>SUMPRODUCT((ChapterStats!$B$2:$B$7747=M$2)*(ChapterStats!$C$2:$C$7747=$O$120)*(ChapterStats!$E$2:$E$7747=$A130), ChapterStats!$F$2:$F$7747)</f>
        <v>0</v>
      </c>
      <c r="N130" s="41"/>
    </row>
    <row r="131" spans="1:15" s="43" customFormat="1" x14ac:dyDescent="0.2">
      <c r="A131" s="228" t="s">
        <v>205</v>
      </c>
      <c r="B131" s="224">
        <f>SUMPRODUCT((ChapterStats!$B$2:$B$7747=B$2)*(ChapterStats!$C$2:$C$7747=$O$120)*(ChapterStats!$E$2:$E$7747=$A131), ChapterStats!$F$2:$F$7747)</f>
        <v>0.74840799999999996</v>
      </c>
      <c r="C131" s="224">
        <f>SUMPRODUCT((ChapterStats!$B$2:$B$7747=C$2)*(ChapterStats!$C$2:$C$7747=$O$120)*(ChapterStats!$E$2:$E$7747=$A131), ChapterStats!$F$2:$F$7747)</f>
        <v>0.73333300000000001</v>
      </c>
      <c r="D131" s="224">
        <f>SUMPRODUCT((ChapterStats!$B$2:$B$7747=D$2)*(ChapterStats!$C$2:$C$7747=$O$120)*(ChapterStats!$E$2:$E$7747=$A131), ChapterStats!$F$2:$F$7747)</f>
        <v>0.75080400000000003</v>
      </c>
      <c r="E131" s="224">
        <f>SUMPRODUCT((ChapterStats!$B$2:$B$7747=E$2)*(ChapterStats!$C$2:$C$7747=$O$120)*(ChapterStats!$E$2:$E$7747=$A131), ChapterStats!$F$2:$F$7747)</f>
        <v>0.74754100000000001</v>
      </c>
      <c r="F131" s="224">
        <f>SUMPRODUCT((ChapterStats!$B$2:$B$7747=F$2)*(ChapterStats!$C$2:$C$7747=$O$120)*(ChapterStats!$E$2:$E$7747=$A131), ChapterStats!$F$2:$F$7747)</f>
        <v>0.75456100000000004</v>
      </c>
      <c r="G131" s="224">
        <f>SUMPRODUCT((ChapterStats!$B$2:$B$7747=G$2)*(ChapterStats!$C$2:$C$7747=$O$120)*(ChapterStats!$E$2:$E$7747=$A131), ChapterStats!$F$2:$F$7747)</f>
        <v>0.76046899999999995</v>
      </c>
      <c r="H131" s="224">
        <f>SUMPRODUCT((ChapterStats!$B$2:$B$7747=H$2)*(ChapterStats!$C$2:$C$7747=$O$120)*(ChapterStats!$E$2:$E$7747=$A131), ChapterStats!$F$2:$F$7747)</f>
        <v>0.75382000000000005</v>
      </c>
      <c r="I131" s="224">
        <f>SUMPRODUCT((ChapterStats!$B$2:$B$7747=I$2)*(ChapterStats!$C$2:$C$7747=$O$120)*(ChapterStats!$E$2:$E$7747=$A131), ChapterStats!$F$2:$F$7747)</f>
        <v>0.76632299999999998</v>
      </c>
      <c r="J131" s="224">
        <f>SUMPRODUCT((ChapterStats!$B$2:$B$7747=J$2)*(ChapterStats!$C$2:$C$7747=$O$120)*(ChapterStats!$E$2:$E$7747=$A131), ChapterStats!$F$2:$F$7747)</f>
        <v>0.755776</v>
      </c>
      <c r="K131" s="224">
        <f>SUMPRODUCT((ChapterStats!$B$2:$B$7747=K$2)*(ChapterStats!$C$2:$C$7747=$O$120)*(ChapterStats!$E$2:$E$7747=$A131), ChapterStats!$F$2:$F$7747)</f>
        <v>0.75913600000000003</v>
      </c>
      <c r="L131" s="224">
        <f>SUMPRODUCT((ChapterStats!$B$2:$B$7747=L$2)*(ChapterStats!$C$2:$C$7747=$O$120)*(ChapterStats!$E$2:$E$7747=$A131), ChapterStats!$F$2:$F$7747)</f>
        <v>0.76559900000000003</v>
      </c>
      <c r="M131" s="224">
        <f>SUMPRODUCT((ChapterStats!$B$2:$B$7747=M$2)*(ChapterStats!$C$2:$C$7747=$O$120)*(ChapterStats!$E$2:$E$7747=$A131), ChapterStats!$F$2:$F$7747)</f>
        <v>0</v>
      </c>
      <c r="N131" s="41"/>
    </row>
    <row r="132" spans="1:15" s="43" customFormat="1" x14ac:dyDescent="0.2">
      <c r="A132" s="47"/>
      <c r="B132" s="64"/>
      <c r="C132" s="153"/>
      <c r="D132" s="153"/>
      <c r="E132" s="143"/>
      <c r="F132" s="143"/>
      <c r="G132" s="143"/>
      <c r="H132" s="65"/>
      <c r="I132" s="222"/>
      <c r="J132" s="222"/>
      <c r="K132" s="222"/>
      <c r="L132" s="222"/>
      <c r="M132" s="222"/>
      <c r="N132" s="41"/>
    </row>
    <row r="133" spans="1:15" s="43" customFormat="1" x14ac:dyDescent="0.2">
      <c r="A133" s="22" t="s">
        <v>74</v>
      </c>
      <c r="B133" s="52"/>
      <c r="C133" s="39"/>
      <c r="D133" s="39"/>
      <c r="E133" s="39"/>
      <c r="F133" s="39"/>
      <c r="G133" s="39"/>
      <c r="H133" s="52"/>
      <c r="I133" s="221"/>
      <c r="J133" s="221"/>
      <c r="K133" s="221"/>
      <c r="L133" s="221"/>
      <c r="M133" s="221"/>
      <c r="N133" s="41"/>
      <c r="O133" s="43">
        <v>44</v>
      </c>
    </row>
    <row r="134" spans="1:15" s="43" customFormat="1" x14ac:dyDescent="0.2">
      <c r="A134" s="228" t="s">
        <v>196</v>
      </c>
      <c r="B134" s="219">
        <f>SUMPRODUCT((ChapterStats!$B$2:$B$7747=B$2)*(ChapterStats!$C$2:$C$7747=$O$133)*(ChapterStats!$E$2:$E$7747=$A134), ChapterStats!$F$2:$F$7747)</f>
        <v>168</v>
      </c>
      <c r="C134" s="219">
        <f>SUMPRODUCT((ChapterStats!$B$2:$B$7747=C$2)*(ChapterStats!$C$2:$C$7747=$O$133)*(ChapterStats!$E$2:$E$7747=$A134), ChapterStats!$F$2:$F$7747)</f>
        <v>173</v>
      </c>
      <c r="D134" s="219">
        <f>SUMPRODUCT((ChapterStats!$B$2:$B$7747=D$2)*(ChapterStats!$C$2:$C$7747=$O$133)*(ChapterStats!$E$2:$E$7747=$A134), ChapterStats!$F$2:$F$7747)</f>
        <v>171</v>
      </c>
      <c r="E134" s="219">
        <f>SUMPRODUCT((ChapterStats!$B$2:$B$7747=E$2)*(ChapterStats!$C$2:$C$7747=$O$133)*(ChapterStats!$E$2:$E$7747=$A134), ChapterStats!$F$2:$F$7747)</f>
        <v>170</v>
      </c>
      <c r="F134" s="219">
        <f>SUMPRODUCT((ChapterStats!$B$2:$B$7747=F$2)*(ChapterStats!$C$2:$C$7747=$O$133)*(ChapterStats!$E$2:$E$7747=$A134), ChapterStats!$F$2:$F$7747)</f>
        <v>166</v>
      </c>
      <c r="G134" s="219">
        <f>SUMPRODUCT((ChapterStats!$B$2:$B$7747=G$2)*(ChapterStats!$C$2:$C$7747=$O$133)*(ChapterStats!$E$2:$E$7747=$A134), ChapterStats!$F$2:$F$7747)</f>
        <v>167</v>
      </c>
      <c r="H134" s="219">
        <f>SUMPRODUCT((ChapterStats!$B$2:$B$7747=H$2)*(ChapterStats!$C$2:$C$7747=$O$133)*(ChapterStats!$E$2:$E$7747=$A134), ChapterStats!$F$2:$F$7747)</f>
        <v>161</v>
      </c>
      <c r="I134" s="219">
        <f>SUMPRODUCT((ChapterStats!$B$2:$B$7747=I$2)*(ChapterStats!$C$2:$C$7747=$O$133)*(ChapterStats!$E$2:$E$7747=$A134), ChapterStats!$F$2:$F$7747)</f>
        <v>162</v>
      </c>
      <c r="J134" s="219">
        <f>SUMPRODUCT((ChapterStats!$B$2:$B$7747=J$2)*(ChapterStats!$C$2:$C$7747=$O$133)*(ChapterStats!$E$2:$E$7747=$A134), ChapterStats!$F$2:$F$7747)</f>
        <v>158</v>
      </c>
      <c r="K134" s="219">
        <f>SUMPRODUCT((ChapterStats!$B$2:$B$7747=K$2)*(ChapterStats!$C$2:$C$7747=$O$133)*(ChapterStats!$E$2:$E$7747=$A134), ChapterStats!$F$2:$F$7747)</f>
        <v>151</v>
      </c>
      <c r="L134" s="219">
        <f>SUMPRODUCT((ChapterStats!$B$2:$B$7747=L$2)*(ChapterStats!$C$2:$C$7747=$O$133)*(ChapterStats!$E$2:$E$7747=$A134), ChapterStats!$F$2:$F$7747)</f>
        <v>144</v>
      </c>
      <c r="M134" s="219">
        <f>SUMPRODUCT((ChapterStats!$B$2:$B$7747=M$2)*(ChapterStats!$C$2:$C$7747=$O$133)*(ChapterStats!$E$2:$E$7747=$A134), ChapterStats!$F$2:$F$7747)</f>
        <v>0</v>
      </c>
      <c r="N134" s="41"/>
      <c r="O134" s="221"/>
    </row>
    <row r="135" spans="1:15" s="43" customFormat="1" x14ac:dyDescent="0.2">
      <c r="A135" s="47" t="s">
        <v>305</v>
      </c>
      <c r="B135" s="244">
        <v>171</v>
      </c>
      <c r="C135" s="244">
        <v>167</v>
      </c>
      <c r="D135" s="244">
        <v>163</v>
      </c>
      <c r="E135" s="244">
        <v>173</v>
      </c>
      <c r="F135" s="244">
        <v>175</v>
      </c>
      <c r="G135" s="244">
        <v>172</v>
      </c>
      <c r="H135" s="244">
        <v>177</v>
      </c>
      <c r="I135" s="244">
        <v>187</v>
      </c>
      <c r="J135" s="244">
        <v>190</v>
      </c>
      <c r="K135" s="244">
        <v>187</v>
      </c>
      <c r="L135" s="244">
        <v>184</v>
      </c>
      <c r="M135" s="244">
        <v>180</v>
      </c>
      <c r="N135" s="241"/>
    </row>
    <row r="136" spans="1:15" s="43" customFormat="1" x14ac:dyDescent="0.2">
      <c r="A136" s="228" t="s">
        <v>194</v>
      </c>
      <c r="B136" s="219">
        <f>SUMPRODUCT((ChapterStats!$B$2:$B$7747=B$2)*(ChapterStats!$C$2:$C$7747=$O$133)*(ChapterStats!$E$2:$E$7747=$A136), ChapterStats!$F$2:$F$7747)</f>
        <v>2</v>
      </c>
      <c r="C136" s="219">
        <f>SUMPRODUCT((ChapterStats!$B$2:$B$7747=C$2)*(ChapterStats!$C$2:$C$7747=$O$133)*(ChapterStats!$E$2:$E$7747=$A136), ChapterStats!$F$2:$F$7747)</f>
        <v>6</v>
      </c>
      <c r="D136" s="219">
        <f>SUMPRODUCT((ChapterStats!$B$2:$B$7747=D$2)*(ChapterStats!$C$2:$C$7747=$O$133)*(ChapterStats!$E$2:$E$7747=$A136), ChapterStats!$F$2:$F$7747)</f>
        <v>0</v>
      </c>
      <c r="E136" s="219">
        <f>SUMPRODUCT((ChapterStats!$B$2:$B$7747=E$2)*(ChapterStats!$C$2:$C$7747=$O$133)*(ChapterStats!$E$2:$E$7747=$A136), ChapterStats!$F$2:$F$7747)</f>
        <v>1</v>
      </c>
      <c r="F136" s="219">
        <f>SUMPRODUCT((ChapterStats!$B$2:$B$7747=F$2)*(ChapterStats!$C$2:$C$7747=$O$133)*(ChapterStats!$E$2:$E$7747=$A136), ChapterStats!$F$2:$F$7747)</f>
        <v>0</v>
      </c>
      <c r="G136" s="219">
        <f>SUMPRODUCT((ChapterStats!$B$2:$B$7747=G$2)*(ChapterStats!$C$2:$C$7747=$O$133)*(ChapterStats!$E$2:$E$7747=$A136), ChapterStats!$F$2:$F$7747)</f>
        <v>4</v>
      </c>
      <c r="H136" s="219">
        <f>SUMPRODUCT((ChapterStats!$B$2:$B$7747=H$2)*(ChapterStats!$C$2:$C$7747=$O$133)*(ChapterStats!$E$2:$E$7747=$A136), ChapterStats!$F$2:$F$7747)</f>
        <v>3</v>
      </c>
      <c r="I136" s="219">
        <f>SUMPRODUCT((ChapterStats!$B$2:$B$7747=I$2)*(ChapterStats!$C$2:$C$7747=$O$133)*(ChapterStats!$E$2:$E$7747=$A136), ChapterStats!$F$2:$F$7747)</f>
        <v>3</v>
      </c>
      <c r="J136" s="219">
        <f>SUMPRODUCT((ChapterStats!$B$2:$B$7747=J$2)*(ChapterStats!$C$2:$C$7747=$O$133)*(ChapterStats!$E$2:$E$7747=$A136), ChapterStats!$F$2:$F$7747)</f>
        <v>1</v>
      </c>
      <c r="K136" s="219">
        <f>SUMPRODUCT((ChapterStats!$B$2:$B$7747=K$2)*(ChapterStats!$C$2:$C$7747=$O$133)*(ChapterStats!$E$2:$E$7747=$A136), ChapterStats!$F$2:$F$7747)</f>
        <v>2</v>
      </c>
      <c r="L136" s="219">
        <f>SUMPRODUCT((ChapterStats!$B$2:$B$7747=L$2)*(ChapterStats!$C$2:$C$7747=$O$133)*(ChapterStats!$E$2:$E$7747=$A136), ChapterStats!$F$2:$F$7747)</f>
        <v>4</v>
      </c>
      <c r="M136" s="219">
        <f>SUMPRODUCT((ChapterStats!$B$2:$B$7747=M$2)*(ChapterStats!$C$2:$C$7747=$O$133)*(ChapterStats!$E$2:$E$7747=$A136), ChapterStats!$F$2:$F$7747)</f>
        <v>0</v>
      </c>
      <c r="N136" s="41">
        <f t="shared" ref="N136:N142" si="10">SUM(B136:M136)</f>
        <v>26</v>
      </c>
    </row>
    <row r="137" spans="1:15" s="43" customFormat="1" x14ac:dyDescent="0.2">
      <c r="A137" s="47" t="s">
        <v>305</v>
      </c>
      <c r="B137" s="244">
        <v>2</v>
      </c>
      <c r="C137" s="244">
        <v>0</v>
      </c>
      <c r="D137" s="244">
        <v>3</v>
      </c>
      <c r="E137" s="244">
        <v>10</v>
      </c>
      <c r="F137" s="244">
        <v>5</v>
      </c>
      <c r="G137" s="244">
        <v>4</v>
      </c>
      <c r="H137" s="244">
        <v>11</v>
      </c>
      <c r="I137" s="244">
        <v>17</v>
      </c>
      <c r="J137" s="244">
        <v>5</v>
      </c>
      <c r="K137" s="244">
        <v>5</v>
      </c>
      <c r="L137" s="244">
        <v>0</v>
      </c>
      <c r="M137" s="244">
        <v>0</v>
      </c>
      <c r="N137" s="48">
        <f t="shared" si="10"/>
        <v>62</v>
      </c>
    </row>
    <row r="138" spans="1:15" s="43" customFormat="1" x14ac:dyDescent="0.2">
      <c r="A138" s="228" t="s">
        <v>195</v>
      </c>
      <c r="B138" s="219">
        <f>SUMPRODUCT((ChapterStats!$B$2:$B$7747=B$2)*(ChapterStats!$C$2:$C$7747=$O$133)*(ChapterStats!$E$2:$E$7747=$A138), ChapterStats!$F$2:$F$7747)</f>
        <v>5</v>
      </c>
      <c r="C138" s="219">
        <f>SUMPRODUCT((ChapterStats!$B$2:$B$7747=C$2)*(ChapterStats!$C$2:$C$7747=$O$133)*(ChapterStats!$E$2:$E$7747=$A138), ChapterStats!$F$2:$F$7747)</f>
        <v>8</v>
      </c>
      <c r="D138" s="219">
        <f>SUMPRODUCT((ChapterStats!$B$2:$B$7747=D$2)*(ChapterStats!$C$2:$C$7747=$O$133)*(ChapterStats!$E$2:$E$7747=$A138), ChapterStats!$F$2:$F$7747)</f>
        <v>5</v>
      </c>
      <c r="E138" s="219">
        <f>SUMPRODUCT((ChapterStats!$B$2:$B$7747=E$2)*(ChapterStats!$C$2:$C$7747=$O$133)*(ChapterStats!$E$2:$E$7747=$A138), ChapterStats!$F$2:$F$7747)</f>
        <v>9</v>
      </c>
      <c r="F138" s="219">
        <f>SUMPRODUCT((ChapterStats!$B$2:$B$7747=F$2)*(ChapterStats!$C$2:$C$7747=$O$133)*(ChapterStats!$E$2:$E$7747=$A138), ChapterStats!$F$2:$F$7747)</f>
        <v>7</v>
      </c>
      <c r="G138" s="219">
        <f>SUMPRODUCT((ChapterStats!$B$2:$B$7747=G$2)*(ChapterStats!$C$2:$C$7747=$O$133)*(ChapterStats!$E$2:$E$7747=$A138), ChapterStats!$F$2:$F$7747)</f>
        <v>10</v>
      </c>
      <c r="H138" s="219">
        <f>SUMPRODUCT((ChapterStats!$B$2:$B$7747=H$2)*(ChapterStats!$C$2:$C$7747=$O$133)*(ChapterStats!$E$2:$E$7747=$A138), ChapterStats!$F$2:$F$7747)</f>
        <v>12</v>
      </c>
      <c r="I138" s="219">
        <f>SUMPRODUCT((ChapterStats!$B$2:$B$7747=I$2)*(ChapterStats!$C$2:$C$7747=$O$133)*(ChapterStats!$E$2:$E$7747=$A138), ChapterStats!$F$2:$F$7747)</f>
        <v>14</v>
      </c>
      <c r="J138" s="219">
        <f>SUMPRODUCT((ChapterStats!$B$2:$B$7747=J$2)*(ChapterStats!$C$2:$C$7747=$O$133)*(ChapterStats!$E$2:$E$7747=$A138), ChapterStats!$F$2:$F$7747)</f>
        <v>11</v>
      </c>
      <c r="K138" s="219">
        <f>SUMPRODUCT((ChapterStats!$B$2:$B$7747=K$2)*(ChapterStats!$C$2:$C$7747=$O$133)*(ChapterStats!$E$2:$E$7747=$A138), ChapterStats!$F$2:$F$7747)</f>
        <v>7</v>
      </c>
      <c r="L138" s="219">
        <f>SUMPRODUCT((ChapterStats!$B$2:$B$7747=L$2)*(ChapterStats!$C$2:$C$7747=$O$133)*(ChapterStats!$E$2:$E$7747=$A138), ChapterStats!$F$2:$F$7747)</f>
        <v>7</v>
      </c>
      <c r="M138" s="219">
        <f>SUMPRODUCT((ChapterStats!$B$2:$B$7747=M$2)*(ChapterStats!$C$2:$C$7747=$O$133)*(ChapterStats!$E$2:$E$7747=$A138), ChapterStats!$F$2:$F$7747)</f>
        <v>0</v>
      </c>
      <c r="N138" s="41">
        <f t="shared" si="10"/>
        <v>95</v>
      </c>
    </row>
    <row r="139" spans="1:15" s="43" customFormat="1" x14ac:dyDescent="0.2">
      <c r="A139" s="228" t="s">
        <v>200</v>
      </c>
      <c r="B139" s="219">
        <f>SUMPRODUCT((ChapterStats!$B$2:$B$7747=B$2)*(ChapterStats!$C$2:$C$7747=$O$133)*(ChapterStats!$E$2:$E$7747=$A139), ChapterStats!$F$2:$F$7747)</f>
        <v>0</v>
      </c>
      <c r="C139" s="219">
        <f>SUMPRODUCT((ChapterStats!$B$2:$B$7747=C$2)*(ChapterStats!$C$2:$C$7747=$O$133)*(ChapterStats!$E$2:$E$7747=$A139), ChapterStats!$F$2:$F$7747)</f>
        <v>0</v>
      </c>
      <c r="D139" s="219">
        <f>SUMPRODUCT((ChapterStats!$B$2:$B$7747=D$2)*(ChapterStats!$C$2:$C$7747=$O$133)*(ChapterStats!$E$2:$E$7747=$A139), ChapterStats!$F$2:$F$7747)</f>
        <v>2</v>
      </c>
      <c r="E139" s="219">
        <f>SUMPRODUCT((ChapterStats!$B$2:$B$7747=E$2)*(ChapterStats!$C$2:$C$7747=$O$133)*(ChapterStats!$E$2:$E$7747=$A139), ChapterStats!$F$2:$F$7747)</f>
        <v>0</v>
      </c>
      <c r="F139" s="219">
        <f>SUMPRODUCT((ChapterStats!$B$2:$B$7747=F$2)*(ChapterStats!$C$2:$C$7747=$O$133)*(ChapterStats!$E$2:$E$7747=$A139), ChapterStats!$F$2:$F$7747)</f>
        <v>0</v>
      </c>
      <c r="G139" s="219">
        <f>SUMPRODUCT((ChapterStats!$B$2:$B$7747=G$2)*(ChapterStats!$C$2:$C$7747=$O$133)*(ChapterStats!$E$2:$E$7747=$A139), ChapterStats!$F$2:$F$7747)</f>
        <v>0</v>
      </c>
      <c r="H139" s="219">
        <f>SUMPRODUCT((ChapterStats!$B$2:$B$7747=H$2)*(ChapterStats!$C$2:$C$7747=$O$133)*(ChapterStats!$E$2:$E$7747=$A139), ChapterStats!$F$2:$F$7747)</f>
        <v>1</v>
      </c>
      <c r="I139" s="219">
        <f>SUMPRODUCT((ChapterStats!$B$2:$B$7747=I$2)*(ChapterStats!$C$2:$C$7747=$O$133)*(ChapterStats!$E$2:$E$7747=$A139), ChapterStats!$F$2:$F$7747)</f>
        <v>1</v>
      </c>
      <c r="J139" s="219">
        <f>SUMPRODUCT((ChapterStats!$B$2:$B$7747=J$2)*(ChapterStats!$C$2:$C$7747=$O$133)*(ChapterStats!$E$2:$E$7747=$A139), ChapterStats!$F$2:$F$7747)</f>
        <v>0</v>
      </c>
      <c r="K139" s="219">
        <f>SUMPRODUCT((ChapterStats!$B$2:$B$7747=K$2)*(ChapterStats!$C$2:$C$7747=$O$133)*(ChapterStats!$E$2:$E$7747=$A139), ChapterStats!$F$2:$F$7747)</f>
        <v>0</v>
      </c>
      <c r="L139" s="219">
        <f>SUMPRODUCT((ChapterStats!$B$2:$B$7747=L$2)*(ChapterStats!$C$2:$C$7747=$O$133)*(ChapterStats!$E$2:$E$7747=$A139), ChapterStats!$F$2:$F$7747)</f>
        <v>0</v>
      </c>
      <c r="M139" s="219">
        <f>SUMPRODUCT((ChapterStats!$B$2:$B$7747=M$2)*(ChapterStats!$C$2:$C$7747=$O$133)*(ChapterStats!$E$2:$E$7747=$A139), ChapterStats!$F$2:$F$7747)</f>
        <v>0</v>
      </c>
      <c r="N139" s="41">
        <f t="shared" si="10"/>
        <v>4</v>
      </c>
    </row>
    <row r="140" spans="1:15" s="43" customFormat="1" x14ac:dyDescent="0.2">
      <c r="A140" s="228" t="s">
        <v>197</v>
      </c>
      <c r="B140" s="219">
        <f>SUMPRODUCT((ChapterStats!$B$2:$B$7747=B$2)*(ChapterStats!$C$2:$C$7747=$O$133)*(ChapterStats!$E$2:$E$7747=$A140), ChapterStats!$F$2:$F$7747)</f>
        <v>12</v>
      </c>
      <c r="C140" s="219">
        <f>SUMPRODUCT((ChapterStats!$B$2:$B$7747=C$2)*(ChapterStats!$C$2:$C$7747=$O$133)*(ChapterStats!$E$2:$E$7747=$A140), ChapterStats!$F$2:$F$7747)</f>
        <v>2</v>
      </c>
      <c r="D140" s="219">
        <f>SUMPRODUCT((ChapterStats!$B$2:$B$7747=D$2)*(ChapterStats!$C$2:$C$7747=$O$133)*(ChapterStats!$E$2:$E$7747=$A140), ChapterStats!$F$2:$F$7747)</f>
        <v>2</v>
      </c>
      <c r="E140" s="219">
        <f>SUMPRODUCT((ChapterStats!$B$2:$B$7747=E$2)*(ChapterStats!$C$2:$C$7747=$O$133)*(ChapterStats!$E$2:$E$7747=$A140), ChapterStats!$F$2:$F$7747)</f>
        <v>2</v>
      </c>
      <c r="F140" s="219">
        <f>SUMPRODUCT((ChapterStats!$B$2:$B$7747=F$2)*(ChapterStats!$C$2:$C$7747=$O$133)*(ChapterStats!$E$2:$E$7747=$A140), ChapterStats!$F$2:$F$7747)</f>
        <v>4</v>
      </c>
      <c r="G140" s="219">
        <f>SUMPRODUCT((ChapterStats!$B$2:$B$7747=G$2)*(ChapterStats!$C$2:$C$7747=$O$133)*(ChapterStats!$E$2:$E$7747=$A140), ChapterStats!$F$2:$F$7747)</f>
        <v>3</v>
      </c>
      <c r="H140" s="219">
        <f>SUMPRODUCT((ChapterStats!$B$2:$B$7747=H$2)*(ChapterStats!$C$2:$C$7747=$O$133)*(ChapterStats!$E$2:$E$7747=$A140), ChapterStats!$F$2:$F$7747)</f>
        <v>9</v>
      </c>
      <c r="I140" s="219">
        <f>SUMPRODUCT((ChapterStats!$B$2:$B$7747=I$2)*(ChapterStats!$C$2:$C$7747=$O$133)*(ChapterStats!$E$2:$E$7747=$A140), ChapterStats!$F$2:$F$7747)</f>
        <v>3</v>
      </c>
      <c r="J140" s="219">
        <f>SUMPRODUCT((ChapterStats!$B$2:$B$7747=J$2)*(ChapterStats!$C$2:$C$7747=$O$133)*(ChapterStats!$E$2:$E$7747=$A140), ChapterStats!$F$2:$F$7747)</f>
        <v>5</v>
      </c>
      <c r="K140" s="219">
        <f>SUMPRODUCT((ChapterStats!$B$2:$B$7747=K$2)*(ChapterStats!$C$2:$C$7747=$O$133)*(ChapterStats!$E$2:$E$7747=$A140), ChapterStats!$F$2:$F$7747)</f>
        <v>9</v>
      </c>
      <c r="L140" s="219">
        <f>SUMPRODUCT((ChapterStats!$B$2:$B$7747=L$2)*(ChapterStats!$C$2:$C$7747=$O$133)*(ChapterStats!$E$2:$E$7747=$A140), ChapterStats!$F$2:$F$7747)</f>
        <v>9</v>
      </c>
      <c r="M140" s="219">
        <f>SUMPRODUCT((ChapterStats!$B$2:$B$7747=M$2)*(ChapterStats!$C$2:$C$7747=$O$133)*(ChapterStats!$E$2:$E$7747=$A140), ChapterStats!$F$2:$F$7747)</f>
        <v>0</v>
      </c>
      <c r="N140" s="41">
        <f t="shared" si="10"/>
        <v>60</v>
      </c>
    </row>
    <row r="141" spans="1:15" x14ac:dyDescent="0.2">
      <c r="A141" s="228" t="s">
        <v>199</v>
      </c>
      <c r="B141" s="219">
        <f>SUMPRODUCT((ChapterStats!$B$2:$B$7747=B$2)*(ChapterStats!$C$2:$C$7747=$O$133)*(ChapterStats!$E$2:$E$7747=$A141), ChapterStats!$F$2:$F$7747)</f>
        <v>0</v>
      </c>
      <c r="C141" s="219">
        <f>SUMPRODUCT((ChapterStats!$B$2:$B$7747=C$2)*(ChapterStats!$C$2:$C$7747=$O$133)*(ChapterStats!$E$2:$E$7747=$A141), ChapterStats!$F$2:$F$7747)</f>
        <v>0</v>
      </c>
      <c r="D141" s="219">
        <f>SUMPRODUCT((ChapterStats!$B$2:$B$7747=D$2)*(ChapterStats!$C$2:$C$7747=$O$133)*(ChapterStats!$E$2:$E$7747=$A141), ChapterStats!$F$2:$F$7747)</f>
        <v>1</v>
      </c>
      <c r="E141" s="219">
        <f>SUMPRODUCT((ChapterStats!$B$2:$B$7747=E$2)*(ChapterStats!$C$2:$C$7747=$O$133)*(ChapterStats!$E$2:$E$7747=$A141), ChapterStats!$F$2:$F$7747)</f>
        <v>0</v>
      </c>
      <c r="F141" s="219">
        <f>SUMPRODUCT((ChapterStats!$B$2:$B$7747=F$2)*(ChapterStats!$C$2:$C$7747=$O$133)*(ChapterStats!$E$2:$E$7747=$A141), ChapterStats!$F$2:$F$7747)</f>
        <v>0</v>
      </c>
      <c r="G141" s="219">
        <f>SUMPRODUCT((ChapterStats!$B$2:$B$7747=G$2)*(ChapterStats!$C$2:$C$7747=$O$133)*(ChapterStats!$E$2:$E$7747=$A141), ChapterStats!$F$2:$F$7747)</f>
        <v>0</v>
      </c>
      <c r="H141" s="219">
        <f>SUMPRODUCT((ChapterStats!$B$2:$B$7747=H$2)*(ChapterStats!$C$2:$C$7747=$O$133)*(ChapterStats!$E$2:$E$7747=$A141), ChapterStats!$F$2:$F$7747)</f>
        <v>1</v>
      </c>
      <c r="I141" s="219">
        <f>SUMPRODUCT((ChapterStats!$B$2:$B$7747=I$2)*(ChapterStats!$C$2:$C$7747=$O$133)*(ChapterStats!$E$2:$E$7747=$A141), ChapterStats!$F$2:$F$7747)</f>
        <v>0</v>
      </c>
      <c r="J141" s="219">
        <f>SUMPRODUCT((ChapterStats!$B$2:$B$7747=J$2)*(ChapterStats!$C$2:$C$7747=$O$133)*(ChapterStats!$E$2:$E$7747=$A141), ChapterStats!$F$2:$F$7747)</f>
        <v>1</v>
      </c>
      <c r="K141" s="219">
        <f>SUMPRODUCT((ChapterStats!$B$2:$B$7747=K$2)*(ChapterStats!$C$2:$C$7747=$O$133)*(ChapterStats!$E$2:$E$7747=$A141), ChapterStats!$F$2:$F$7747)</f>
        <v>0</v>
      </c>
      <c r="L141" s="219">
        <f>SUMPRODUCT((ChapterStats!$B$2:$B$7747=L$2)*(ChapterStats!$C$2:$C$7747=$O$133)*(ChapterStats!$E$2:$E$7747=$A141), ChapterStats!$F$2:$F$7747)</f>
        <v>0</v>
      </c>
      <c r="M141" s="219">
        <f>SUMPRODUCT((ChapterStats!$B$2:$B$7747=M$2)*(ChapterStats!$C$2:$C$7747=$O$133)*(ChapterStats!$E$2:$E$7747=$A141), ChapterStats!$F$2:$F$7747)</f>
        <v>0</v>
      </c>
      <c r="N141" s="41">
        <f t="shared" si="10"/>
        <v>3</v>
      </c>
    </row>
    <row r="142" spans="1:15" x14ac:dyDescent="0.2">
      <c r="A142" s="228" t="s">
        <v>198</v>
      </c>
      <c r="B142" s="219">
        <f>SUMPRODUCT((ChapterStats!$B$2:$B$7747=B$2)*(ChapterStats!$C$2:$C$7747=$O$133)*(ChapterStats!$E$2:$E$7747=$A142), ChapterStats!$F$2:$F$7747)</f>
        <v>0</v>
      </c>
      <c r="C142" s="219">
        <f>SUMPRODUCT((ChapterStats!$B$2:$B$7747=C$2)*(ChapterStats!$C$2:$C$7747=$O$133)*(ChapterStats!$E$2:$E$7747=$A142), ChapterStats!$F$2:$F$7747)</f>
        <v>0</v>
      </c>
      <c r="D142" s="219">
        <f>SUMPRODUCT((ChapterStats!$B$2:$B$7747=D$2)*(ChapterStats!$C$2:$C$7747=$O$133)*(ChapterStats!$E$2:$E$7747=$A142), ChapterStats!$F$2:$F$7747)</f>
        <v>0</v>
      </c>
      <c r="E142" s="219">
        <f>SUMPRODUCT((ChapterStats!$B$2:$B$7747=E$2)*(ChapterStats!$C$2:$C$7747=$O$133)*(ChapterStats!$E$2:$E$7747=$A142), ChapterStats!$F$2:$F$7747)</f>
        <v>0</v>
      </c>
      <c r="F142" s="219">
        <f>SUMPRODUCT((ChapterStats!$B$2:$B$7747=F$2)*(ChapterStats!$C$2:$C$7747=$O$133)*(ChapterStats!$E$2:$E$7747=$A142), ChapterStats!$F$2:$F$7747)</f>
        <v>0</v>
      </c>
      <c r="G142" s="219">
        <f>SUMPRODUCT((ChapterStats!$B$2:$B$7747=G$2)*(ChapterStats!$C$2:$C$7747=$O$133)*(ChapterStats!$E$2:$E$7747=$A142), ChapterStats!$F$2:$F$7747)</f>
        <v>0</v>
      </c>
      <c r="H142" s="219">
        <f>SUMPRODUCT((ChapterStats!$B$2:$B$7747=H$2)*(ChapterStats!$C$2:$C$7747=$O$133)*(ChapterStats!$E$2:$E$7747=$A142), ChapterStats!$F$2:$F$7747)</f>
        <v>0</v>
      </c>
      <c r="I142" s="219">
        <f>SUMPRODUCT((ChapterStats!$B$2:$B$7747=I$2)*(ChapterStats!$C$2:$C$7747=$O$133)*(ChapterStats!$E$2:$E$7747=$A142), ChapterStats!$F$2:$F$7747)</f>
        <v>0</v>
      </c>
      <c r="J142" s="219">
        <f>SUMPRODUCT((ChapterStats!$B$2:$B$7747=J$2)*(ChapterStats!$C$2:$C$7747=$O$133)*(ChapterStats!$E$2:$E$7747=$A142), ChapterStats!$F$2:$F$7747)</f>
        <v>0</v>
      </c>
      <c r="K142" s="219">
        <f>SUMPRODUCT((ChapterStats!$B$2:$B$7747=K$2)*(ChapterStats!$C$2:$C$7747=$O$133)*(ChapterStats!$E$2:$E$7747=$A142), ChapterStats!$F$2:$F$7747)</f>
        <v>0</v>
      </c>
      <c r="L142" s="219">
        <f>SUMPRODUCT((ChapterStats!$B$2:$B$7747=L$2)*(ChapterStats!$C$2:$C$7747=$O$133)*(ChapterStats!$E$2:$E$7747=$A142), ChapterStats!$F$2:$F$7747)</f>
        <v>0</v>
      </c>
      <c r="M142" s="219">
        <f>SUMPRODUCT((ChapterStats!$B$2:$B$7747=M$2)*(ChapterStats!$C$2:$C$7747=$O$133)*(ChapterStats!$E$2:$E$7747=$A142), ChapterStats!$F$2:$F$7747)</f>
        <v>0</v>
      </c>
      <c r="N142" s="41">
        <f t="shared" si="10"/>
        <v>0</v>
      </c>
    </row>
    <row r="143" spans="1:15" s="43" customFormat="1" x14ac:dyDescent="0.2">
      <c r="A143" s="21" t="s">
        <v>202</v>
      </c>
      <c r="B143" s="224">
        <f>SUMPRODUCT((ChapterStats!$B$2:$B$7747=B$2)*(ChapterStats!$C$2:$C$7747=$O$133)*(ChapterStats!$E$2:$E$7747=$A143), ChapterStats!$F$2:$F$7747)</f>
        <v>0.68390799999999996</v>
      </c>
      <c r="C143" s="224">
        <f>SUMPRODUCT((ChapterStats!$B$2:$B$7747=C$2)*(ChapterStats!$C$2:$C$7747=$O$133)*(ChapterStats!$E$2:$E$7747=$A143), ChapterStats!$F$2:$F$7747)</f>
        <v>0.63742699999999997</v>
      </c>
      <c r="D143" s="224">
        <f>SUMPRODUCT((ChapterStats!$B$2:$B$7747=D$2)*(ChapterStats!$C$2:$C$7747=$O$133)*(ChapterStats!$E$2:$E$7747=$A143), ChapterStats!$F$2:$F$7747)</f>
        <v>0.65269500000000003</v>
      </c>
      <c r="E143" s="224">
        <f>SUMPRODUCT((ChapterStats!$B$2:$B$7747=E$2)*(ChapterStats!$C$2:$C$7747=$O$133)*(ChapterStats!$E$2:$E$7747=$A143), ChapterStats!$F$2:$F$7747)</f>
        <v>0.67484699999999997</v>
      </c>
      <c r="F143" s="224">
        <f>SUMPRODUCT((ChapterStats!$B$2:$B$7747=F$2)*(ChapterStats!$C$2:$C$7747=$O$133)*(ChapterStats!$E$2:$E$7747=$A143), ChapterStats!$F$2:$F$7747)</f>
        <v>0.68208100000000005</v>
      </c>
      <c r="G143" s="224">
        <f>SUMPRODUCT((ChapterStats!$B$2:$B$7747=G$2)*(ChapterStats!$C$2:$C$7747=$O$133)*(ChapterStats!$E$2:$E$7747=$A143), ChapterStats!$F$2:$F$7747)</f>
        <v>0.67428600000000005</v>
      </c>
      <c r="H143" s="224">
        <f>SUMPRODUCT((ChapterStats!$B$2:$B$7747=H$2)*(ChapterStats!$C$2:$C$7747=$O$133)*(ChapterStats!$E$2:$E$7747=$A143), ChapterStats!$F$2:$F$7747)</f>
        <v>0.69590600000000002</v>
      </c>
      <c r="I143" s="224">
        <f>SUMPRODUCT((ChapterStats!$B$2:$B$7747=I$2)*(ChapterStats!$C$2:$C$7747=$O$133)*(ChapterStats!$E$2:$E$7747=$A143), ChapterStats!$F$2:$F$7747)</f>
        <v>0.68926600000000005</v>
      </c>
      <c r="J143" s="224">
        <f>SUMPRODUCT((ChapterStats!$B$2:$B$7747=J$2)*(ChapterStats!$C$2:$C$7747=$O$133)*(ChapterStats!$E$2:$E$7747=$A143), ChapterStats!$F$2:$F$7747)</f>
        <v>0.71657800000000005</v>
      </c>
      <c r="K143" s="224">
        <f>SUMPRODUCT((ChapterStats!$B$2:$B$7747=K$2)*(ChapterStats!$C$2:$C$7747=$O$133)*(ChapterStats!$E$2:$E$7747=$A143), ChapterStats!$F$2:$F$7747)</f>
        <v>0.70526299999999997</v>
      </c>
      <c r="L143" s="224">
        <f>SUMPRODUCT((ChapterStats!$B$2:$B$7747=L$2)*(ChapterStats!$C$2:$C$7747=$O$133)*(ChapterStats!$E$2:$E$7747=$A143), ChapterStats!$F$2:$F$7747)</f>
        <v>0.69354800000000005</v>
      </c>
      <c r="M143" s="224">
        <f>SUMPRODUCT((ChapterStats!$B$2:$B$7747=M$2)*(ChapterStats!$C$2:$C$7747=$O$133)*(ChapterStats!$E$2:$E$7747=$A143), ChapterStats!$F$2:$F$7747)</f>
        <v>0</v>
      </c>
      <c r="N143" s="41"/>
    </row>
    <row r="144" spans="1:15" s="43" customFormat="1" x14ac:dyDescent="0.2">
      <c r="A144" s="228" t="s">
        <v>205</v>
      </c>
      <c r="B144" s="224">
        <f>SUMPRODUCT((ChapterStats!$B$2:$B$7747=B$2)*(ChapterStats!$C$2:$C$7747=$O$133)*(ChapterStats!$E$2:$E$7747=$A144), ChapterStats!$F$2:$F$7747)</f>
        <v>0.69411800000000001</v>
      </c>
      <c r="C144" s="224">
        <f>SUMPRODUCT((ChapterStats!$B$2:$B$7747=C$2)*(ChapterStats!$C$2:$C$7747=$O$133)*(ChapterStats!$E$2:$E$7747=$A144), ChapterStats!$F$2:$F$7747)</f>
        <v>0.64670700000000003</v>
      </c>
      <c r="D144" s="224">
        <f>SUMPRODUCT((ChapterStats!$B$2:$B$7747=D$2)*(ChapterStats!$C$2:$C$7747=$O$133)*(ChapterStats!$E$2:$E$7747=$A144), ChapterStats!$F$2:$F$7747)</f>
        <v>0.65853700000000004</v>
      </c>
      <c r="E144" s="224">
        <f>SUMPRODUCT((ChapterStats!$B$2:$B$7747=E$2)*(ChapterStats!$C$2:$C$7747=$O$133)*(ChapterStats!$E$2:$E$7747=$A144), ChapterStats!$F$2:$F$7747)</f>
        <v>0.68125000000000002</v>
      </c>
      <c r="F144" s="224">
        <f>SUMPRODUCT((ChapterStats!$B$2:$B$7747=F$2)*(ChapterStats!$C$2:$C$7747=$O$133)*(ChapterStats!$E$2:$E$7747=$A144), ChapterStats!$F$2:$F$7747)</f>
        <v>0.68823500000000004</v>
      </c>
      <c r="G144" s="224">
        <f>SUMPRODUCT((ChapterStats!$B$2:$B$7747=G$2)*(ChapterStats!$C$2:$C$7747=$O$133)*(ChapterStats!$E$2:$E$7747=$A144), ChapterStats!$F$2:$F$7747)</f>
        <v>0.67836300000000005</v>
      </c>
      <c r="H144" s="224">
        <f>SUMPRODUCT((ChapterStats!$B$2:$B$7747=H$2)*(ChapterStats!$C$2:$C$7747=$O$133)*(ChapterStats!$E$2:$E$7747=$A144), ChapterStats!$F$2:$F$7747)</f>
        <v>0.70658699999999997</v>
      </c>
      <c r="I144" s="224">
        <f>SUMPRODUCT((ChapterStats!$B$2:$B$7747=I$2)*(ChapterStats!$C$2:$C$7747=$O$133)*(ChapterStats!$E$2:$E$7747=$A144), ChapterStats!$F$2:$F$7747)</f>
        <v>0.69230800000000003</v>
      </c>
      <c r="J144" s="224">
        <f>SUMPRODUCT((ChapterStats!$B$2:$B$7747=J$2)*(ChapterStats!$C$2:$C$7747=$O$133)*(ChapterStats!$E$2:$E$7747=$A144), ChapterStats!$F$2:$F$7747)</f>
        <v>0.72625700000000004</v>
      </c>
      <c r="K144" s="224">
        <f>SUMPRODUCT((ChapterStats!$B$2:$B$7747=K$2)*(ChapterStats!$C$2:$C$7747=$O$133)*(ChapterStats!$E$2:$E$7747=$A144), ChapterStats!$F$2:$F$7747)</f>
        <v>0.71428599999999998</v>
      </c>
      <c r="L144" s="224">
        <f>SUMPRODUCT((ChapterStats!$B$2:$B$7747=L$2)*(ChapterStats!$C$2:$C$7747=$O$133)*(ChapterStats!$E$2:$E$7747=$A144), ChapterStats!$F$2:$F$7747)</f>
        <v>0.71910099999999999</v>
      </c>
      <c r="M144" s="224">
        <f>SUMPRODUCT((ChapterStats!$B$2:$B$7747=M$2)*(ChapterStats!$C$2:$C$7747=$O$133)*(ChapterStats!$E$2:$E$7747=$A144), ChapterStats!$F$2:$F$7747)</f>
        <v>0</v>
      </c>
      <c r="N144" s="41"/>
    </row>
    <row r="145" spans="1:15" s="43" customFormat="1" x14ac:dyDescent="0.2">
      <c r="A145" s="47"/>
      <c r="B145" s="65"/>
      <c r="C145" s="143"/>
      <c r="D145" s="143"/>
      <c r="E145" s="143"/>
      <c r="F145" s="143"/>
      <c r="G145" s="143"/>
      <c r="H145" s="65"/>
      <c r="I145" s="222"/>
      <c r="J145" s="222"/>
      <c r="K145" s="222"/>
      <c r="L145" s="222"/>
      <c r="M145" s="222"/>
      <c r="N145" s="41"/>
    </row>
    <row r="146" spans="1:15" s="43" customFormat="1" x14ac:dyDescent="0.2">
      <c r="A146" s="18" t="s">
        <v>156</v>
      </c>
      <c r="B146" s="145"/>
      <c r="C146" s="41"/>
      <c r="D146" s="41"/>
      <c r="E146" s="41"/>
      <c r="F146" s="41"/>
      <c r="G146" s="41"/>
      <c r="H146" s="145"/>
      <c r="I146" s="219"/>
      <c r="J146" s="219"/>
      <c r="K146" s="219"/>
      <c r="L146" s="219"/>
      <c r="M146" s="219"/>
      <c r="N146" s="41"/>
      <c r="O146" s="43">
        <v>45</v>
      </c>
    </row>
    <row r="147" spans="1:15" s="43" customFormat="1" x14ac:dyDescent="0.2">
      <c r="A147" s="228" t="s">
        <v>196</v>
      </c>
      <c r="B147" s="219">
        <f>SUMPRODUCT((ChapterStats!$B$2:$B$7747=B$2)*(ChapterStats!$C$2:$C$7747=$O$146)*(ChapterStats!$E$2:$E$7747=$A147), ChapterStats!$F$2:$F$7747)</f>
        <v>54</v>
      </c>
      <c r="C147" s="219">
        <f>SUMPRODUCT((ChapterStats!$B$2:$B$7747=C$2)*(ChapterStats!$C$2:$C$7747=$O$146)*(ChapterStats!$E$2:$E$7747=$A147), ChapterStats!$F$2:$F$7747)</f>
        <v>54</v>
      </c>
      <c r="D147" s="219">
        <f>SUMPRODUCT((ChapterStats!$B$2:$B$7747=D$2)*(ChapterStats!$C$2:$C$7747=$O$146)*(ChapterStats!$E$2:$E$7747=$A147), ChapterStats!$F$2:$F$7747)</f>
        <v>54</v>
      </c>
      <c r="E147" s="219">
        <f>SUMPRODUCT((ChapterStats!$B$2:$B$7747=E$2)*(ChapterStats!$C$2:$C$7747=$O$146)*(ChapterStats!$E$2:$E$7747=$A147), ChapterStats!$F$2:$F$7747)</f>
        <v>54</v>
      </c>
      <c r="F147" s="219">
        <f>SUMPRODUCT((ChapterStats!$B$2:$B$7747=F$2)*(ChapterStats!$C$2:$C$7747=$O$146)*(ChapterStats!$E$2:$E$7747=$A147), ChapterStats!$F$2:$F$7747)</f>
        <v>52</v>
      </c>
      <c r="G147" s="219">
        <f>SUMPRODUCT((ChapterStats!$B$2:$B$7747=G$2)*(ChapterStats!$C$2:$C$7747=$O$146)*(ChapterStats!$E$2:$E$7747=$A147), ChapterStats!$F$2:$F$7747)</f>
        <v>55</v>
      </c>
      <c r="H147" s="219">
        <f>SUMPRODUCT((ChapterStats!$B$2:$B$7747=H$2)*(ChapterStats!$C$2:$C$7747=$O$146)*(ChapterStats!$E$2:$E$7747=$A147), ChapterStats!$F$2:$F$7747)</f>
        <v>54</v>
      </c>
      <c r="I147" s="219">
        <f>SUMPRODUCT((ChapterStats!$B$2:$B$7747=I$2)*(ChapterStats!$C$2:$C$7747=$O$146)*(ChapterStats!$E$2:$E$7747=$A147), ChapterStats!$F$2:$F$7747)</f>
        <v>54</v>
      </c>
      <c r="J147" s="219">
        <f>SUMPRODUCT((ChapterStats!$B$2:$B$7747=J$2)*(ChapterStats!$C$2:$C$7747=$O$146)*(ChapterStats!$E$2:$E$7747=$A147), ChapterStats!$F$2:$F$7747)</f>
        <v>51</v>
      </c>
      <c r="K147" s="219">
        <f>SUMPRODUCT((ChapterStats!$B$2:$B$7747=K$2)*(ChapterStats!$C$2:$C$7747=$O$146)*(ChapterStats!$E$2:$E$7747=$A147), ChapterStats!$F$2:$F$7747)</f>
        <v>51</v>
      </c>
      <c r="L147" s="219">
        <f>SUMPRODUCT((ChapterStats!$B$2:$B$7747=L$2)*(ChapterStats!$C$2:$C$7747=$O$146)*(ChapterStats!$E$2:$E$7747=$A147), ChapterStats!$F$2:$F$7747)</f>
        <v>50</v>
      </c>
      <c r="M147" s="219">
        <f>SUMPRODUCT((ChapterStats!$B$2:$B$7747=M$2)*(ChapterStats!$C$2:$C$7747=$O$146)*(ChapterStats!$E$2:$E$7747=$A147), ChapterStats!$F$2:$F$7747)</f>
        <v>0</v>
      </c>
      <c r="N147" s="41"/>
    </row>
    <row r="148" spans="1:15" s="43" customFormat="1" x14ac:dyDescent="0.2">
      <c r="A148" s="47" t="s">
        <v>305</v>
      </c>
      <c r="B148" s="244">
        <v>41</v>
      </c>
      <c r="C148" s="244">
        <v>44</v>
      </c>
      <c r="D148" s="244">
        <v>42</v>
      </c>
      <c r="E148" s="244">
        <v>46</v>
      </c>
      <c r="F148" s="244">
        <v>45</v>
      </c>
      <c r="G148" s="244">
        <v>47</v>
      </c>
      <c r="H148" s="244">
        <v>49</v>
      </c>
      <c r="I148" s="244">
        <v>50</v>
      </c>
      <c r="J148" s="244">
        <v>51</v>
      </c>
      <c r="K148" s="244">
        <v>53</v>
      </c>
      <c r="L148" s="244">
        <v>53</v>
      </c>
      <c r="M148" s="244">
        <v>53</v>
      </c>
      <c r="N148" s="48"/>
    </row>
    <row r="149" spans="1:15" s="43" customFormat="1" x14ac:dyDescent="0.2">
      <c r="A149" s="228" t="s">
        <v>194</v>
      </c>
      <c r="B149" s="219">
        <f>SUMPRODUCT((ChapterStats!$B$2:$B$7747=B$2)*(ChapterStats!$C$2:$C$7747=$O$146)*(ChapterStats!$E$2:$E$7747=$A149), ChapterStats!$F$2:$F$7747)</f>
        <v>1</v>
      </c>
      <c r="C149" s="219">
        <f>SUMPRODUCT((ChapterStats!$B$2:$B$7747=C$2)*(ChapterStats!$C$2:$C$7747=$O$146)*(ChapterStats!$E$2:$E$7747=$A149), ChapterStats!$F$2:$F$7747)</f>
        <v>0</v>
      </c>
      <c r="D149" s="219">
        <f>SUMPRODUCT((ChapterStats!$B$2:$B$7747=D$2)*(ChapterStats!$C$2:$C$7747=$O$146)*(ChapterStats!$E$2:$E$7747=$A149), ChapterStats!$F$2:$F$7747)</f>
        <v>0</v>
      </c>
      <c r="E149" s="219">
        <f>SUMPRODUCT((ChapterStats!$B$2:$B$7747=E$2)*(ChapterStats!$C$2:$C$7747=$O$146)*(ChapterStats!$E$2:$E$7747=$A149), ChapterStats!$F$2:$F$7747)</f>
        <v>0</v>
      </c>
      <c r="F149" s="219">
        <f>SUMPRODUCT((ChapterStats!$B$2:$B$7747=F$2)*(ChapterStats!$C$2:$C$7747=$O$146)*(ChapterStats!$E$2:$E$7747=$A149), ChapterStats!$F$2:$F$7747)</f>
        <v>1</v>
      </c>
      <c r="G149" s="219">
        <f>SUMPRODUCT((ChapterStats!$B$2:$B$7747=G$2)*(ChapterStats!$C$2:$C$7747=$O$146)*(ChapterStats!$E$2:$E$7747=$A149), ChapterStats!$F$2:$F$7747)</f>
        <v>4</v>
      </c>
      <c r="H149" s="219">
        <f>SUMPRODUCT((ChapterStats!$B$2:$B$7747=H$2)*(ChapterStats!$C$2:$C$7747=$O$146)*(ChapterStats!$E$2:$E$7747=$A149), ChapterStats!$F$2:$F$7747)</f>
        <v>1</v>
      </c>
      <c r="I149" s="219">
        <f>SUMPRODUCT((ChapterStats!$B$2:$B$7747=I$2)*(ChapterStats!$C$2:$C$7747=$O$146)*(ChapterStats!$E$2:$E$7747=$A149), ChapterStats!$F$2:$F$7747)</f>
        <v>0</v>
      </c>
      <c r="J149" s="219">
        <f>SUMPRODUCT((ChapterStats!$B$2:$B$7747=J$2)*(ChapterStats!$C$2:$C$7747=$O$146)*(ChapterStats!$E$2:$E$7747=$A149), ChapterStats!$F$2:$F$7747)</f>
        <v>0</v>
      </c>
      <c r="K149" s="219">
        <f>SUMPRODUCT((ChapterStats!$B$2:$B$7747=K$2)*(ChapterStats!$C$2:$C$7747=$O$146)*(ChapterStats!$E$2:$E$7747=$A149), ChapterStats!$F$2:$F$7747)</f>
        <v>2</v>
      </c>
      <c r="L149" s="219">
        <f>SUMPRODUCT((ChapterStats!$B$2:$B$7747=L$2)*(ChapterStats!$C$2:$C$7747=$O$146)*(ChapterStats!$E$2:$E$7747=$A149), ChapterStats!$F$2:$F$7747)</f>
        <v>0</v>
      </c>
      <c r="M149" s="219">
        <f>SUMPRODUCT((ChapterStats!$B$2:$B$7747=M$2)*(ChapterStats!$C$2:$C$7747=$O$146)*(ChapterStats!$E$2:$E$7747=$A149), ChapterStats!$F$2:$F$7747)</f>
        <v>0</v>
      </c>
      <c r="N149" s="41">
        <f>SUM(B149:M149)</f>
        <v>9</v>
      </c>
    </row>
    <row r="150" spans="1:15" s="43" customFormat="1" x14ac:dyDescent="0.2">
      <c r="A150" s="47" t="s">
        <v>305</v>
      </c>
      <c r="B150" s="244">
        <v>0</v>
      </c>
      <c r="C150" s="244">
        <v>3</v>
      </c>
      <c r="D150" s="244">
        <v>0</v>
      </c>
      <c r="E150" s="244">
        <v>3</v>
      </c>
      <c r="F150" s="244">
        <v>0</v>
      </c>
      <c r="G150" s="244">
        <v>3</v>
      </c>
      <c r="H150" s="244">
        <v>2</v>
      </c>
      <c r="I150" s="244">
        <v>1</v>
      </c>
      <c r="J150" s="244">
        <v>2</v>
      </c>
      <c r="K150" s="244">
        <v>2</v>
      </c>
      <c r="L150" s="244">
        <v>1</v>
      </c>
      <c r="M150" s="244">
        <v>0</v>
      </c>
      <c r="N150" s="48">
        <f t="shared" ref="N150:N155" si="11">SUM(B150:M150)</f>
        <v>17</v>
      </c>
    </row>
    <row r="151" spans="1:15" s="43" customFormat="1" x14ac:dyDescent="0.2">
      <c r="A151" s="228" t="s">
        <v>195</v>
      </c>
      <c r="B151" s="219">
        <f>SUMPRODUCT((ChapterStats!$B$2:$B$7747=B$2)*(ChapterStats!$C$2:$C$7747=$O$146)*(ChapterStats!$E$2:$E$7747=$A151), ChapterStats!$F$2:$F$7747)</f>
        <v>2</v>
      </c>
      <c r="C151" s="219">
        <f>SUMPRODUCT((ChapterStats!$B$2:$B$7747=C$2)*(ChapterStats!$C$2:$C$7747=$O$146)*(ChapterStats!$E$2:$E$7747=$A151), ChapterStats!$F$2:$F$7747)</f>
        <v>3</v>
      </c>
      <c r="D151" s="219">
        <f>SUMPRODUCT((ChapterStats!$B$2:$B$7747=D$2)*(ChapterStats!$C$2:$C$7747=$O$146)*(ChapterStats!$E$2:$E$7747=$A151), ChapterStats!$F$2:$F$7747)</f>
        <v>2</v>
      </c>
      <c r="E151" s="219">
        <f>SUMPRODUCT((ChapterStats!$B$2:$B$7747=E$2)*(ChapterStats!$C$2:$C$7747=$O$146)*(ChapterStats!$E$2:$E$7747=$A151), ChapterStats!$F$2:$F$7747)</f>
        <v>6</v>
      </c>
      <c r="F151" s="219">
        <f>SUMPRODUCT((ChapterStats!$B$2:$B$7747=F$2)*(ChapterStats!$C$2:$C$7747=$O$146)*(ChapterStats!$E$2:$E$7747=$A151), ChapterStats!$F$2:$F$7747)</f>
        <v>5</v>
      </c>
      <c r="G151" s="219">
        <f>SUMPRODUCT((ChapterStats!$B$2:$B$7747=G$2)*(ChapterStats!$C$2:$C$7747=$O$146)*(ChapterStats!$E$2:$E$7747=$A151), ChapterStats!$F$2:$F$7747)</f>
        <v>2</v>
      </c>
      <c r="H151" s="219">
        <f>SUMPRODUCT((ChapterStats!$B$2:$B$7747=H$2)*(ChapterStats!$C$2:$C$7747=$O$146)*(ChapterStats!$E$2:$E$7747=$A151), ChapterStats!$F$2:$F$7747)</f>
        <v>3</v>
      </c>
      <c r="I151" s="219">
        <f>SUMPRODUCT((ChapterStats!$B$2:$B$7747=I$2)*(ChapterStats!$C$2:$C$7747=$O$146)*(ChapterStats!$E$2:$E$7747=$A151), ChapterStats!$F$2:$F$7747)</f>
        <v>1</v>
      </c>
      <c r="J151" s="219">
        <f>SUMPRODUCT((ChapterStats!$B$2:$B$7747=J$2)*(ChapterStats!$C$2:$C$7747=$O$146)*(ChapterStats!$E$2:$E$7747=$A151), ChapterStats!$F$2:$F$7747)</f>
        <v>4</v>
      </c>
      <c r="K151" s="219">
        <f>SUMPRODUCT((ChapterStats!$B$2:$B$7747=K$2)*(ChapterStats!$C$2:$C$7747=$O$146)*(ChapterStats!$E$2:$E$7747=$A151), ChapterStats!$F$2:$F$7747)</f>
        <v>2</v>
      </c>
      <c r="L151" s="219">
        <f>SUMPRODUCT((ChapterStats!$B$2:$B$7747=L$2)*(ChapterStats!$C$2:$C$7747=$O$146)*(ChapterStats!$E$2:$E$7747=$A151), ChapterStats!$F$2:$F$7747)</f>
        <v>1</v>
      </c>
      <c r="M151" s="219">
        <f>SUMPRODUCT((ChapterStats!$B$2:$B$7747=M$2)*(ChapterStats!$C$2:$C$7747=$O$146)*(ChapterStats!$E$2:$E$7747=$A151), ChapterStats!$F$2:$F$7747)</f>
        <v>0</v>
      </c>
      <c r="N151" s="41">
        <f t="shared" si="11"/>
        <v>31</v>
      </c>
    </row>
    <row r="152" spans="1:15" s="43" customFormat="1" x14ac:dyDescent="0.2">
      <c r="A152" s="228" t="s">
        <v>200</v>
      </c>
      <c r="B152" s="219">
        <f>SUMPRODUCT((ChapterStats!$B$2:$B$7747=B$2)*(ChapterStats!$C$2:$C$7747=$O$146)*(ChapterStats!$E$2:$E$7747=$A152), ChapterStats!$F$2:$F$7747)</f>
        <v>0</v>
      </c>
      <c r="C152" s="219">
        <f>SUMPRODUCT((ChapterStats!$B$2:$B$7747=C$2)*(ChapterStats!$C$2:$C$7747=$O$146)*(ChapterStats!$E$2:$E$7747=$A152), ChapterStats!$F$2:$F$7747)</f>
        <v>0</v>
      </c>
      <c r="D152" s="219">
        <f>SUMPRODUCT((ChapterStats!$B$2:$B$7747=D$2)*(ChapterStats!$C$2:$C$7747=$O$146)*(ChapterStats!$E$2:$E$7747=$A152), ChapterStats!$F$2:$F$7747)</f>
        <v>0</v>
      </c>
      <c r="E152" s="219">
        <f>SUMPRODUCT((ChapterStats!$B$2:$B$7747=E$2)*(ChapterStats!$C$2:$C$7747=$O$146)*(ChapterStats!$E$2:$E$7747=$A152), ChapterStats!$F$2:$F$7747)</f>
        <v>0</v>
      </c>
      <c r="F152" s="219">
        <f>SUMPRODUCT((ChapterStats!$B$2:$B$7747=F$2)*(ChapterStats!$C$2:$C$7747=$O$146)*(ChapterStats!$E$2:$E$7747=$A152), ChapterStats!$F$2:$F$7747)</f>
        <v>0</v>
      </c>
      <c r="G152" s="219">
        <f>SUMPRODUCT((ChapterStats!$B$2:$B$7747=G$2)*(ChapterStats!$C$2:$C$7747=$O$146)*(ChapterStats!$E$2:$E$7747=$A152), ChapterStats!$F$2:$F$7747)</f>
        <v>0</v>
      </c>
      <c r="H152" s="219">
        <f>SUMPRODUCT((ChapterStats!$B$2:$B$7747=H$2)*(ChapterStats!$C$2:$C$7747=$O$146)*(ChapterStats!$E$2:$E$7747=$A152), ChapterStats!$F$2:$F$7747)</f>
        <v>0</v>
      </c>
      <c r="I152" s="219">
        <f>SUMPRODUCT((ChapterStats!$B$2:$B$7747=I$2)*(ChapterStats!$C$2:$C$7747=$O$146)*(ChapterStats!$E$2:$E$7747=$A152), ChapterStats!$F$2:$F$7747)</f>
        <v>0</v>
      </c>
      <c r="J152" s="219">
        <f>SUMPRODUCT((ChapterStats!$B$2:$B$7747=J$2)*(ChapterStats!$C$2:$C$7747=$O$146)*(ChapterStats!$E$2:$E$7747=$A152), ChapterStats!$F$2:$F$7747)</f>
        <v>0</v>
      </c>
      <c r="K152" s="219">
        <f>SUMPRODUCT((ChapterStats!$B$2:$B$7747=K$2)*(ChapterStats!$C$2:$C$7747=$O$146)*(ChapterStats!$E$2:$E$7747=$A152), ChapterStats!$F$2:$F$7747)</f>
        <v>0</v>
      </c>
      <c r="L152" s="219">
        <f>SUMPRODUCT((ChapterStats!$B$2:$B$7747=L$2)*(ChapterStats!$C$2:$C$7747=$O$146)*(ChapterStats!$E$2:$E$7747=$A152), ChapterStats!$F$2:$F$7747)</f>
        <v>0</v>
      </c>
      <c r="M152" s="219">
        <f>SUMPRODUCT((ChapterStats!$B$2:$B$7747=M$2)*(ChapterStats!$C$2:$C$7747=$O$146)*(ChapterStats!$E$2:$E$7747=$A152), ChapterStats!$F$2:$F$7747)</f>
        <v>0</v>
      </c>
      <c r="N152" s="41">
        <f t="shared" si="11"/>
        <v>0</v>
      </c>
    </row>
    <row r="153" spans="1:15" s="43" customFormat="1" x14ac:dyDescent="0.2">
      <c r="A153" s="228" t="s">
        <v>197</v>
      </c>
      <c r="B153" s="219">
        <f>SUMPRODUCT((ChapterStats!$B$2:$B$7747=B$2)*(ChapterStats!$C$2:$C$7747=$O$146)*(ChapterStats!$E$2:$E$7747=$A153), ChapterStats!$F$2:$F$7747)</f>
        <v>0</v>
      </c>
      <c r="C153" s="219">
        <f>SUMPRODUCT((ChapterStats!$B$2:$B$7747=C$2)*(ChapterStats!$C$2:$C$7747=$O$146)*(ChapterStats!$E$2:$E$7747=$A153), ChapterStats!$F$2:$F$7747)</f>
        <v>0</v>
      </c>
      <c r="D153" s="219">
        <f>SUMPRODUCT((ChapterStats!$B$2:$B$7747=D$2)*(ChapterStats!$C$2:$C$7747=$O$146)*(ChapterStats!$E$2:$E$7747=$A153), ChapterStats!$F$2:$F$7747)</f>
        <v>0</v>
      </c>
      <c r="E153" s="219">
        <f>SUMPRODUCT((ChapterStats!$B$2:$B$7747=E$2)*(ChapterStats!$C$2:$C$7747=$O$146)*(ChapterStats!$E$2:$E$7747=$A153), ChapterStats!$F$2:$F$7747)</f>
        <v>0</v>
      </c>
      <c r="F153" s="219">
        <f>SUMPRODUCT((ChapterStats!$B$2:$B$7747=F$2)*(ChapterStats!$C$2:$C$7747=$O$146)*(ChapterStats!$E$2:$E$7747=$A153), ChapterStats!$F$2:$F$7747)</f>
        <v>3</v>
      </c>
      <c r="G153" s="219">
        <f>SUMPRODUCT((ChapterStats!$B$2:$B$7747=G$2)*(ChapterStats!$C$2:$C$7747=$O$146)*(ChapterStats!$E$2:$E$7747=$A153), ChapterStats!$F$2:$F$7747)</f>
        <v>2</v>
      </c>
      <c r="H153" s="219">
        <f>SUMPRODUCT((ChapterStats!$B$2:$B$7747=H$2)*(ChapterStats!$C$2:$C$7747=$O$146)*(ChapterStats!$E$2:$E$7747=$A153), ChapterStats!$F$2:$F$7747)</f>
        <v>1</v>
      </c>
      <c r="I153" s="219">
        <f>SUMPRODUCT((ChapterStats!$B$2:$B$7747=I$2)*(ChapterStats!$C$2:$C$7747=$O$146)*(ChapterStats!$E$2:$E$7747=$A153), ChapterStats!$F$2:$F$7747)</f>
        <v>0</v>
      </c>
      <c r="J153" s="219">
        <f>SUMPRODUCT((ChapterStats!$B$2:$B$7747=J$2)*(ChapterStats!$C$2:$C$7747=$O$146)*(ChapterStats!$E$2:$E$7747=$A153), ChapterStats!$F$2:$F$7747)</f>
        <v>3</v>
      </c>
      <c r="K153" s="219">
        <f>SUMPRODUCT((ChapterStats!$B$2:$B$7747=K$2)*(ChapterStats!$C$2:$C$7747=$O$146)*(ChapterStats!$E$2:$E$7747=$A153), ChapterStats!$F$2:$F$7747)</f>
        <v>2</v>
      </c>
      <c r="L153" s="219">
        <f>SUMPRODUCT((ChapterStats!$B$2:$B$7747=L$2)*(ChapterStats!$C$2:$C$7747=$O$146)*(ChapterStats!$E$2:$E$7747=$A153), ChapterStats!$F$2:$F$7747)</f>
        <v>1</v>
      </c>
      <c r="M153" s="219">
        <f>SUMPRODUCT((ChapterStats!$B$2:$B$7747=M$2)*(ChapterStats!$C$2:$C$7747=$O$146)*(ChapterStats!$E$2:$E$7747=$A153), ChapterStats!$F$2:$F$7747)</f>
        <v>0</v>
      </c>
      <c r="N153" s="41">
        <f t="shared" si="11"/>
        <v>12</v>
      </c>
    </row>
    <row r="154" spans="1:15" x14ac:dyDescent="0.2">
      <c r="A154" s="228" t="s">
        <v>199</v>
      </c>
      <c r="B154" s="219">
        <f>SUMPRODUCT((ChapterStats!$B$2:$B$7747=B$2)*(ChapterStats!$C$2:$C$7747=$O$146)*(ChapterStats!$E$2:$E$7747=$A154), ChapterStats!$F$2:$F$7747)</f>
        <v>0</v>
      </c>
      <c r="C154" s="219">
        <f>SUMPRODUCT((ChapterStats!$B$2:$B$7747=C$2)*(ChapterStats!$C$2:$C$7747=$O$146)*(ChapterStats!$E$2:$E$7747=$A154), ChapterStats!$F$2:$F$7747)</f>
        <v>0</v>
      </c>
      <c r="D154" s="219">
        <f>SUMPRODUCT((ChapterStats!$B$2:$B$7747=D$2)*(ChapterStats!$C$2:$C$7747=$O$146)*(ChapterStats!$E$2:$E$7747=$A154), ChapterStats!$F$2:$F$7747)</f>
        <v>0</v>
      </c>
      <c r="E154" s="219">
        <f>SUMPRODUCT((ChapterStats!$B$2:$B$7747=E$2)*(ChapterStats!$C$2:$C$7747=$O$146)*(ChapterStats!$E$2:$E$7747=$A154), ChapterStats!$F$2:$F$7747)</f>
        <v>0</v>
      </c>
      <c r="F154" s="219">
        <f>SUMPRODUCT((ChapterStats!$B$2:$B$7747=F$2)*(ChapterStats!$C$2:$C$7747=$O$146)*(ChapterStats!$E$2:$E$7747=$A154), ChapterStats!$F$2:$F$7747)</f>
        <v>0</v>
      </c>
      <c r="G154" s="219">
        <f>SUMPRODUCT((ChapterStats!$B$2:$B$7747=G$2)*(ChapterStats!$C$2:$C$7747=$O$146)*(ChapterStats!$E$2:$E$7747=$A154), ChapterStats!$F$2:$F$7747)</f>
        <v>0</v>
      </c>
      <c r="H154" s="219">
        <f>SUMPRODUCT((ChapterStats!$B$2:$B$7747=H$2)*(ChapterStats!$C$2:$C$7747=$O$146)*(ChapterStats!$E$2:$E$7747=$A154), ChapterStats!$F$2:$F$7747)</f>
        <v>1</v>
      </c>
      <c r="I154" s="219">
        <f>SUMPRODUCT((ChapterStats!$B$2:$B$7747=I$2)*(ChapterStats!$C$2:$C$7747=$O$146)*(ChapterStats!$E$2:$E$7747=$A154), ChapterStats!$F$2:$F$7747)</f>
        <v>0</v>
      </c>
      <c r="J154" s="219">
        <f>SUMPRODUCT((ChapterStats!$B$2:$B$7747=J$2)*(ChapterStats!$C$2:$C$7747=$O$146)*(ChapterStats!$E$2:$E$7747=$A154), ChapterStats!$F$2:$F$7747)</f>
        <v>0</v>
      </c>
      <c r="K154" s="219">
        <f>SUMPRODUCT((ChapterStats!$B$2:$B$7747=K$2)*(ChapterStats!$C$2:$C$7747=$O$146)*(ChapterStats!$E$2:$E$7747=$A154), ChapterStats!$F$2:$F$7747)</f>
        <v>1</v>
      </c>
      <c r="L154" s="219">
        <f>SUMPRODUCT((ChapterStats!$B$2:$B$7747=L$2)*(ChapterStats!$C$2:$C$7747=$O$146)*(ChapterStats!$E$2:$E$7747=$A154), ChapterStats!$F$2:$F$7747)</f>
        <v>0</v>
      </c>
      <c r="M154" s="219">
        <f>SUMPRODUCT((ChapterStats!$B$2:$B$7747=M$2)*(ChapterStats!$C$2:$C$7747=$O$146)*(ChapterStats!$E$2:$E$7747=$A154), ChapterStats!$F$2:$F$7747)</f>
        <v>0</v>
      </c>
      <c r="N154" s="41">
        <f t="shared" si="11"/>
        <v>2</v>
      </c>
    </row>
    <row r="155" spans="1:15" x14ac:dyDescent="0.2">
      <c r="A155" s="228" t="s">
        <v>198</v>
      </c>
      <c r="B155" s="219">
        <f>SUMPRODUCT((ChapterStats!$B$2:$B$7747=B$2)*(ChapterStats!$C$2:$C$7747=$O$146)*(ChapterStats!$E$2:$E$7747=$A155), ChapterStats!$F$2:$F$7747)</f>
        <v>0</v>
      </c>
      <c r="C155" s="219">
        <f>SUMPRODUCT((ChapterStats!$B$2:$B$7747=C$2)*(ChapterStats!$C$2:$C$7747=$O$146)*(ChapterStats!$E$2:$E$7747=$A155), ChapterStats!$F$2:$F$7747)</f>
        <v>0</v>
      </c>
      <c r="D155" s="219">
        <f>SUMPRODUCT((ChapterStats!$B$2:$B$7747=D$2)*(ChapterStats!$C$2:$C$7747=$O$146)*(ChapterStats!$E$2:$E$7747=$A155), ChapterStats!$F$2:$F$7747)</f>
        <v>0</v>
      </c>
      <c r="E155" s="219">
        <f>SUMPRODUCT((ChapterStats!$B$2:$B$7747=E$2)*(ChapterStats!$C$2:$C$7747=$O$146)*(ChapterStats!$E$2:$E$7747=$A155), ChapterStats!$F$2:$F$7747)</f>
        <v>0</v>
      </c>
      <c r="F155" s="219">
        <f>SUMPRODUCT((ChapterStats!$B$2:$B$7747=F$2)*(ChapterStats!$C$2:$C$7747=$O$146)*(ChapterStats!$E$2:$E$7747=$A155), ChapterStats!$F$2:$F$7747)</f>
        <v>0</v>
      </c>
      <c r="G155" s="219">
        <f>SUMPRODUCT((ChapterStats!$B$2:$B$7747=G$2)*(ChapterStats!$C$2:$C$7747=$O$146)*(ChapterStats!$E$2:$E$7747=$A155), ChapterStats!$F$2:$F$7747)</f>
        <v>1</v>
      </c>
      <c r="H155" s="219">
        <f>SUMPRODUCT((ChapterStats!$B$2:$B$7747=H$2)*(ChapterStats!$C$2:$C$7747=$O$146)*(ChapterStats!$E$2:$E$7747=$A155), ChapterStats!$F$2:$F$7747)</f>
        <v>0</v>
      </c>
      <c r="I155" s="219">
        <f>SUMPRODUCT((ChapterStats!$B$2:$B$7747=I$2)*(ChapterStats!$C$2:$C$7747=$O$146)*(ChapterStats!$E$2:$E$7747=$A155), ChapterStats!$F$2:$F$7747)</f>
        <v>0</v>
      </c>
      <c r="J155" s="219">
        <f>SUMPRODUCT((ChapterStats!$B$2:$B$7747=J$2)*(ChapterStats!$C$2:$C$7747=$O$146)*(ChapterStats!$E$2:$E$7747=$A155), ChapterStats!$F$2:$F$7747)</f>
        <v>0</v>
      </c>
      <c r="K155" s="219">
        <f>SUMPRODUCT((ChapterStats!$B$2:$B$7747=K$2)*(ChapterStats!$C$2:$C$7747=$O$146)*(ChapterStats!$E$2:$E$7747=$A155), ChapterStats!$F$2:$F$7747)</f>
        <v>0</v>
      </c>
      <c r="L155" s="219">
        <f>SUMPRODUCT((ChapterStats!$B$2:$B$7747=L$2)*(ChapterStats!$C$2:$C$7747=$O$146)*(ChapterStats!$E$2:$E$7747=$A155), ChapterStats!$F$2:$F$7747)</f>
        <v>0</v>
      </c>
      <c r="M155" s="219">
        <f>SUMPRODUCT((ChapterStats!$B$2:$B$7747=M$2)*(ChapterStats!$C$2:$C$7747=$O$146)*(ChapterStats!$E$2:$E$7747=$A155), ChapterStats!$F$2:$F$7747)</f>
        <v>0</v>
      </c>
      <c r="N155" s="41">
        <f t="shared" si="11"/>
        <v>1</v>
      </c>
    </row>
    <row r="156" spans="1:15" s="43" customFormat="1" x14ac:dyDescent="0.2">
      <c r="A156" s="21" t="s">
        <v>202</v>
      </c>
      <c r="B156" s="224">
        <f>SUMPRODUCT((ChapterStats!$B$2:$B$7747=B$2)*(ChapterStats!$C$2:$C$7747=$O$146)*(ChapterStats!$E$2:$E$7747=$A156), ChapterStats!$F$2:$F$7747)</f>
        <v>0.83720899999999998</v>
      </c>
      <c r="C156" s="224">
        <f>SUMPRODUCT((ChapterStats!$B$2:$B$7747=C$2)*(ChapterStats!$C$2:$C$7747=$O$146)*(ChapterStats!$E$2:$E$7747=$A156), ChapterStats!$F$2:$F$7747)</f>
        <v>0.85365899999999995</v>
      </c>
      <c r="D156" s="224">
        <f>SUMPRODUCT((ChapterStats!$B$2:$B$7747=D$2)*(ChapterStats!$C$2:$C$7747=$O$146)*(ChapterStats!$E$2:$E$7747=$A156), ChapterStats!$F$2:$F$7747)</f>
        <v>0.86363599999999996</v>
      </c>
      <c r="E156" s="224">
        <f>SUMPRODUCT((ChapterStats!$B$2:$B$7747=E$2)*(ChapterStats!$C$2:$C$7747=$O$146)*(ChapterStats!$E$2:$E$7747=$A156), ChapterStats!$F$2:$F$7747)</f>
        <v>0.90476199999999996</v>
      </c>
      <c r="F156" s="224">
        <f>SUMPRODUCT((ChapterStats!$B$2:$B$7747=F$2)*(ChapterStats!$C$2:$C$7747=$O$146)*(ChapterStats!$E$2:$E$7747=$A156), ChapterStats!$F$2:$F$7747)</f>
        <v>0.89130399999999999</v>
      </c>
      <c r="G156" s="224">
        <f>SUMPRODUCT((ChapterStats!$B$2:$B$7747=G$2)*(ChapterStats!$C$2:$C$7747=$O$146)*(ChapterStats!$E$2:$E$7747=$A156), ChapterStats!$F$2:$F$7747)</f>
        <v>0.84444399999999997</v>
      </c>
      <c r="H156" s="224">
        <f>SUMPRODUCT((ChapterStats!$B$2:$B$7747=H$2)*(ChapterStats!$C$2:$C$7747=$O$146)*(ChapterStats!$E$2:$E$7747=$A156), ChapterStats!$F$2:$F$7747)</f>
        <v>0.82978700000000005</v>
      </c>
      <c r="I156" s="224">
        <f>SUMPRODUCT((ChapterStats!$B$2:$B$7747=I$2)*(ChapterStats!$C$2:$C$7747=$O$146)*(ChapterStats!$E$2:$E$7747=$A156), ChapterStats!$F$2:$F$7747)</f>
        <v>0.81632700000000002</v>
      </c>
      <c r="J156" s="224">
        <f>SUMPRODUCT((ChapterStats!$B$2:$B$7747=J$2)*(ChapterStats!$C$2:$C$7747=$O$146)*(ChapterStats!$E$2:$E$7747=$A156), ChapterStats!$F$2:$F$7747)</f>
        <v>0.82</v>
      </c>
      <c r="K156" s="224">
        <f>SUMPRODUCT((ChapterStats!$B$2:$B$7747=K$2)*(ChapterStats!$C$2:$C$7747=$O$146)*(ChapterStats!$E$2:$E$7747=$A156), ChapterStats!$F$2:$F$7747)</f>
        <v>0.78431399999999996</v>
      </c>
      <c r="L156" s="224">
        <f>SUMPRODUCT((ChapterStats!$B$2:$B$7747=L$2)*(ChapterStats!$C$2:$C$7747=$O$146)*(ChapterStats!$E$2:$E$7747=$A156), ChapterStats!$F$2:$F$7747)</f>
        <v>0.75471699999999997</v>
      </c>
      <c r="M156" s="224">
        <f>SUMPRODUCT((ChapterStats!$B$2:$B$7747=M$2)*(ChapterStats!$C$2:$C$7747=$O$146)*(ChapterStats!$E$2:$E$7747=$A156), ChapterStats!$F$2:$F$7747)</f>
        <v>0</v>
      </c>
      <c r="N156" s="41"/>
    </row>
    <row r="157" spans="1:15" s="43" customFormat="1" x14ac:dyDescent="0.2">
      <c r="A157" s="228" t="s">
        <v>205</v>
      </c>
      <c r="B157" s="224">
        <f>SUMPRODUCT((ChapterStats!$B$2:$B$7747=B$2)*(ChapterStats!$C$2:$C$7747=$O$146)*(ChapterStats!$E$2:$E$7747=$A157), ChapterStats!$F$2:$F$7747)</f>
        <v>0.82499999999999996</v>
      </c>
      <c r="C157" s="224">
        <f>SUMPRODUCT((ChapterStats!$B$2:$B$7747=C$2)*(ChapterStats!$C$2:$C$7747=$O$146)*(ChapterStats!$E$2:$E$7747=$A157), ChapterStats!$F$2:$F$7747)</f>
        <v>0.84615399999999996</v>
      </c>
      <c r="D157" s="224">
        <f>SUMPRODUCT((ChapterStats!$B$2:$B$7747=D$2)*(ChapterStats!$C$2:$C$7747=$O$146)*(ChapterStats!$E$2:$E$7747=$A157), ChapterStats!$F$2:$F$7747)</f>
        <v>0.85</v>
      </c>
      <c r="E157" s="224">
        <f>SUMPRODUCT((ChapterStats!$B$2:$B$7747=E$2)*(ChapterStats!$C$2:$C$7747=$O$146)*(ChapterStats!$E$2:$E$7747=$A157), ChapterStats!$F$2:$F$7747)</f>
        <v>0.894737</v>
      </c>
      <c r="F157" s="224">
        <f>SUMPRODUCT((ChapterStats!$B$2:$B$7747=F$2)*(ChapterStats!$C$2:$C$7747=$O$146)*(ChapterStats!$E$2:$E$7747=$A157), ChapterStats!$F$2:$F$7747)</f>
        <v>0.9</v>
      </c>
      <c r="G157" s="224">
        <f>SUMPRODUCT((ChapterStats!$B$2:$B$7747=G$2)*(ChapterStats!$C$2:$C$7747=$O$146)*(ChapterStats!$E$2:$E$7747=$A157), ChapterStats!$F$2:$F$7747)</f>
        <v>0.89743600000000001</v>
      </c>
      <c r="H157" s="224">
        <f>SUMPRODUCT((ChapterStats!$B$2:$B$7747=H$2)*(ChapterStats!$C$2:$C$7747=$O$146)*(ChapterStats!$E$2:$E$7747=$A157), ChapterStats!$F$2:$F$7747)</f>
        <v>0.87804899999999997</v>
      </c>
      <c r="I157" s="224">
        <f>SUMPRODUCT((ChapterStats!$B$2:$B$7747=I$2)*(ChapterStats!$C$2:$C$7747=$O$146)*(ChapterStats!$E$2:$E$7747=$A157), ChapterStats!$F$2:$F$7747)</f>
        <v>0.86046500000000004</v>
      </c>
      <c r="J157" s="224">
        <f>SUMPRODUCT((ChapterStats!$B$2:$B$7747=J$2)*(ChapterStats!$C$2:$C$7747=$O$146)*(ChapterStats!$E$2:$E$7747=$A157), ChapterStats!$F$2:$F$7747)</f>
        <v>0.86363599999999996</v>
      </c>
      <c r="K157" s="224">
        <f>SUMPRODUCT((ChapterStats!$B$2:$B$7747=K$2)*(ChapterStats!$C$2:$C$7747=$O$146)*(ChapterStats!$E$2:$E$7747=$A157), ChapterStats!$F$2:$F$7747)</f>
        <v>0.80434799999999995</v>
      </c>
      <c r="L157" s="224">
        <f>SUMPRODUCT((ChapterStats!$B$2:$B$7747=L$2)*(ChapterStats!$C$2:$C$7747=$O$146)*(ChapterStats!$E$2:$E$7747=$A157), ChapterStats!$F$2:$F$7747)</f>
        <v>0.765957</v>
      </c>
      <c r="M157" s="224">
        <f>SUMPRODUCT((ChapterStats!$B$2:$B$7747=M$2)*(ChapterStats!$C$2:$C$7747=$O$146)*(ChapterStats!$E$2:$E$7747=$A157), ChapterStats!$F$2:$F$7747)</f>
        <v>0</v>
      </c>
      <c r="N157" s="41"/>
    </row>
    <row r="158" spans="1:15" s="43" customFormat="1" x14ac:dyDescent="0.2">
      <c r="A158" s="47"/>
      <c r="B158" s="64"/>
      <c r="C158" s="153"/>
      <c r="D158" s="153"/>
      <c r="E158" s="143"/>
      <c r="F158" s="143"/>
      <c r="G158" s="143"/>
      <c r="H158" s="65"/>
      <c r="I158" s="222"/>
      <c r="J158" s="222"/>
      <c r="K158" s="222"/>
      <c r="L158" s="222"/>
      <c r="M158" s="222"/>
      <c r="N158" s="41"/>
    </row>
    <row r="159" spans="1:15" s="43" customFormat="1" x14ac:dyDescent="0.2">
      <c r="A159" s="22" t="s">
        <v>76</v>
      </c>
      <c r="B159" s="52"/>
      <c r="C159" s="39"/>
      <c r="D159" s="39"/>
      <c r="E159" s="39"/>
      <c r="F159" s="39"/>
      <c r="G159" s="39"/>
      <c r="H159" s="52"/>
      <c r="I159" s="221"/>
      <c r="J159" s="221"/>
      <c r="K159" s="221"/>
      <c r="L159" s="221"/>
      <c r="M159" s="221"/>
      <c r="N159" s="41"/>
      <c r="O159" s="43">
        <v>67</v>
      </c>
    </row>
    <row r="160" spans="1:15" s="43" customFormat="1" x14ac:dyDescent="0.2">
      <c r="A160" s="228" t="s">
        <v>196</v>
      </c>
      <c r="B160" s="219">
        <f>SUMPRODUCT((ChapterStats!$B$2:$B$7747=B$2)*(ChapterStats!$C$2:$C$7747=$O$159)*(ChapterStats!$E$2:$E$7747=$A160), ChapterStats!$F$2:$F$7747)</f>
        <v>96</v>
      </c>
      <c r="C160" s="219">
        <f>SUMPRODUCT((ChapterStats!$B$2:$B$7747=C$2)*(ChapterStats!$C$2:$C$7747=$O$159)*(ChapterStats!$E$2:$E$7747=$A160), ChapterStats!$F$2:$F$7747)</f>
        <v>95</v>
      </c>
      <c r="D160" s="219">
        <f>SUMPRODUCT((ChapterStats!$B$2:$B$7747=D$2)*(ChapterStats!$C$2:$C$7747=$O$159)*(ChapterStats!$E$2:$E$7747=$A160), ChapterStats!$F$2:$F$7747)</f>
        <v>93</v>
      </c>
      <c r="E160" s="219">
        <f>SUMPRODUCT((ChapterStats!$B$2:$B$7747=E$2)*(ChapterStats!$C$2:$C$7747=$O$159)*(ChapterStats!$E$2:$E$7747=$A160), ChapterStats!$F$2:$F$7747)</f>
        <v>90</v>
      </c>
      <c r="F160" s="219">
        <f>SUMPRODUCT((ChapterStats!$B$2:$B$7747=F$2)*(ChapterStats!$C$2:$C$7747=$O$159)*(ChapterStats!$E$2:$E$7747=$A160), ChapterStats!$F$2:$F$7747)</f>
        <v>90</v>
      </c>
      <c r="G160" s="219">
        <f>SUMPRODUCT((ChapterStats!$B$2:$B$7747=G$2)*(ChapterStats!$C$2:$C$7747=$O$159)*(ChapterStats!$E$2:$E$7747=$A160), ChapterStats!$F$2:$F$7747)</f>
        <v>89</v>
      </c>
      <c r="H160" s="219">
        <f>SUMPRODUCT((ChapterStats!$B$2:$B$7747=H$2)*(ChapterStats!$C$2:$C$7747=$O$159)*(ChapterStats!$E$2:$E$7747=$A160), ChapterStats!$F$2:$F$7747)</f>
        <v>87</v>
      </c>
      <c r="I160" s="219">
        <f>SUMPRODUCT((ChapterStats!$B$2:$B$7747=I$2)*(ChapterStats!$C$2:$C$7747=$O$159)*(ChapterStats!$E$2:$E$7747=$A160), ChapterStats!$F$2:$F$7747)</f>
        <v>90</v>
      </c>
      <c r="J160" s="219">
        <f>SUMPRODUCT((ChapterStats!$B$2:$B$7747=J$2)*(ChapterStats!$C$2:$C$7747=$O$159)*(ChapterStats!$E$2:$E$7747=$A160), ChapterStats!$F$2:$F$7747)</f>
        <v>89</v>
      </c>
      <c r="K160" s="219">
        <f>SUMPRODUCT((ChapterStats!$B$2:$B$7747=K$2)*(ChapterStats!$C$2:$C$7747=$O$159)*(ChapterStats!$E$2:$E$7747=$A160), ChapterStats!$F$2:$F$7747)</f>
        <v>86</v>
      </c>
      <c r="L160" s="219">
        <f>SUMPRODUCT((ChapterStats!$B$2:$B$7747=L$2)*(ChapterStats!$C$2:$C$7747=$O$159)*(ChapterStats!$E$2:$E$7747=$A160), ChapterStats!$F$2:$F$7747)</f>
        <v>87</v>
      </c>
      <c r="M160" s="219">
        <f>SUMPRODUCT((ChapterStats!$B$2:$B$7747=M$2)*(ChapterStats!$C$2:$C$7747=$O$159)*(ChapterStats!$E$2:$E$7747=$A160), ChapterStats!$F$2:$F$7747)</f>
        <v>0</v>
      </c>
      <c r="N160" s="41"/>
    </row>
    <row r="161" spans="1:15" s="43" customFormat="1" x14ac:dyDescent="0.2">
      <c r="A161" s="47" t="s">
        <v>305</v>
      </c>
      <c r="B161" s="244">
        <v>91</v>
      </c>
      <c r="C161" s="244">
        <v>92</v>
      </c>
      <c r="D161" s="244">
        <v>90</v>
      </c>
      <c r="E161" s="244">
        <v>92</v>
      </c>
      <c r="F161" s="244">
        <v>93</v>
      </c>
      <c r="G161" s="244">
        <v>96</v>
      </c>
      <c r="H161" s="244">
        <v>97</v>
      </c>
      <c r="I161" s="244">
        <v>97</v>
      </c>
      <c r="J161" s="244">
        <v>99</v>
      </c>
      <c r="K161" s="244">
        <v>97</v>
      </c>
      <c r="L161" s="244">
        <v>100</v>
      </c>
      <c r="M161" s="244">
        <v>98</v>
      </c>
      <c r="N161" s="49"/>
    </row>
    <row r="162" spans="1:15" s="43" customFormat="1" x14ac:dyDescent="0.2">
      <c r="A162" s="228" t="s">
        <v>194</v>
      </c>
      <c r="B162" s="219">
        <f>SUMPRODUCT((ChapterStats!$B$2:$B$7747=B$2)*(ChapterStats!$C$2:$C$7747=$O$159)*(ChapterStats!$E$2:$E$7747=$A162), ChapterStats!$F$2:$F$7747)</f>
        <v>0</v>
      </c>
      <c r="C162" s="219">
        <f>SUMPRODUCT((ChapterStats!$B$2:$B$7747=C$2)*(ChapterStats!$C$2:$C$7747=$O$159)*(ChapterStats!$E$2:$E$7747=$A162), ChapterStats!$F$2:$F$7747)</f>
        <v>2</v>
      </c>
      <c r="D162" s="219">
        <f>SUMPRODUCT((ChapterStats!$B$2:$B$7747=D$2)*(ChapterStats!$C$2:$C$7747=$O$159)*(ChapterStats!$E$2:$E$7747=$A162), ChapterStats!$F$2:$F$7747)</f>
        <v>1</v>
      </c>
      <c r="E162" s="219">
        <f>SUMPRODUCT((ChapterStats!$B$2:$B$7747=E$2)*(ChapterStats!$C$2:$C$7747=$O$159)*(ChapterStats!$E$2:$E$7747=$A162), ChapterStats!$F$2:$F$7747)</f>
        <v>0</v>
      </c>
      <c r="F162" s="219">
        <f>SUMPRODUCT((ChapterStats!$B$2:$B$7747=F$2)*(ChapterStats!$C$2:$C$7747=$O$159)*(ChapterStats!$E$2:$E$7747=$A162), ChapterStats!$F$2:$F$7747)</f>
        <v>0</v>
      </c>
      <c r="G162" s="219">
        <f>SUMPRODUCT((ChapterStats!$B$2:$B$7747=G$2)*(ChapterStats!$C$2:$C$7747=$O$159)*(ChapterStats!$E$2:$E$7747=$A162), ChapterStats!$F$2:$F$7747)</f>
        <v>2</v>
      </c>
      <c r="H162" s="219">
        <f>SUMPRODUCT((ChapterStats!$B$2:$B$7747=H$2)*(ChapterStats!$C$2:$C$7747=$O$159)*(ChapterStats!$E$2:$E$7747=$A162), ChapterStats!$F$2:$F$7747)</f>
        <v>3</v>
      </c>
      <c r="I162" s="219">
        <f>SUMPRODUCT((ChapterStats!$B$2:$B$7747=I$2)*(ChapterStats!$C$2:$C$7747=$O$159)*(ChapterStats!$E$2:$E$7747=$A162), ChapterStats!$F$2:$F$7747)</f>
        <v>4</v>
      </c>
      <c r="J162" s="219">
        <f>SUMPRODUCT((ChapterStats!$B$2:$B$7747=J$2)*(ChapterStats!$C$2:$C$7747=$O$159)*(ChapterStats!$E$2:$E$7747=$A162), ChapterStats!$F$2:$F$7747)</f>
        <v>2</v>
      </c>
      <c r="K162" s="219">
        <f>SUMPRODUCT((ChapterStats!$B$2:$B$7747=K$2)*(ChapterStats!$C$2:$C$7747=$O$159)*(ChapterStats!$E$2:$E$7747=$A162), ChapterStats!$F$2:$F$7747)</f>
        <v>1</v>
      </c>
      <c r="L162" s="219">
        <f>SUMPRODUCT((ChapterStats!$B$2:$B$7747=L$2)*(ChapterStats!$C$2:$C$7747=$O$159)*(ChapterStats!$E$2:$E$7747=$A162), ChapterStats!$F$2:$F$7747)</f>
        <v>2</v>
      </c>
      <c r="M162" s="219">
        <f>SUMPRODUCT((ChapterStats!$B$2:$B$7747=M$2)*(ChapterStats!$C$2:$C$7747=$O$159)*(ChapterStats!$E$2:$E$7747=$A162), ChapterStats!$F$2:$F$7747)</f>
        <v>0</v>
      </c>
      <c r="N162" s="41">
        <f t="shared" ref="N162:N168" si="12">SUM(B162:M162)</f>
        <v>17</v>
      </c>
    </row>
    <row r="163" spans="1:15" s="43" customFormat="1" x14ac:dyDescent="0.2">
      <c r="A163" s="47" t="s">
        <v>305</v>
      </c>
      <c r="B163" s="244">
        <v>0</v>
      </c>
      <c r="C163" s="244">
        <v>1</v>
      </c>
      <c r="D163" s="244">
        <v>2</v>
      </c>
      <c r="E163" s="244">
        <v>2</v>
      </c>
      <c r="F163" s="244">
        <v>2</v>
      </c>
      <c r="G163" s="244">
        <v>4</v>
      </c>
      <c r="H163" s="244">
        <v>5</v>
      </c>
      <c r="I163" s="244">
        <v>1</v>
      </c>
      <c r="J163" s="244">
        <v>4</v>
      </c>
      <c r="K163" s="244">
        <v>1</v>
      </c>
      <c r="L163" s="244">
        <v>3</v>
      </c>
      <c r="M163" s="244">
        <v>0</v>
      </c>
      <c r="N163" s="48">
        <f t="shared" si="12"/>
        <v>25</v>
      </c>
    </row>
    <row r="164" spans="1:15" s="43" customFormat="1" x14ac:dyDescent="0.2">
      <c r="A164" s="228" t="s">
        <v>195</v>
      </c>
      <c r="B164" s="219">
        <f>SUMPRODUCT((ChapterStats!$B$2:$B$7747=B$2)*(ChapterStats!$C$2:$C$7747=$O$159)*(ChapterStats!$E$2:$E$7747=$A164), ChapterStats!$F$2:$F$7747)</f>
        <v>0</v>
      </c>
      <c r="C164" s="219">
        <f>SUMPRODUCT((ChapterStats!$B$2:$B$7747=C$2)*(ChapterStats!$C$2:$C$7747=$O$159)*(ChapterStats!$E$2:$E$7747=$A164), ChapterStats!$F$2:$F$7747)</f>
        <v>5</v>
      </c>
      <c r="D164" s="219">
        <f>SUMPRODUCT((ChapterStats!$B$2:$B$7747=D$2)*(ChapterStats!$C$2:$C$7747=$O$159)*(ChapterStats!$E$2:$E$7747=$A164), ChapterStats!$F$2:$F$7747)</f>
        <v>2</v>
      </c>
      <c r="E164" s="219">
        <f>SUMPRODUCT((ChapterStats!$B$2:$B$7747=E$2)*(ChapterStats!$C$2:$C$7747=$O$159)*(ChapterStats!$E$2:$E$7747=$A164), ChapterStats!$F$2:$F$7747)</f>
        <v>4</v>
      </c>
      <c r="F164" s="219">
        <f>SUMPRODUCT((ChapterStats!$B$2:$B$7747=F$2)*(ChapterStats!$C$2:$C$7747=$O$159)*(ChapterStats!$E$2:$E$7747=$A164), ChapterStats!$F$2:$F$7747)</f>
        <v>3</v>
      </c>
      <c r="G164" s="219">
        <f>SUMPRODUCT((ChapterStats!$B$2:$B$7747=G$2)*(ChapterStats!$C$2:$C$7747=$O$159)*(ChapterStats!$E$2:$E$7747=$A164), ChapterStats!$F$2:$F$7747)</f>
        <v>12</v>
      </c>
      <c r="H164" s="219">
        <f>SUMPRODUCT((ChapterStats!$B$2:$B$7747=H$2)*(ChapterStats!$C$2:$C$7747=$O$159)*(ChapterStats!$E$2:$E$7747=$A164), ChapterStats!$F$2:$F$7747)</f>
        <v>6</v>
      </c>
      <c r="I164" s="219">
        <f>SUMPRODUCT((ChapterStats!$B$2:$B$7747=I$2)*(ChapterStats!$C$2:$C$7747=$O$159)*(ChapterStats!$E$2:$E$7747=$A164), ChapterStats!$F$2:$F$7747)</f>
        <v>9</v>
      </c>
      <c r="J164" s="219">
        <f>SUMPRODUCT((ChapterStats!$B$2:$B$7747=J$2)*(ChapterStats!$C$2:$C$7747=$O$159)*(ChapterStats!$E$2:$E$7747=$A164), ChapterStats!$F$2:$F$7747)</f>
        <v>2</v>
      </c>
      <c r="K164" s="219">
        <f>SUMPRODUCT((ChapterStats!$B$2:$B$7747=K$2)*(ChapterStats!$C$2:$C$7747=$O$159)*(ChapterStats!$E$2:$E$7747=$A164), ChapterStats!$F$2:$F$7747)</f>
        <v>2</v>
      </c>
      <c r="L164" s="219">
        <f>SUMPRODUCT((ChapterStats!$B$2:$B$7747=L$2)*(ChapterStats!$C$2:$C$7747=$O$159)*(ChapterStats!$E$2:$E$7747=$A164), ChapterStats!$F$2:$F$7747)</f>
        <v>10</v>
      </c>
      <c r="M164" s="219">
        <f>SUMPRODUCT((ChapterStats!$B$2:$B$7747=M$2)*(ChapterStats!$C$2:$C$7747=$O$159)*(ChapterStats!$E$2:$E$7747=$A164), ChapterStats!$F$2:$F$7747)</f>
        <v>0</v>
      </c>
      <c r="N164" s="41">
        <f t="shared" si="12"/>
        <v>55</v>
      </c>
    </row>
    <row r="165" spans="1:15" s="43" customFormat="1" x14ac:dyDescent="0.2">
      <c r="A165" s="228" t="s">
        <v>200</v>
      </c>
      <c r="B165" s="219">
        <f>SUMPRODUCT((ChapterStats!$B$2:$B$7747=B$2)*(ChapterStats!$C$2:$C$7747=$O$159)*(ChapterStats!$E$2:$E$7747=$A165), ChapterStats!$F$2:$F$7747)</f>
        <v>0</v>
      </c>
      <c r="C165" s="219">
        <f>SUMPRODUCT((ChapterStats!$B$2:$B$7747=C$2)*(ChapterStats!$C$2:$C$7747=$O$159)*(ChapterStats!$E$2:$E$7747=$A165), ChapterStats!$F$2:$F$7747)</f>
        <v>0</v>
      </c>
      <c r="D165" s="219">
        <f>SUMPRODUCT((ChapterStats!$B$2:$B$7747=D$2)*(ChapterStats!$C$2:$C$7747=$O$159)*(ChapterStats!$E$2:$E$7747=$A165), ChapterStats!$F$2:$F$7747)</f>
        <v>0</v>
      </c>
      <c r="E165" s="219">
        <f>SUMPRODUCT((ChapterStats!$B$2:$B$7747=E$2)*(ChapterStats!$C$2:$C$7747=$O$159)*(ChapterStats!$E$2:$E$7747=$A165), ChapterStats!$F$2:$F$7747)</f>
        <v>0</v>
      </c>
      <c r="F165" s="219">
        <f>SUMPRODUCT((ChapterStats!$B$2:$B$7747=F$2)*(ChapterStats!$C$2:$C$7747=$O$159)*(ChapterStats!$E$2:$E$7747=$A165), ChapterStats!$F$2:$F$7747)</f>
        <v>1</v>
      </c>
      <c r="G165" s="219">
        <f>SUMPRODUCT((ChapterStats!$B$2:$B$7747=G$2)*(ChapterStats!$C$2:$C$7747=$O$159)*(ChapterStats!$E$2:$E$7747=$A165), ChapterStats!$F$2:$F$7747)</f>
        <v>0</v>
      </c>
      <c r="H165" s="219">
        <f>SUMPRODUCT((ChapterStats!$B$2:$B$7747=H$2)*(ChapterStats!$C$2:$C$7747=$O$159)*(ChapterStats!$E$2:$E$7747=$A165), ChapterStats!$F$2:$F$7747)</f>
        <v>0</v>
      </c>
      <c r="I165" s="219">
        <f>SUMPRODUCT((ChapterStats!$B$2:$B$7747=I$2)*(ChapterStats!$C$2:$C$7747=$O$159)*(ChapterStats!$E$2:$E$7747=$A165), ChapterStats!$F$2:$F$7747)</f>
        <v>0</v>
      </c>
      <c r="J165" s="219">
        <f>SUMPRODUCT((ChapterStats!$B$2:$B$7747=J$2)*(ChapterStats!$C$2:$C$7747=$O$159)*(ChapterStats!$E$2:$E$7747=$A165), ChapterStats!$F$2:$F$7747)</f>
        <v>0</v>
      </c>
      <c r="K165" s="219">
        <f>SUMPRODUCT((ChapterStats!$B$2:$B$7747=K$2)*(ChapterStats!$C$2:$C$7747=$O$159)*(ChapterStats!$E$2:$E$7747=$A165), ChapterStats!$F$2:$F$7747)</f>
        <v>1</v>
      </c>
      <c r="L165" s="219">
        <f>SUMPRODUCT((ChapterStats!$B$2:$B$7747=L$2)*(ChapterStats!$C$2:$C$7747=$O$159)*(ChapterStats!$E$2:$E$7747=$A165), ChapterStats!$F$2:$F$7747)</f>
        <v>0</v>
      </c>
      <c r="M165" s="219">
        <f>SUMPRODUCT((ChapterStats!$B$2:$B$7747=M$2)*(ChapterStats!$C$2:$C$7747=$O$159)*(ChapterStats!$E$2:$E$7747=$A165), ChapterStats!$F$2:$F$7747)</f>
        <v>0</v>
      </c>
      <c r="N165" s="41">
        <f t="shared" si="12"/>
        <v>2</v>
      </c>
    </row>
    <row r="166" spans="1:15" s="43" customFormat="1" x14ac:dyDescent="0.2">
      <c r="A166" s="228" t="s">
        <v>197</v>
      </c>
      <c r="B166" s="219">
        <f>SUMPRODUCT((ChapterStats!$B$2:$B$7747=B$2)*(ChapterStats!$C$2:$C$7747=$O$159)*(ChapterStats!$E$2:$E$7747=$A166), ChapterStats!$F$2:$F$7747)</f>
        <v>2</v>
      </c>
      <c r="C166" s="219">
        <f>SUMPRODUCT((ChapterStats!$B$2:$B$7747=C$2)*(ChapterStats!$C$2:$C$7747=$O$159)*(ChapterStats!$E$2:$E$7747=$A166), ChapterStats!$F$2:$F$7747)</f>
        <v>3</v>
      </c>
      <c r="D166" s="219">
        <f>SUMPRODUCT((ChapterStats!$B$2:$B$7747=D$2)*(ChapterStats!$C$2:$C$7747=$O$159)*(ChapterStats!$E$2:$E$7747=$A166), ChapterStats!$F$2:$F$7747)</f>
        <v>3</v>
      </c>
      <c r="E166" s="219">
        <f>SUMPRODUCT((ChapterStats!$B$2:$B$7747=E$2)*(ChapterStats!$C$2:$C$7747=$O$159)*(ChapterStats!$E$2:$E$7747=$A166), ChapterStats!$F$2:$F$7747)</f>
        <v>2</v>
      </c>
      <c r="F166" s="219">
        <f>SUMPRODUCT((ChapterStats!$B$2:$B$7747=F$2)*(ChapterStats!$C$2:$C$7747=$O$159)*(ChapterStats!$E$2:$E$7747=$A166), ChapterStats!$F$2:$F$7747)</f>
        <v>2</v>
      </c>
      <c r="G166" s="219">
        <f>SUMPRODUCT((ChapterStats!$B$2:$B$7747=G$2)*(ChapterStats!$C$2:$C$7747=$O$159)*(ChapterStats!$E$2:$E$7747=$A166), ChapterStats!$F$2:$F$7747)</f>
        <v>3</v>
      </c>
      <c r="H166" s="219">
        <f>SUMPRODUCT((ChapterStats!$B$2:$B$7747=H$2)*(ChapterStats!$C$2:$C$7747=$O$159)*(ChapterStats!$E$2:$E$7747=$A166), ChapterStats!$F$2:$F$7747)</f>
        <v>4</v>
      </c>
      <c r="I166" s="219">
        <f>SUMPRODUCT((ChapterStats!$B$2:$B$7747=I$2)*(ChapterStats!$C$2:$C$7747=$O$159)*(ChapterStats!$E$2:$E$7747=$A166), ChapterStats!$F$2:$F$7747)</f>
        <v>1</v>
      </c>
      <c r="J166" s="219">
        <f>SUMPRODUCT((ChapterStats!$B$2:$B$7747=J$2)*(ChapterStats!$C$2:$C$7747=$O$159)*(ChapterStats!$E$2:$E$7747=$A166), ChapterStats!$F$2:$F$7747)</f>
        <v>3</v>
      </c>
      <c r="K166" s="219">
        <f>SUMPRODUCT((ChapterStats!$B$2:$B$7747=K$2)*(ChapterStats!$C$2:$C$7747=$O$159)*(ChapterStats!$E$2:$E$7747=$A166), ChapterStats!$F$2:$F$7747)</f>
        <v>5</v>
      </c>
      <c r="L166" s="219">
        <f>SUMPRODUCT((ChapterStats!$B$2:$B$7747=L$2)*(ChapterStats!$C$2:$C$7747=$O$159)*(ChapterStats!$E$2:$E$7747=$A166), ChapterStats!$F$2:$F$7747)</f>
        <v>2</v>
      </c>
      <c r="M166" s="219">
        <f>SUMPRODUCT((ChapterStats!$B$2:$B$7747=M$2)*(ChapterStats!$C$2:$C$7747=$O$159)*(ChapterStats!$E$2:$E$7747=$A166), ChapterStats!$F$2:$F$7747)</f>
        <v>0</v>
      </c>
      <c r="N166" s="41">
        <f t="shared" si="12"/>
        <v>30</v>
      </c>
    </row>
    <row r="167" spans="1:15" x14ac:dyDescent="0.2">
      <c r="A167" s="228" t="s">
        <v>199</v>
      </c>
      <c r="B167" s="219">
        <f>SUMPRODUCT((ChapterStats!$B$2:$B$7747=B$2)*(ChapterStats!$C$2:$C$7747=$O$159)*(ChapterStats!$E$2:$E$7747=$A167), ChapterStats!$F$2:$F$7747)</f>
        <v>0</v>
      </c>
      <c r="C167" s="219">
        <f>SUMPRODUCT((ChapterStats!$B$2:$B$7747=C$2)*(ChapterStats!$C$2:$C$7747=$O$159)*(ChapterStats!$E$2:$E$7747=$A167), ChapterStats!$F$2:$F$7747)</f>
        <v>0</v>
      </c>
      <c r="D167" s="219">
        <f>SUMPRODUCT((ChapterStats!$B$2:$B$7747=D$2)*(ChapterStats!$C$2:$C$7747=$O$159)*(ChapterStats!$E$2:$E$7747=$A167), ChapterStats!$F$2:$F$7747)</f>
        <v>1</v>
      </c>
      <c r="E167" s="219">
        <f>SUMPRODUCT((ChapterStats!$B$2:$B$7747=E$2)*(ChapterStats!$C$2:$C$7747=$O$159)*(ChapterStats!$E$2:$E$7747=$A167), ChapterStats!$F$2:$F$7747)</f>
        <v>0</v>
      </c>
      <c r="F167" s="219">
        <f>SUMPRODUCT((ChapterStats!$B$2:$B$7747=F$2)*(ChapterStats!$C$2:$C$7747=$O$159)*(ChapterStats!$E$2:$E$7747=$A167), ChapterStats!$F$2:$F$7747)</f>
        <v>0</v>
      </c>
      <c r="G167" s="219">
        <f>SUMPRODUCT((ChapterStats!$B$2:$B$7747=G$2)*(ChapterStats!$C$2:$C$7747=$O$159)*(ChapterStats!$E$2:$E$7747=$A167), ChapterStats!$F$2:$F$7747)</f>
        <v>0</v>
      </c>
      <c r="H167" s="219">
        <f>SUMPRODUCT((ChapterStats!$B$2:$B$7747=H$2)*(ChapterStats!$C$2:$C$7747=$O$159)*(ChapterStats!$E$2:$E$7747=$A167), ChapterStats!$F$2:$F$7747)</f>
        <v>1</v>
      </c>
      <c r="I167" s="219">
        <f>SUMPRODUCT((ChapterStats!$B$2:$B$7747=I$2)*(ChapterStats!$C$2:$C$7747=$O$159)*(ChapterStats!$E$2:$E$7747=$A167), ChapterStats!$F$2:$F$7747)</f>
        <v>0</v>
      </c>
      <c r="J167" s="219">
        <f>SUMPRODUCT((ChapterStats!$B$2:$B$7747=J$2)*(ChapterStats!$C$2:$C$7747=$O$159)*(ChapterStats!$E$2:$E$7747=$A167), ChapterStats!$F$2:$F$7747)</f>
        <v>0</v>
      </c>
      <c r="K167" s="219">
        <f>SUMPRODUCT((ChapterStats!$B$2:$B$7747=K$2)*(ChapterStats!$C$2:$C$7747=$O$159)*(ChapterStats!$E$2:$E$7747=$A167), ChapterStats!$F$2:$F$7747)</f>
        <v>0</v>
      </c>
      <c r="L167" s="219">
        <f>SUMPRODUCT((ChapterStats!$B$2:$B$7747=L$2)*(ChapterStats!$C$2:$C$7747=$O$159)*(ChapterStats!$E$2:$E$7747=$A167), ChapterStats!$F$2:$F$7747)</f>
        <v>0</v>
      </c>
      <c r="M167" s="219">
        <f>SUMPRODUCT((ChapterStats!$B$2:$B$7747=M$2)*(ChapterStats!$C$2:$C$7747=$O$159)*(ChapterStats!$E$2:$E$7747=$A167), ChapterStats!$F$2:$F$7747)</f>
        <v>0</v>
      </c>
      <c r="N167" s="41">
        <f t="shared" si="12"/>
        <v>2</v>
      </c>
    </row>
    <row r="168" spans="1:15" x14ac:dyDescent="0.2">
      <c r="A168" s="228" t="s">
        <v>198</v>
      </c>
      <c r="B168" s="219">
        <f>SUMPRODUCT((ChapterStats!$B$2:$B$7747=B$2)*(ChapterStats!$C$2:$C$7747=$O$159)*(ChapterStats!$E$2:$E$7747=$A168), ChapterStats!$F$2:$F$7747)</f>
        <v>0</v>
      </c>
      <c r="C168" s="219">
        <f>SUMPRODUCT((ChapterStats!$B$2:$B$7747=C$2)*(ChapterStats!$C$2:$C$7747=$O$159)*(ChapterStats!$E$2:$E$7747=$A168), ChapterStats!$F$2:$F$7747)</f>
        <v>0</v>
      </c>
      <c r="D168" s="219">
        <f>SUMPRODUCT((ChapterStats!$B$2:$B$7747=D$2)*(ChapterStats!$C$2:$C$7747=$O$159)*(ChapterStats!$E$2:$E$7747=$A168), ChapterStats!$F$2:$F$7747)</f>
        <v>0</v>
      </c>
      <c r="E168" s="219">
        <f>SUMPRODUCT((ChapterStats!$B$2:$B$7747=E$2)*(ChapterStats!$C$2:$C$7747=$O$159)*(ChapterStats!$E$2:$E$7747=$A168), ChapterStats!$F$2:$F$7747)</f>
        <v>0</v>
      </c>
      <c r="F168" s="219">
        <f>SUMPRODUCT((ChapterStats!$B$2:$B$7747=F$2)*(ChapterStats!$C$2:$C$7747=$O$159)*(ChapterStats!$E$2:$E$7747=$A168), ChapterStats!$F$2:$F$7747)</f>
        <v>0</v>
      </c>
      <c r="G168" s="219">
        <f>SUMPRODUCT((ChapterStats!$B$2:$B$7747=G$2)*(ChapterStats!$C$2:$C$7747=$O$159)*(ChapterStats!$E$2:$E$7747=$A168), ChapterStats!$F$2:$F$7747)</f>
        <v>0</v>
      </c>
      <c r="H168" s="219">
        <f>SUMPRODUCT((ChapterStats!$B$2:$B$7747=H$2)*(ChapterStats!$C$2:$C$7747=$O$159)*(ChapterStats!$E$2:$E$7747=$A168), ChapterStats!$F$2:$F$7747)</f>
        <v>0</v>
      </c>
      <c r="I168" s="219">
        <f>SUMPRODUCT((ChapterStats!$B$2:$B$7747=I$2)*(ChapterStats!$C$2:$C$7747=$O$159)*(ChapterStats!$E$2:$E$7747=$A168), ChapterStats!$F$2:$F$7747)</f>
        <v>0</v>
      </c>
      <c r="J168" s="219">
        <f>SUMPRODUCT((ChapterStats!$B$2:$B$7747=J$2)*(ChapterStats!$C$2:$C$7747=$O$159)*(ChapterStats!$E$2:$E$7747=$A168), ChapterStats!$F$2:$F$7747)</f>
        <v>0</v>
      </c>
      <c r="K168" s="219">
        <f>SUMPRODUCT((ChapterStats!$B$2:$B$7747=K$2)*(ChapterStats!$C$2:$C$7747=$O$159)*(ChapterStats!$E$2:$E$7747=$A168), ChapterStats!$F$2:$F$7747)</f>
        <v>0</v>
      </c>
      <c r="L168" s="219">
        <f>SUMPRODUCT((ChapterStats!$B$2:$B$7747=L$2)*(ChapterStats!$C$2:$C$7747=$O$159)*(ChapterStats!$E$2:$E$7747=$A168), ChapterStats!$F$2:$F$7747)</f>
        <v>2</v>
      </c>
      <c r="M168" s="219">
        <f>SUMPRODUCT((ChapterStats!$B$2:$B$7747=M$2)*(ChapterStats!$C$2:$C$7747=$O$159)*(ChapterStats!$E$2:$E$7747=$A168), ChapterStats!$F$2:$F$7747)</f>
        <v>0</v>
      </c>
      <c r="N168" s="41">
        <f t="shared" si="12"/>
        <v>2</v>
      </c>
    </row>
    <row r="169" spans="1:15" s="43" customFormat="1" x14ac:dyDescent="0.2">
      <c r="A169" s="21" t="s">
        <v>202</v>
      </c>
      <c r="B169" s="224">
        <f>SUMPRODUCT((ChapterStats!$B$2:$B$7747=B$2)*(ChapterStats!$C$2:$C$7747=$O$159)*(ChapterStats!$E$2:$E$7747=$A169), ChapterStats!$F$2:$F$7747)</f>
        <v>0.79569900000000005</v>
      </c>
      <c r="C169" s="224">
        <f>SUMPRODUCT((ChapterStats!$B$2:$B$7747=C$2)*(ChapterStats!$C$2:$C$7747=$O$159)*(ChapterStats!$E$2:$E$7747=$A169), ChapterStats!$F$2:$F$7747)</f>
        <v>0.79120900000000005</v>
      </c>
      <c r="D169" s="224">
        <f>SUMPRODUCT((ChapterStats!$B$2:$B$7747=D$2)*(ChapterStats!$C$2:$C$7747=$O$159)*(ChapterStats!$E$2:$E$7747=$A169), ChapterStats!$F$2:$F$7747)</f>
        <v>0.76087000000000005</v>
      </c>
      <c r="E169" s="224">
        <f>SUMPRODUCT((ChapterStats!$B$2:$B$7747=E$2)*(ChapterStats!$C$2:$C$7747=$O$159)*(ChapterStats!$E$2:$E$7747=$A169), ChapterStats!$F$2:$F$7747)</f>
        <v>0.76666699999999999</v>
      </c>
      <c r="F169" s="224">
        <f>SUMPRODUCT((ChapterStats!$B$2:$B$7747=F$2)*(ChapterStats!$C$2:$C$7747=$O$159)*(ChapterStats!$E$2:$E$7747=$A169), ChapterStats!$F$2:$F$7747)</f>
        <v>0.73912999999999995</v>
      </c>
      <c r="G169" s="224">
        <f>SUMPRODUCT((ChapterStats!$B$2:$B$7747=G$2)*(ChapterStats!$C$2:$C$7747=$O$159)*(ChapterStats!$E$2:$E$7747=$A169), ChapterStats!$F$2:$F$7747)</f>
        <v>0.75268800000000002</v>
      </c>
      <c r="H169" s="224">
        <f>SUMPRODUCT((ChapterStats!$B$2:$B$7747=H$2)*(ChapterStats!$C$2:$C$7747=$O$159)*(ChapterStats!$E$2:$E$7747=$A169), ChapterStats!$F$2:$F$7747)</f>
        <v>0.74736800000000003</v>
      </c>
      <c r="I169" s="224">
        <f>SUMPRODUCT((ChapterStats!$B$2:$B$7747=I$2)*(ChapterStats!$C$2:$C$7747=$O$159)*(ChapterStats!$E$2:$E$7747=$A169), ChapterStats!$F$2:$F$7747)</f>
        <v>0.73195900000000003</v>
      </c>
      <c r="J169" s="224">
        <f>SUMPRODUCT((ChapterStats!$B$2:$B$7747=J$2)*(ChapterStats!$C$2:$C$7747=$O$159)*(ChapterStats!$E$2:$E$7747=$A169), ChapterStats!$F$2:$F$7747)</f>
        <v>0.73195900000000003</v>
      </c>
      <c r="K169" s="224">
        <f>SUMPRODUCT((ChapterStats!$B$2:$B$7747=K$2)*(ChapterStats!$C$2:$C$7747=$O$159)*(ChapterStats!$E$2:$E$7747=$A169), ChapterStats!$F$2:$F$7747)</f>
        <v>0.72727299999999995</v>
      </c>
      <c r="L169" s="224">
        <f>SUMPRODUCT((ChapterStats!$B$2:$B$7747=L$2)*(ChapterStats!$C$2:$C$7747=$O$159)*(ChapterStats!$E$2:$E$7747=$A169), ChapterStats!$F$2:$F$7747)</f>
        <v>0.71133999999999997</v>
      </c>
      <c r="M169" s="224">
        <f>SUMPRODUCT((ChapterStats!$B$2:$B$7747=M$2)*(ChapterStats!$C$2:$C$7747=$O$159)*(ChapterStats!$E$2:$E$7747=$A169), ChapterStats!$F$2:$F$7747)</f>
        <v>0</v>
      </c>
      <c r="N169" s="41"/>
    </row>
    <row r="170" spans="1:15" s="43" customFormat="1" x14ac:dyDescent="0.2">
      <c r="A170" s="228" t="s">
        <v>205</v>
      </c>
      <c r="B170" s="224">
        <f>SUMPRODUCT((ChapterStats!$B$2:$B$7747=B$2)*(ChapterStats!$C$2:$C$7747=$O$159)*(ChapterStats!$E$2:$E$7747=$A170), ChapterStats!$F$2:$F$7747)</f>
        <v>0.82894699999999999</v>
      </c>
      <c r="C170" s="224">
        <f>SUMPRODUCT((ChapterStats!$B$2:$B$7747=C$2)*(ChapterStats!$C$2:$C$7747=$O$159)*(ChapterStats!$E$2:$E$7747=$A170), ChapterStats!$F$2:$F$7747)</f>
        <v>0.82432399999999995</v>
      </c>
      <c r="D170" s="224">
        <f>SUMPRODUCT((ChapterStats!$B$2:$B$7747=D$2)*(ChapterStats!$C$2:$C$7747=$O$159)*(ChapterStats!$E$2:$E$7747=$A170), ChapterStats!$F$2:$F$7747)</f>
        <v>0.78378400000000004</v>
      </c>
      <c r="E170" s="224">
        <f>SUMPRODUCT((ChapterStats!$B$2:$B$7747=E$2)*(ChapterStats!$C$2:$C$7747=$O$159)*(ChapterStats!$E$2:$E$7747=$A170), ChapterStats!$F$2:$F$7747)</f>
        <v>0.78873199999999999</v>
      </c>
      <c r="F170" s="224">
        <f>SUMPRODUCT((ChapterStats!$B$2:$B$7747=F$2)*(ChapterStats!$C$2:$C$7747=$O$159)*(ChapterStats!$E$2:$E$7747=$A170), ChapterStats!$F$2:$F$7747)</f>
        <v>0.767123</v>
      </c>
      <c r="G170" s="224">
        <f>SUMPRODUCT((ChapterStats!$B$2:$B$7747=G$2)*(ChapterStats!$C$2:$C$7747=$O$159)*(ChapterStats!$E$2:$E$7747=$A170), ChapterStats!$F$2:$F$7747)</f>
        <v>0.77777799999999997</v>
      </c>
      <c r="H170" s="224">
        <f>SUMPRODUCT((ChapterStats!$B$2:$B$7747=H$2)*(ChapterStats!$C$2:$C$7747=$O$159)*(ChapterStats!$E$2:$E$7747=$A170), ChapterStats!$F$2:$F$7747)</f>
        <v>0.77333300000000005</v>
      </c>
      <c r="I170" s="224">
        <f>SUMPRODUCT((ChapterStats!$B$2:$B$7747=I$2)*(ChapterStats!$C$2:$C$7747=$O$159)*(ChapterStats!$E$2:$E$7747=$A170), ChapterStats!$F$2:$F$7747)</f>
        <v>0.75</v>
      </c>
      <c r="J170" s="224">
        <f>SUMPRODUCT((ChapterStats!$B$2:$B$7747=J$2)*(ChapterStats!$C$2:$C$7747=$O$159)*(ChapterStats!$E$2:$E$7747=$A170), ChapterStats!$F$2:$F$7747)</f>
        <v>0.753247</v>
      </c>
      <c r="K170" s="224">
        <f>SUMPRODUCT((ChapterStats!$B$2:$B$7747=K$2)*(ChapterStats!$C$2:$C$7747=$O$159)*(ChapterStats!$E$2:$E$7747=$A170), ChapterStats!$F$2:$F$7747)</f>
        <v>0.74683500000000003</v>
      </c>
      <c r="L170" s="224">
        <f>SUMPRODUCT((ChapterStats!$B$2:$B$7747=L$2)*(ChapterStats!$C$2:$C$7747=$O$159)*(ChapterStats!$E$2:$E$7747=$A170), ChapterStats!$F$2:$F$7747)</f>
        <v>0.73417699999999997</v>
      </c>
      <c r="M170" s="224">
        <f>SUMPRODUCT((ChapterStats!$B$2:$B$7747=M$2)*(ChapterStats!$C$2:$C$7747=$O$159)*(ChapterStats!$E$2:$E$7747=$A170), ChapterStats!$F$2:$F$7747)</f>
        <v>0</v>
      </c>
      <c r="N170" s="41"/>
    </row>
    <row r="171" spans="1:15" s="43" customFormat="1" x14ac:dyDescent="0.2">
      <c r="A171" s="47"/>
      <c r="B171" s="64"/>
      <c r="C171" s="153"/>
      <c r="D171" s="153"/>
      <c r="E171" s="143"/>
      <c r="F171" s="143"/>
      <c r="G171" s="143"/>
      <c r="H171" s="65"/>
      <c r="I171" s="222"/>
      <c r="J171" s="222"/>
      <c r="K171" s="222"/>
      <c r="L171" s="222"/>
      <c r="M171" s="222"/>
      <c r="N171" s="41"/>
    </row>
    <row r="172" spans="1:15" s="43" customFormat="1" x14ac:dyDescent="0.2">
      <c r="A172" s="22" t="s">
        <v>116</v>
      </c>
      <c r="B172" s="52"/>
      <c r="C172" s="39"/>
      <c r="D172" s="39"/>
      <c r="E172" s="39"/>
      <c r="F172" s="39"/>
      <c r="G172" s="39"/>
      <c r="H172" s="52"/>
      <c r="I172" s="221"/>
      <c r="J172" s="221"/>
      <c r="K172" s="221"/>
      <c r="L172" s="221"/>
      <c r="M172" s="221"/>
      <c r="N172" s="41"/>
      <c r="O172" s="43">
        <v>69</v>
      </c>
    </row>
    <row r="173" spans="1:15" s="43" customFormat="1" x14ac:dyDescent="0.2">
      <c r="A173" s="228" t="s">
        <v>196</v>
      </c>
      <c r="B173" s="219">
        <f>SUMPRODUCT((ChapterStats!$B$2:$B$7747=B$2)*(ChapterStats!$C$2:$C$7747=$O$172)*(ChapterStats!$E$2:$E$7747=$A173), ChapterStats!$F$2:$F$7747)</f>
        <v>112</v>
      </c>
      <c r="C173" s="219">
        <f>SUMPRODUCT((ChapterStats!$B$2:$B$7747=C$2)*(ChapterStats!$C$2:$C$7747=$O$172)*(ChapterStats!$E$2:$E$7747=$A173), ChapterStats!$F$2:$F$7747)</f>
        <v>107</v>
      </c>
      <c r="D173" s="219">
        <f>SUMPRODUCT((ChapterStats!$B$2:$B$7747=D$2)*(ChapterStats!$C$2:$C$7747=$O$172)*(ChapterStats!$E$2:$E$7747=$A173), ChapterStats!$F$2:$F$7747)</f>
        <v>104</v>
      </c>
      <c r="E173" s="219">
        <f>SUMPRODUCT((ChapterStats!$B$2:$B$7747=E$2)*(ChapterStats!$C$2:$C$7747=$O$172)*(ChapterStats!$E$2:$E$7747=$A173), ChapterStats!$F$2:$F$7747)</f>
        <v>102</v>
      </c>
      <c r="F173" s="219">
        <f>SUMPRODUCT((ChapterStats!$B$2:$B$7747=F$2)*(ChapterStats!$C$2:$C$7747=$O$172)*(ChapterStats!$E$2:$E$7747=$A173), ChapterStats!$F$2:$F$7747)</f>
        <v>103</v>
      </c>
      <c r="G173" s="219">
        <f>SUMPRODUCT((ChapterStats!$B$2:$B$7747=G$2)*(ChapterStats!$C$2:$C$7747=$O$172)*(ChapterStats!$E$2:$E$7747=$A173), ChapterStats!$F$2:$F$7747)</f>
        <v>103</v>
      </c>
      <c r="H173" s="219">
        <f>SUMPRODUCT((ChapterStats!$B$2:$B$7747=H$2)*(ChapterStats!$C$2:$C$7747=$O$172)*(ChapterStats!$E$2:$E$7747=$A173), ChapterStats!$F$2:$F$7747)</f>
        <v>123</v>
      </c>
      <c r="I173" s="219">
        <f>SUMPRODUCT((ChapterStats!$B$2:$B$7747=I$2)*(ChapterStats!$C$2:$C$7747=$O$172)*(ChapterStats!$E$2:$E$7747=$A173), ChapterStats!$F$2:$F$7747)</f>
        <v>119</v>
      </c>
      <c r="J173" s="219">
        <f>SUMPRODUCT((ChapterStats!$B$2:$B$7747=J$2)*(ChapterStats!$C$2:$C$7747=$O$172)*(ChapterStats!$E$2:$E$7747=$A173), ChapterStats!$F$2:$F$7747)</f>
        <v>90</v>
      </c>
      <c r="K173" s="219">
        <f>SUMPRODUCT((ChapterStats!$B$2:$B$7747=K$2)*(ChapterStats!$C$2:$C$7747=$O$172)*(ChapterStats!$E$2:$E$7747=$A173), ChapterStats!$F$2:$F$7747)</f>
        <v>88</v>
      </c>
      <c r="L173" s="219">
        <f>SUMPRODUCT((ChapterStats!$B$2:$B$7747=L$2)*(ChapterStats!$C$2:$C$7747=$O$172)*(ChapterStats!$E$2:$E$7747=$A173), ChapterStats!$F$2:$F$7747)</f>
        <v>89</v>
      </c>
      <c r="M173" s="219">
        <f>SUMPRODUCT((ChapterStats!$B$2:$B$7747=M$2)*(ChapterStats!$C$2:$C$7747=$O$172)*(ChapterStats!$E$2:$E$7747=$A173), ChapterStats!$F$2:$F$7747)</f>
        <v>0</v>
      </c>
      <c r="N173" s="41"/>
    </row>
    <row r="174" spans="1:15" s="43" customFormat="1" x14ac:dyDescent="0.2">
      <c r="A174" s="47" t="s">
        <v>305</v>
      </c>
      <c r="B174" s="244">
        <v>136</v>
      </c>
      <c r="C174" s="244">
        <v>114</v>
      </c>
      <c r="D174" s="244">
        <v>111</v>
      </c>
      <c r="E174" s="244">
        <v>116</v>
      </c>
      <c r="F174" s="244">
        <v>112</v>
      </c>
      <c r="G174" s="244">
        <v>142</v>
      </c>
      <c r="H174" s="244">
        <v>143</v>
      </c>
      <c r="I174" s="244">
        <v>116</v>
      </c>
      <c r="J174" s="244">
        <v>115</v>
      </c>
      <c r="K174" s="244">
        <v>111</v>
      </c>
      <c r="L174" s="244">
        <v>109</v>
      </c>
      <c r="M174" s="244">
        <v>108</v>
      </c>
      <c r="N174" s="65"/>
    </row>
    <row r="175" spans="1:15" s="43" customFormat="1" x14ac:dyDescent="0.2">
      <c r="A175" s="228" t="s">
        <v>194</v>
      </c>
      <c r="B175" s="219">
        <f>SUMPRODUCT((ChapterStats!$B$2:$B$7747=B$2)*(ChapterStats!$C$2:$C$7747=$O$172)*(ChapterStats!$E$2:$E$7747=$A175), ChapterStats!$F$2:$F$7747)</f>
        <v>6</v>
      </c>
      <c r="C175" s="219">
        <f>SUMPRODUCT((ChapterStats!$B$2:$B$7747=C$2)*(ChapterStats!$C$2:$C$7747=$O$172)*(ChapterStats!$E$2:$E$7747=$A175), ChapterStats!$F$2:$F$7747)</f>
        <v>0</v>
      </c>
      <c r="D175" s="219">
        <f>SUMPRODUCT((ChapterStats!$B$2:$B$7747=D$2)*(ChapterStats!$C$2:$C$7747=$O$172)*(ChapterStats!$E$2:$E$7747=$A175), ChapterStats!$F$2:$F$7747)</f>
        <v>0</v>
      </c>
      <c r="E175" s="219">
        <f>SUMPRODUCT((ChapterStats!$B$2:$B$7747=E$2)*(ChapterStats!$C$2:$C$7747=$O$172)*(ChapterStats!$E$2:$E$7747=$A175), ChapterStats!$F$2:$F$7747)</f>
        <v>0</v>
      </c>
      <c r="F175" s="219">
        <f>SUMPRODUCT((ChapterStats!$B$2:$B$7747=F$2)*(ChapterStats!$C$2:$C$7747=$O$172)*(ChapterStats!$E$2:$E$7747=$A175), ChapterStats!$F$2:$F$7747)</f>
        <v>2</v>
      </c>
      <c r="G175" s="219">
        <f>SUMPRODUCT((ChapterStats!$B$2:$B$7747=G$2)*(ChapterStats!$C$2:$C$7747=$O$172)*(ChapterStats!$E$2:$E$7747=$A175), ChapterStats!$F$2:$F$7747)</f>
        <v>1</v>
      </c>
      <c r="H175" s="219">
        <f>SUMPRODUCT((ChapterStats!$B$2:$B$7747=H$2)*(ChapterStats!$C$2:$C$7747=$O$172)*(ChapterStats!$E$2:$E$7747=$A175), ChapterStats!$F$2:$F$7747)</f>
        <v>21</v>
      </c>
      <c r="I175" s="219">
        <f>SUMPRODUCT((ChapterStats!$B$2:$B$7747=I$2)*(ChapterStats!$C$2:$C$7747=$O$172)*(ChapterStats!$E$2:$E$7747=$A175), ChapterStats!$F$2:$F$7747)</f>
        <v>0</v>
      </c>
      <c r="J175" s="219">
        <f>SUMPRODUCT((ChapterStats!$B$2:$B$7747=J$2)*(ChapterStats!$C$2:$C$7747=$O$172)*(ChapterStats!$E$2:$E$7747=$A175), ChapterStats!$F$2:$F$7747)</f>
        <v>2</v>
      </c>
      <c r="K175" s="219">
        <f>SUMPRODUCT((ChapterStats!$B$2:$B$7747=K$2)*(ChapterStats!$C$2:$C$7747=$O$172)*(ChapterStats!$E$2:$E$7747=$A175), ChapterStats!$F$2:$F$7747)</f>
        <v>0</v>
      </c>
      <c r="L175" s="219">
        <f>SUMPRODUCT((ChapterStats!$B$2:$B$7747=L$2)*(ChapterStats!$C$2:$C$7747=$O$172)*(ChapterStats!$E$2:$E$7747=$A175), ChapterStats!$F$2:$F$7747)</f>
        <v>2</v>
      </c>
      <c r="M175" s="219">
        <f>SUMPRODUCT((ChapterStats!$B$2:$B$7747=M$2)*(ChapterStats!$C$2:$C$7747=$O$172)*(ChapterStats!$E$2:$E$7747=$A175), ChapterStats!$F$2:$F$7747)</f>
        <v>0</v>
      </c>
      <c r="N175" s="41">
        <f t="shared" ref="N175:N181" si="13">SUM(B175:M175)</f>
        <v>34</v>
      </c>
    </row>
    <row r="176" spans="1:15" s="43" customFormat="1" x14ac:dyDescent="0.2">
      <c r="A176" s="47" t="s">
        <v>305</v>
      </c>
      <c r="B176" s="244">
        <v>1</v>
      </c>
      <c r="C176" s="244">
        <v>1</v>
      </c>
      <c r="D176" s="244">
        <v>1</v>
      </c>
      <c r="E176" s="244">
        <v>5</v>
      </c>
      <c r="F176" s="244">
        <v>0</v>
      </c>
      <c r="G176" s="244">
        <v>31</v>
      </c>
      <c r="H176" s="244">
        <v>2</v>
      </c>
      <c r="I176" s="244">
        <v>2</v>
      </c>
      <c r="J176" s="244">
        <v>4</v>
      </c>
      <c r="K176" s="244">
        <v>1</v>
      </c>
      <c r="L176" s="244">
        <v>1</v>
      </c>
      <c r="M176" s="244">
        <v>5</v>
      </c>
      <c r="N176" s="48">
        <f t="shared" si="13"/>
        <v>54</v>
      </c>
    </row>
    <row r="177" spans="1:15" s="43" customFormat="1" x14ac:dyDescent="0.2">
      <c r="A177" s="228" t="s">
        <v>195</v>
      </c>
      <c r="B177" s="219">
        <f>SUMPRODUCT((ChapterStats!$B$2:$B$7747=B$2)*(ChapterStats!$C$2:$C$7747=$O$172)*(ChapterStats!$E$2:$E$7747=$A177), ChapterStats!$F$2:$F$7747)</f>
        <v>1</v>
      </c>
      <c r="C177" s="219">
        <f>SUMPRODUCT((ChapterStats!$B$2:$B$7747=C$2)*(ChapterStats!$C$2:$C$7747=$O$172)*(ChapterStats!$E$2:$E$7747=$A177), ChapterStats!$F$2:$F$7747)</f>
        <v>2</v>
      </c>
      <c r="D177" s="219">
        <f>SUMPRODUCT((ChapterStats!$B$2:$B$7747=D$2)*(ChapterStats!$C$2:$C$7747=$O$172)*(ChapterStats!$E$2:$E$7747=$A177), ChapterStats!$F$2:$F$7747)</f>
        <v>4</v>
      </c>
      <c r="E177" s="219">
        <f>SUMPRODUCT((ChapterStats!$B$2:$B$7747=E$2)*(ChapterStats!$C$2:$C$7747=$O$172)*(ChapterStats!$E$2:$E$7747=$A177), ChapterStats!$F$2:$F$7747)</f>
        <v>3</v>
      </c>
      <c r="F177" s="219">
        <f>SUMPRODUCT((ChapterStats!$B$2:$B$7747=F$2)*(ChapterStats!$C$2:$C$7747=$O$172)*(ChapterStats!$E$2:$E$7747=$A177), ChapterStats!$F$2:$F$7747)</f>
        <v>3</v>
      </c>
      <c r="G177" s="219">
        <f>SUMPRODUCT((ChapterStats!$B$2:$B$7747=G$2)*(ChapterStats!$C$2:$C$7747=$O$172)*(ChapterStats!$E$2:$E$7747=$A177), ChapterStats!$F$2:$F$7747)</f>
        <v>4</v>
      </c>
      <c r="H177" s="219">
        <f>SUMPRODUCT((ChapterStats!$B$2:$B$7747=H$2)*(ChapterStats!$C$2:$C$7747=$O$172)*(ChapterStats!$E$2:$E$7747=$A177), ChapterStats!$F$2:$F$7747)</f>
        <v>3</v>
      </c>
      <c r="I177" s="219">
        <f>SUMPRODUCT((ChapterStats!$B$2:$B$7747=I$2)*(ChapterStats!$C$2:$C$7747=$O$172)*(ChapterStats!$E$2:$E$7747=$A177), ChapterStats!$F$2:$F$7747)</f>
        <v>3</v>
      </c>
      <c r="J177" s="219">
        <f>SUMPRODUCT((ChapterStats!$B$2:$B$7747=J$2)*(ChapterStats!$C$2:$C$7747=$O$172)*(ChapterStats!$E$2:$E$7747=$A177), ChapterStats!$F$2:$F$7747)</f>
        <v>4</v>
      </c>
      <c r="K177" s="219">
        <f>SUMPRODUCT((ChapterStats!$B$2:$B$7747=K$2)*(ChapterStats!$C$2:$C$7747=$O$172)*(ChapterStats!$E$2:$E$7747=$A177), ChapterStats!$F$2:$F$7747)</f>
        <v>2</v>
      </c>
      <c r="L177" s="219">
        <f>SUMPRODUCT((ChapterStats!$B$2:$B$7747=L$2)*(ChapterStats!$C$2:$C$7747=$O$172)*(ChapterStats!$E$2:$E$7747=$A177), ChapterStats!$F$2:$F$7747)</f>
        <v>3</v>
      </c>
      <c r="M177" s="219">
        <f>SUMPRODUCT((ChapterStats!$B$2:$B$7747=M$2)*(ChapterStats!$C$2:$C$7747=$O$172)*(ChapterStats!$E$2:$E$7747=$A177), ChapterStats!$F$2:$F$7747)</f>
        <v>0</v>
      </c>
      <c r="N177" s="41">
        <f t="shared" si="13"/>
        <v>32</v>
      </c>
    </row>
    <row r="178" spans="1:15" s="43" customFormat="1" x14ac:dyDescent="0.2">
      <c r="A178" s="228" t="s">
        <v>200</v>
      </c>
      <c r="B178" s="219">
        <f>SUMPRODUCT((ChapterStats!$B$2:$B$7747=B$2)*(ChapterStats!$C$2:$C$7747=$O$172)*(ChapterStats!$E$2:$E$7747=$A178), ChapterStats!$F$2:$F$7747)</f>
        <v>0</v>
      </c>
      <c r="C178" s="219">
        <f>SUMPRODUCT((ChapterStats!$B$2:$B$7747=C$2)*(ChapterStats!$C$2:$C$7747=$O$172)*(ChapterStats!$E$2:$E$7747=$A178), ChapterStats!$F$2:$F$7747)</f>
        <v>0</v>
      </c>
      <c r="D178" s="219">
        <f>SUMPRODUCT((ChapterStats!$B$2:$B$7747=D$2)*(ChapterStats!$C$2:$C$7747=$O$172)*(ChapterStats!$E$2:$E$7747=$A178), ChapterStats!$F$2:$F$7747)</f>
        <v>0</v>
      </c>
      <c r="E178" s="219">
        <f>SUMPRODUCT((ChapterStats!$B$2:$B$7747=E$2)*(ChapterStats!$C$2:$C$7747=$O$172)*(ChapterStats!$E$2:$E$7747=$A178), ChapterStats!$F$2:$F$7747)</f>
        <v>0</v>
      </c>
      <c r="F178" s="219">
        <f>SUMPRODUCT((ChapterStats!$B$2:$B$7747=F$2)*(ChapterStats!$C$2:$C$7747=$O$172)*(ChapterStats!$E$2:$E$7747=$A178), ChapterStats!$F$2:$F$7747)</f>
        <v>1</v>
      </c>
      <c r="G178" s="219">
        <f>SUMPRODUCT((ChapterStats!$B$2:$B$7747=G$2)*(ChapterStats!$C$2:$C$7747=$O$172)*(ChapterStats!$E$2:$E$7747=$A178), ChapterStats!$F$2:$F$7747)</f>
        <v>0</v>
      </c>
      <c r="H178" s="219">
        <f>SUMPRODUCT((ChapterStats!$B$2:$B$7747=H$2)*(ChapterStats!$C$2:$C$7747=$O$172)*(ChapterStats!$E$2:$E$7747=$A178), ChapterStats!$F$2:$F$7747)</f>
        <v>1</v>
      </c>
      <c r="I178" s="219">
        <f>SUMPRODUCT((ChapterStats!$B$2:$B$7747=I$2)*(ChapterStats!$C$2:$C$7747=$O$172)*(ChapterStats!$E$2:$E$7747=$A178), ChapterStats!$F$2:$F$7747)</f>
        <v>0</v>
      </c>
      <c r="J178" s="219">
        <f>SUMPRODUCT((ChapterStats!$B$2:$B$7747=J$2)*(ChapterStats!$C$2:$C$7747=$O$172)*(ChapterStats!$E$2:$E$7747=$A178), ChapterStats!$F$2:$F$7747)</f>
        <v>0</v>
      </c>
      <c r="K178" s="219">
        <f>SUMPRODUCT((ChapterStats!$B$2:$B$7747=K$2)*(ChapterStats!$C$2:$C$7747=$O$172)*(ChapterStats!$E$2:$E$7747=$A178), ChapterStats!$F$2:$F$7747)</f>
        <v>0</v>
      </c>
      <c r="L178" s="219">
        <f>SUMPRODUCT((ChapterStats!$B$2:$B$7747=L$2)*(ChapterStats!$C$2:$C$7747=$O$172)*(ChapterStats!$E$2:$E$7747=$A178), ChapterStats!$F$2:$F$7747)</f>
        <v>0</v>
      </c>
      <c r="M178" s="219">
        <f>SUMPRODUCT((ChapterStats!$B$2:$B$7747=M$2)*(ChapterStats!$C$2:$C$7747=$O$172)*(ChapterStats!$E$2:$E$7747=$A178), ChapterStats!$F$2:$F$7747)</f>
        <v>0</v>
      </c>
      <c r="N178" s="41">
        <f t="shared" si="13"/>
        <v>2</v>
      </c>
    </row>
    <row r="179" spans="1:15" s="43" customFormat="1" x14ac:dyDescent="0.2">
      <c r="A179" s="228" t="s">
        <v>197</v>
      </c>
      <c r="B179" s="219">
        <f>SUMPRODUCT((ChapterStats!$B$2:$B$7747=B$2)*(ChapterStats!$C$2:$C$7747=$O$172)*(ChapterStats!$E$2:$E$7747=$A179), ChapterStats!$F$2:$F$7747)</f>
        <v>2</v>
      </c>
      <c r="C179" s="219">
        <f>SUMPRODUCT((ChapterStats!$B$2:$B$7747=C$2)*(ChapterStats!$C$2:$C$7747=$O$172)*(ChapterStats!$E$2:$E$7747=$A179), ChapterStats!$F$2:$F$7747)</f>
        <v>5</v>
      </c>
      <c r="D179" s="219">
        <f>SUMPRODUCT((ChapterStats!$B$2:$B$7747=D$2)*(ChapterStats!$C$2:$C$7747=$O$172)*(ChapterStats!$E$2:$E$7747=$A179), ChapterStats!$F$2:$F$7747)</f>
        <v>3</v>
      </c>
      <c r="E179" s="219">
        <f>SUMPRODUCT((ChapterStats!$B$2:$B$7747=E$2)*(ChapterStats!$C$2:$C$7747=$O$172)*(ChapterStats!$E$2:$E$7747=$A179), ChapterStats!$F$2:$F$7747)</f>
        <v>1</v>
      </c>
      <c r="F179" s="219">
        <f>SUMPRODUCT((ChapterStats!$B$2:$B$7747=F$2)*(ChapterStats!$C$2:$C$7747=$O$172)*(ChapterStats!$E$2:$E$7747=$A179), ChapterStats!$F$2:$F$7747)</f>
        <v>1</v>
      </c>
      <c r="G179" s="219">
        <f>SUMPRODUCT((ChapterStats!$B$2:$B$7747=G$2)*(ChapterStats!$C$2:$C$7747=$O$172)*(ChapterStats!$E$2:$E$7747=$A179), ChapterStats!$F$2:$F$7747)</f>
        <v>1</v>
      </c>
      <c r="H179" s="219">
        <f>SUMPRODUCT((ChapterStats!$B$2:$B$7747=H$2)*(ChapterStats!$C$2:$C$7747=$O$172)*(ChapterStats!$E$2:$E$7747=$A179), ChapterStats!$F$2:$F$7747)</f>
        <v>2</v>
      </c>
      <c r="I179" s="219">
        <f>SUMPRODUCT((ChapterStats!$B$2:$B$7747=I$2)*(ChapterStats!$C$2:$C$7747=$O$172)*(ChapterStats!$E$2:$E$7747=$A179), ChapterStats!$F$2:$F$7747)</f>
        <v>4</v>
      </c>
      <c r="J179" s="219">
        <f>SUMPRODUCT((ChapterStats!$B$2:$B$7747=J$2)*(ChapterStats!$C$2:$C$7747=$O$172)*(ChapterStats!$E$2:$E$7747=$A179), ChapterStats!$F$2:$F$7747)</f>
        <v>31</v>
      </c>
      <c r="K179" s="219">
        <f>SUMPRODUCT((ChapterStats!$B$2:$B$7747=K$2)*(ChapterStats!$C$2:$C$7747=$O$172)*(ChapterStats!$E$2:$E$7747=$A179), ChapterStats!$F$2:$F$7747)</f>
        <v>2</v>
      </c>
      <c r="L179" s="219">
        <f>SUMPRODUCT((ChapterStats!$B$2:$B$7747=L$2)*(ChapterStats!$C$2:$C$7747=$O$172)*(ChapterStats!$E$2:$E$7747=$A179), ChapterStats!$F$2:$F$7747)</f>
        <v>3</v>
      </c>
      <c r="M179" s="219">
        <f>SUMPRODUCT((ChapterStats!$B$2:$B$7747=M$2)*(ChapterStats!$C$2:$C$7747=$O$172)*(ChapterStats!$E$2:$E$7747=$A179), ChapterStats!$F$2:$F$7747)</f>
        <v>0</v>
      </c>
      <c r="N179" s="41">
        <f t="shared" si="13"/>
        <v>55</v>
      </c>
    </row>
    <row r="180" spans="1:15" x14ac:dyDescent="0.2">
      <c r="A180" s="228" t="s">
        <v>199</v>
      </c>
      <c r="B180" s="219">
        <f>SUMPRODUCT((ChapterStats!$B$2:$B$7747=B$2)*(ChapterStats!$C$2:$C$7747=$O$172)*(ChapterStats!$E$2:$E$7747=$A180), ChapterStats!$F$2:$F$7747)</f>
        <v>0</v>
      </c>
      <c r="C180" s="219">
        <f>SUMPRODUCT((ChapterStats!$B$2:$B$7747=C$2)*(ChapterStats!$C$2:$C$7747=$O$172)*(ChapterStats!$E$2:$E$7747=$A180), ChapterStats!$F$2:$F$7747)</f>
        <v>0</v>
      </c>
      <c r="D180" s="219">
        <f>SUMPRODUCT((ChapterStats!$B$2:$B$7747=D$2)*(ChapterStats!$C$2:$C$7747=$O$172)*(ChapterStats!$E$2:$E$7747=$A180), ChapterStats!$F$2:$F$7747)</f>
        <v>0</v>
      </c>
      <c r="E180" s="219">
        <f>SUMPRODUCT((ChapterStats!$B$2:$B$7747=E$2)*(ChapterStats!$C$2:$C$7747=$O$172)*(ChapterStats!$E$2:$E$7747=$A180), ChapterStats!$F$2:$F$7747)</f>
        <v>1</v>
      </c>
      <c r="F180" s="219">
        <f>SUMPRODUCT((ChapterStats!$B$2:$B$7747=F$2)*(ChapterStats!$C$2:$C$7747=$O$172)*(ChapterStats!$E$2:$E$7747=$A180), ChapterStats!$F$2:$F$7747)</f>
        <v>1</v>
      </c>
      <c r="G180" s="219">
        <f>SUMPRODUCT((ChapterStats!$B$2:$B$7747=G$2)*(ChapterStats!$C$2:$C$7747=$O$172)*(ChapterStats!$E$2:$E$7747=$A180), ChapterStats!$F$2:$F$7747)</f>
        <v>0</v>
      </c>
      <c r="H180" s="219">
        <f>SUMPRODUCT((ChapterStats!$B$2:$B$7747=H$2)*(ChapterStats!$C$2:$C$7747=$O$172)*(ChapterStats!$E$2:$E$7747=$A180), ChapterStats!$F$2:$F$7747)</f>
        <v>0</v>
      </c>
      <c r="I180" s="219">
        <f>SUMPRODUCT((ChapterStats!$B$2:$B$7747=I$2)*(ChapterStats!$C$2:$C$7747=$O$172)*(ChapterStats!$E$2:$E$7747=$A180), ChapterStats!$F$2:$F$7747)</f>
        <v>0</v>
      </c>
      <c r="J180" s="219">
        <f>SUMPRODUCT((ChapterStats!$B$2:$B$7747=J$2)*(ChapterStats!$C$2:$C$7747=$O$172)*(ChapterStats!$E$2:$E$7747=$A180), ChapterStats!$F$2:$F$7747)</f>
        <v>0</v>
      </c>
      <c r="K180" s="219">
        <f>SUMPRODUCT((ChapterStats!$B$2:$B$7747=K$2)*(ChapterStats!$C$2:$C$7747=$O$172)*(ChapterStats!$E$2:$E$7747=$A180), ChapterStats!$F$2:$F$7747)</f>
        <v>0</v>
      </c>
      <c r="L180" s="219">
        <f>SUMPRODUCT((ChapterStats!$B$2:$B$7747=L$2)*(ChapterStats!$C$2:$C$7747=$O$172)*(ChapterStats!$E$2:$E$7747=$A180), ChapterStats!$F$2:$F$7747)</f>
        <v>1</v>
      </c>
      <c r="M180" s="219">
        <f>SUMPRODUCT((ChapterStats!$B$2:$B$7747=M$2)*(ChapterStats!$C$2:$C$7747=$O$172)*(ChapterStats!$E$2:$E$7747=$A180), ChapterStats!$F$2:$F$7747)</f>
        <v>0</v>
      </c>
      <c r="N180" s="41">
        <f t="shared" si="13"/>
        <v>3</v>
      </c>
    </row>
    <row r="181" spans="1:15" x14ac:dyDescent="0.2">
      <c r="A181" s="228" t="s">
        <v>198</v>
      </c>
      <c r="B181" s="219">
        <f>SUMPRODUCT((ChapterStats!$B$2:$B$7747=B$2)*(ChapterStats!$C$2:$C$7747=$O$172)*(ChapterStats!$E$2:$E$7747=$A181), ChapterStats!$F$2:$F$7747)</f>
        <v>0</v>
      </c>
      <c r="C181" s="219">
        <f>SUMPRODUCT((ChapterStats!$B$2:$B$7747=C$2)*(ChapterStats!$C$2:$C$7747=$O$172)*(ChapterStats!$E$2:$E$7747=$A181), ChapterStats!$F$2:$F$7747)</f>
        <v>0</v>
      </c>
      <c r="D181" s="219">
        <f>SUMPRODUCT((ChapterStats!$B$2:$B$7747=D$2)*(ChapterStats!$C$2:$C$7747=$O$172)*(ChapterStats!$E$2:$E$7747=$A181), ChapterStats!$F$2:$F$7747)</f>
        <v>0</v>
      </c>
      <c r="E181" s="219">
        <f>SUMPRODUCT((ChapterStats!$B$2:$B$7747=E$2)*(ChapterStats!$C$2:$C$7747=$O$172)*(ChapterStats!$E$2:$E$7747=$A181), ChapterStats!$F$2:$F$7747)</f>
        <v>0</v>
      </c>
      <c r="F181" s="219">
        <f>SUMPRODUCT((ChapterStats!$B$2:$B$7747=F$2)*(ChapterStats!$C$2:$C$7747=$O$172)*(ChapterStats!$E$2:$E$7747=$A181), ChapterStats!$F$2:$F$7747)</f>
        <v>0</v>
      </c>
      <c r="G181" s="219">
        <f>SUMPRODUCT((ChapterStats!$B$2:$B$7747=G$2)*(ChapterStats!$C$2:$C$7747=$O$172)*(ChapterStats!$E$2:$E$7747=$A181), ChapterStats!$F$2:$F$7747)</f>
        <v>0</v>
      </c>
      <c r="H181" s="219">
        <f>SUMPRODUCT((ChapterStats!$B$2:$B$7747=H$2)*(ChapterStats!$C$2:$C$7747=$O$172)*(ChapterStats!$E$2:$E$7747=$A181), ChapterStats!$F$2:$F$7747)</f>
        <v>0</v>
      </c>
      <c r="I181" s="219">
        <f>SUMPRODUCT((ChapterStats!$B$2:$B$7747=I$2)*(ChapterStats!$C$2:$C$7747=$O$172)*(ChapterStats!$E$2:$E$7747=$A181), ChapterStats!$F$2:$F$7747)</f>
        <v>0</v>
      </c>
      <c r="J181" s="219">
        <f>SUMPRODUCT((ChapterStats!$B$2:$B$7747=J$2)*(ChapterStats!$C$2:$C$7747=$O$172)*(ChapterStats!$E$2:$E$7747=$A181), ChapterStats!$F$2:$F$7747)</f>
        <v>0</v>
      </c>
      <c r="K181" s="219">
        <f>SUMPRODUCT((ChapterStats!$B$2:$B$7747=K$2)*(ChapterStats!$C$2:$C$7747=$O$172)*(ChapterStats!$E$2:$E$7747=$A181), ChapterStats!$F$2:$F$7747)</f>
        <v>0</v>
      </c>
      <c r="L181" s="219">
        <f>SUMPRODUCT((ChapterStats!$B$2:$B$7747=L$2)*(ChapterStats!$C$2:$C$7747=$O$172)*(ChapterStats!$E$2:$E$7747=$A181), ChapterStats!$F$2:$F$7747)</f>
        <v>3</v>
      </c>
      <c r="M181" s="219">
        <f>SUMPRODUCT((ChapterStats!$B$2:$B$7747=M$2)*(ChapterStats!$C$2:$C$7747=$O$172)*(ChapterStats!$E$2:$E$7747=$A181), ChapterStats!$F$2:$F$7747)</f>
        <v>0</v>
      </c>
      <c r="N181" s="41">
        <f t="shared" si="13"/>
        <v>3</v>
      </c>
    </row>
    <row r="182" spans="1:15" s="43" customFormat="1" x14ac:dyDescent="0.2">
      <c r="A182" s="21" t="s">
        <v>202</v>
      </c>
      <c r="B182" s="224">
        <f>SUMPRODUCT((ChapterStats!$B$2:$B$7747=B$2)*(ChapterStats!$C$2:$C$7747=$O$172)*(ChapterStats!$E$2:$E$7747=$A182), ChapterStats!$F$2:$F$7747)</f>
        <v>0.40145999999999998</v>
      </c>
      <c r="C182" s="224">
        <f>SUMPRODUCT((ChapterStats!$B$2:$B$7747=C$2)*(ChapterStats!$C$2:$C$7747=$O$172)*(ChapterStats!$E$2:$E$7747=$A182), ChapterStats!$F$2:$F$7747)</f>
        <v>0.397059</v>
      </c>
      <c r="D182" s="224">
        <f>SUMPRODUCT((ChapterStats!$B$2:$B$7747=D$2)*(ChapterStats!$C$2:$C$7747=$O$172)*(ChapterStats!$E$2:$E$7747=$A182), ChapterStats!$F$2:$F$7747)</f>
        <v>0.43859599999999999</v>
      </c>
      <c r="E182" s="224">
        <f>SUMPRODUCT((ChapterStats!$B$2:$B$7747=E$2)*(ChapterStats!$C$2:$C$7747=$O$172)*(ChapterStats!$E$2:$E$7747=$A182), ChapterStats!$F$2:$F$7747)</f>
        <v>0.43243199999999998</v>
      </c>
      <c r="F182" s="224">
        <f>SUMPRODUCT((ChapterStats!$B$2:$B$7747=F$2)*(ChapterStats!$C$2:$C$7747=$O$172)*(ChapterStats!$E$2:$E$7747=$A182), ChapterStats!$F$2:$F$7747)</f>
        <v>0.43965500000000002</v>
      </c>
      <c r="G182" s="224">
        <f>SUMPRODUCT((ChapterStats!$B$2:$B$7747=G$2)*(ChapterStats!$C$2:$C$7747=$O$172)*(ChapterStats!$E$2:$E$7747=$A182), ChapterStats!$F$2:$F$7747)</f>
        <v>0.45535700000000001</v>
      </c>
      <c r="H182" s="224">
        <f>SUMPRODUCT((ChapterStats!$B$2:$B$7747=H$2)*(ChapterStats!$C$2:$C$7747=$O$172)*(ChapterStats!$E$2:$E$7747=$A182), ChapterStats!$F$2:$F$7747)</f>
        <v>0.56337999999999999</v>
      </c>
      <c r="I182" s="224">
        <f>SUMPRODUCT((ChapterStats!$B$2:$B$7747=I$2)*(ChapterStats!$C$2:$C$7747=$O$172)*(ChapterStats!$E$2:$E$7747=$A182), ChapterStats!$F$2:$F$7747)</f>
        <v>0.56643399999999999</v>
      </c>
      <c r="J182" s="224">
        <f>SUMPRODUCT((ChapterStats!$B$2:$B$7747=J$2)*(ChapterStats!$C$2:$C$7747=$O$172)*(ChapterStats!$E$2:$E$7747=$A182), ChapterStats!$F$2:$F$7747)</f>
        <v>0.68103400000000003</v>
      </c>
      <c r="K182" s="224">
        <f>SUMPRODUCT((ChapterStats!$B$2:$B$7747=K$2)*(ChapterStats!$C$2:$C$7747=$O$172)*(ChapterStats!$E$2:$E$7747=$A182), ChapterStats!$F$2:$F$7747)</f>
        <v>0.45217400000000002</v>
      </c>
      <c r="L182" s="224">
        <f>SUMPRODUCT((ChapterStats!$B$2:$B$7747=L$2)*(ChapterStats!$C$2:$C$7747=$O$172)*(ChapterStats!$E$2:$E$7747=$A182), ChapterStats!$F$2:$F$7747)</f>
        <v>0.45945900000000001</v>
      </c>
      <c r="M182" s="224">
        <f>SUMPRODUCT((ChapterStats!$B$2:$B$7747=M$2)*(ChapterStats!$C$2:$C$7747=$O$172)*(ChapterStats!$E$2:$E$7747=$A182), ChapterStats!$F$2:$F$7747)</f>
        <v>0</v>
      </c>
      <c r="N182" s="41"/>
    </row>
    <row r="183" spans="1:15" s="43" customFormat="1" x14ac:dyDescent="0.2">
      <c r="A183" s="228" t="s">
        <v>205</v>
      </c>
      <c r="B183" s="224">
        <f>SUMPRODUCT((ChapterStats!$B$2:$B$7747=B$2)*(ChapterStats!$C$2:$C$7747=$O$172)*(ChapterStats!$E$2:$E$7747=$A183), ChapterStats!$F$2:$F$7747)</f>
        <v>0.69333299999999998</v>
      </c>
      <c r="C183" s="224">
        <f>SUMPRODUCT((ChapterStats!$B$2:$B$7747=C$2)*(ChapterStats!$C$2:$C$7747=$O$172)*(ChapterStats!$E$2:$E$7747=$A183), ChapterStats!$F$2:$F$7747)</f>
        <v>0.68</v>
      </c>
      <c r="D183" s="224">
        <f>SUMPRODUCT((ChapterStats!$B$2:$B$7747=D$2)*(ChapterStats!$C$2:$C$7747=$O$172)*(ChapterStats!$E$2:$E$7747=$A183), ChapterStats!$F$2:$F$7747)</f>
        <v>0.618421</v>
      </c>
      <c r="E183" s="224">
        <f>SUMPRODUCT((ChapterStats!$B$2:$B$7747=E$2)*(ChapterStats!$C$2:$C$7747=$O$172)*(ChapterStats!$E$2:$E$7747=$A183), ChapterStats!$F$2:$F$7747)</f>
        <v>0.61643800000000004</v>
      </c>
      <c r="F183" s="224">
        <f>SUMPRODUCT((ChapterStats!$B$2:$B$7747=F$2)*(ChapterStats!$C$2:$C$7747=$O$172)*(ChapterStats!$E$2:$E$7747=$A183), ChapterStats!$F$2:$F$7747)</f>
        <v>0.61538499999999996</v>
      </c>
      <c r="G183" s="224">
        <f>SUMPRODUCT((ChapterStats!$B$2:$B$7747=G$2)*(ChapterStats!$C$2:$C$7747=$O$172)*(ChapterStats!$E$2:$E$7747=$A183), ChapterStats!$F$2:$F$7747)</f>
        <v>0.64</v>
      </c>
      <c r="H183" s="224">
        <f>SUMPRODUCT((ChapterStats!$B$2:$B$7747=H$2)*(ChapterStats!$C$2:$C$7747=$O$172)*(ChapterStats!$E$2:$E$7747=$A183), ChapterStats!$F$2:$F$7747)</f>
        <v>0.631579</v>
      </c>
      <c r="I183" s="224">
        <f>SUMPRODUCT((ChapterStats!$B$2:$B$7747=I$2)*(ChapterStats!$C$2:$C$7747=$O$172)*(ChapterStats!$E$2:$E$7747=$A183), ChapterStats!$F$2:$F$7747)</f>
        <v>0.63636400000000004</v>
      </c>
      <c r="J183" s="224">
        <f>SUMPRODUCT((ChapterStats!$B$2:$B$7747=J$2)*(ChapterStats!$C$2:$C$7747=$O$172)*(ChapterStats!$E$2:$E$7747=$A183), ChapterStats!$F$2:$F$7747)</f>
        <v>0.63636400000000004</v>
      </c>
      <c r="K183" s="224">
        <f>SUMPRODUCT((ChapterStats!$B$2:$B$7747=K$2)*(ChapterStats!$C$2:$C$7747=$O$172)*(ChapterStats!$E$2:$E$7747=$A183), ChapterStats!$F$2:$F$7747)</f>
        <v>0.67105300000000001</v>
      </c>
      <c r="L183" s="224">
        <f>SUMPRODUCT((ChapterStats!$B$2:$B$7747=L$2)*(ChapterStats!$C$2:$C$7747=$O$172)*(ChapterStats!$E$2:$E$7747=$A183), ChapterStats!$F$2:$F$7747)</f>
        <v>0.67105300000000001</v>
      </c>
      <c r="M183" s="224">
        <f>SUMPRODUCT((ChapterStats!$B$2:$B$7747=M$2)*(ChapterStats!$C$2:$C$7747=$O$172)*(ChapterStats!$E$2:$E$7747=$A183), ChapterStats!$F$2:$F$7747)</f>
        <v>0</v>
      </c>
      <c r="N183" s="41"/>
    </row>
    <row r="184" spans="1:15" s="43" customFormat="1" x14ac:dyDescent="0.2">
      <c r="A184" s="47"/>
      <c r="B184" s="64"/>
      <c r="C184" s="153"/>
      <c r="D184" s="153"/>
      <c r="E184" s="143"/>
      <c r="F184" s="143"/>
      <c r="G184" s="143"/>
      <c r="H184" s="65"/>
      <c r="I184" s="222"/>
      <c r="J184" s="222"/>
      <c r="K184" s="222"/>
      <c r="L184" s="222"/>
      <c r="M184" s="222"/>
      <c r="N184" s="41"/>
    </row>
    <row r="185" spans="1:15" s="43" customFormat="1" x14ac:dyDescent="0.2">
      <c r="A185" s="22" t="s">
        <v>35</v>
      </c>
      <c r="B185" s="52"/>
      <c r="C185" s="39"/>
      <c r="D185" s="39"/>
      <c r="E185" s="39"/>
      <c r="F185" s="39"/>
      <c r="G185" s="39"/>
      <c r="H185" s="52"/>
      <c r="I185" s="221"/>
      <c r="J185" s="221"/>
      <c r="K185" s="221"/>
      <c r="L185" s="221"/>
      <c r="M185" s="221"/>
      <c r="N185" s="41"/>
      <c r="O185" s="43">
        <v>72</v>
      </c>
    </row>
    <row r="186" spans="1:15" s="43" customFormat="1" x14ac:dyDescent="0.2">
      <c r="A186" s="228" t="s">
        <v>196</v>
      </c>
      <c r="B186" s="219">
        <f>SUMPRODUCT((ChapterStats!$B$2:$B$7747=B$2)*(ChapterStats!$C$2:$C$7747=$O$185)*(ChapterStats!$E$2:$E$7747=$A186), ChapterStats!$F$2:$F$7747)</f>
        <v>593</v>
      </c>
      <c r="C186" s="219">
        <f>SUMPRODUCT((ChapterStats!$B$2:$B$7747=C$2)*(ChapterStats!$C$2:$C$7747=$O$185)*(ChapterStats!$E$2:$E$7747=$A186), ChapterStats!$F$2:$F$7747)</f>
        <v>590</v>
      </c>
      <c r="D186" s="219">
        <f>SUMPRODUCT((ChapterStats!$B$2:$B$7747=D$2)*(ChapterStats!$C$2:$C$7747=$O$185)*(ChapterStats!$E$2:$E$7747=$A186), ChapterStats!$F$2:$F$7747)</f>
        <v>581</v>
      </c>
      <c r="E186" s="219">
        <f>SUMPRODUCT((ChapterStats!$B$2:$B$7747=E$2)*(ChapterStats!$C$2:$C$7747=$O$185)*(ChapterStats!$E$2:$E$7747=$A186), ChapterStats!$F$2:$F$7747)</f>
        <v>586</v>
      </c>
      <c r="F186" s="219">
        <f>SUMPRODUCT((ChapterStats!$B$2:$B$7747=F$2)*(ChapterStats!$C$2:$C$7747=$O$185)*(ChapterStats!$E$2:$E$7747=$A186), ChapterStats!$F$2:$F$7747)</f>
        <v>580</v>
      </c>
      <c r="G186" s="219">
        <f>SUMPRODUCT((ChapterStats!$B$2:$B$7747=G$2)*(ChapterStats!$C$2:$C$7747=$O$185)*(ChapterStats!$E$2:$E$7747=$A186), ChapterStats!$F$2:$F$7747)</f>
        <v>582</v>
      </c>
      <c r="H186" s="219">
        <f>SUMPRODUCT((ChapterStats!$B$2:$B$7747=H$2)*(ChapterStats!$C$2:$C$7747=$O$185)*(ChapterStats!$E$2:$E$7747=$A186), ChapterStats!$F$2:$F$7747)</f>
        <v>586</v>
      </c>
      <c r="I186" s="219">
        <f>SUMPRODUCT((ChapterStats!$B$2:$B$7747=I$2)*(ChapterStats!$C$2:$C$7747=$O$185)*(ChapterStats!$E$2:$E$7747=$A186), ChapterStats!$F$2:$F$7747)</f>
        <v>590</v>
      </c>
      <c r="J186" s="219">
        <f>SUMPRODUCT((ChapterStats!$B$2:$B$7747=J$2)*(ChapterStats!$C$2:$C$7747=$O$185)*(ChapterStats!$E$2:$E$7747=$A186), ChapterStats!$F$2:$F$7747)</f>
        <v>594</v>
      </c>
      <c r="K186" s="219">
        <f>SUMPRODUCT((ChapterStats!$B$2:$B$7747=K$2)*(ChapterStats!$C$2:$C$7747=$O$185)*(ChapterStats!$E$2:$E$7747=$A186), ChapterStats!$F$2:$F$7747)</f>
        <v>580</v>
      </c>
      <c r="L186" s="219">
        <f>SUMPRODUCT((ChapterStats!$B$2:$B$7747=L$2)*(ChapterStats!$C$2:$C$7747=$O$185)*(ChapterStats!$E$2:$E$7747=$A186), ChapterStats!$F$2:$F$7747)</f>
        <v>568</v>
      </c>
      <c r="M186" s="219">
        <f>SUMPRODUCT((ChapterStats!$B$2:$B$7747=M$2)*(ChapterStats!$C$2:$C$7747=$O$185)*(ChapterStats!$E$2:$E$7747=$A186), ChapterStats!$F$2:$F$7747)</f>
        <v>0</v>
      </c>
      <c r="N186" s="41"/>
    </row>
    <row r="187" spans="1:15" s="43" customFormat="1" x14ac:dyDescent="0.2">
      <c r="A187" s="47" t="s">
        <v>305</v>
      </c>
      <c r="B187" s="244">
        <v>567</v>
      </c>
      <c r="C187" s="244">
        <v>570</v>
      </c>
      <c r="D187" s="244">
        <v>575</v>
      </c>
      <c r="E187" s="244">
        <v>575</v>
      </c>
      <c r="F187" s="244">
        <v>581</v>
      </c>
      <c r="G187" s="244">
        <v>579</v>
      </c>
      <c r="H187" s="244">
        <v>580</v>
      </c>
      <c r="I187" s="244">
        <v>597</v>
      </c>
      <c r="J187" s="244">
        <v>603</v>
      </c>
      <c r="K187" s="244">
        <v>603</v>
      </c>
      <c r="L187" s="244">
        <v>605</v>
      </c>
      <c r="M187" s="244">
        <v>599</v>
      </c>
      <c r="N187" s="49"/>
    </row>
    <row r="188" spans="1:15" s="43" customFormat="1" x14ac:dyDescent="0.2">
      <c r="A188" s="228" t="s">
        <v>194</v>
      </c>
      <c r="B188" s="219">
        <f>SUMPRODUCT((ChapterStats!$B$2:$B$7747=B$2)*(ChapterStats!$C$2:$C$7747=$O$185)*(ChapterStats!$E$2:$E$7747=$A188), ChapterStats!$F$2:$F$7747)</f>
        <v>6</v>
      </c>
      <c r="C188" s="219">
        <f>SUMPRODUCT((ChapterStats!$B$2:$B$7747=C$2)*(ChapterStats!$C$2:$C$7747=$O$185)*(ChapterStats!$E$2:$E$7747=$A188), ChapterStats!$F$2:$F$7747)</f>
        <v>6</v>
      </c>
      <c r="D188" s="219">
        <f>SUMPRODUCT((ChapterStats!$B$2:$B$7747=D$2)*(ChapterStats!$C$2:$C$7747=$O$185)*(ChapterStats!$E$2:$E$7747=$A188), ChapterStats!$F$2:$F$7747)</f>
        <v>8</v>
      </c>
      <c r="E188" s="219">
        <f>SUMPRODUCT((ChapterStats!$B$2:$B$7747=E$2)*(ChapterStats!$C$2:$C$7747=$O$185)*(ChapterStats!$E$2:$E$7747=$A188), ChapterStats!$F$2:$F$7747)</f>
        <v>17</v>
      </c>
      <c r="F188" s="219">
        <f>SUMPRODUCT((ChapterStats!$B$2:$B$7747=F$2)*(ChapterStats!$C$2:$C$7747=$O$185)*(ChapterStats!$E$2:$E$7747=$A188), ChapterStats!$F$2:$F$7747)</f>
        <v>11</v>
      </c>
      <c r="G188" s="219">
        <f>SUMPRODUCT((ChapterStats!$B$2:$B$7747=G$2)*(ChapterStats!$C$2:$C$7747=$O$185)*(ChapterStats!$E$2:$E$7747=$A188), ChapterStats!$F$2:$F$7747)</f>
        <v>13</v>
      </c>
      <c r="H188" s="219">
        <f>SUMPRODUCT((ChapterStats!$B$2:$B$7747=H$2)*(ChapterStats!$C$2:$C$7747=$O$185)*(ChapterStats!$E$2:$E$7747=$A188), ChapterStats!$F$2:$F$7747)</f>
        <v>14</v>
      </c>
      <c r="I188" s="219">
        <f>SUMPRODUCT((ChapterStats!$B$2:$B$7747=I$2)*(ChapterStats!$C$2:$C$7747=$O$185)*(ChapterStats!$E$2:$E$7747=$A188), ChapterStats!$F$2:$F$7747)</f>
        <v>22</v>
      </c>
      <c r="J188" s="219">
        <f>SUMPRODUCT((ChapterStats!$B$2:$B$7747=J$2)*(ChapterStats!$C$2:$C$7747=$O$185)*(ChapterStats!$E$2:$E$7747=$A188), ChapterStats!$F$2:$F$7747)</f>
        <v>15</v>
      </c>
      <c r="K188" s="219">
        <f>SUMPRODUCT((ChapterStats!$B$2:$B$7747=K$2)*(ChapterStats!$C$2:$C$7747=$O$185)*(ChapterStats!$E$2:$E$7747=$A188), ChapterStats!$F$2:$F$7747)</f>
        <v>10</v>
      </c>
      <c r="L188" s="219">
        <f>SUMPRODUCT((ChapterStats!$B$2:$B$7747=L$2)*(ChapterStats!$C$2:$C$7747=$O$185)*(ChapterStats!$E$2:$E$7747=$A188), ChapterStats!$F$2:$F$7747)</f>
        <v>10</v>
      </c>
      <c r="M188" s="219">
        <f>SUMPRODUCT((ChapterStats!$B$2:$B$7747=M$2)*(ChapterStats!$C$2:$C$7747=$O$185)*(ChapterStats!$E$2:$E$7747=$A188), ChapterStats!$F$2:$F$7747)</f>
        <v>0</v>
      </c>
      <c r="N188" s="41">
        <f t="shared" ref="N188:N194" si="14">SUM(B188:M188)</f>
        <v>132</v>
      </c>
    </row>
    <row r="189" spans="1:15" s="43" customFormat="1" x14ac:dyDescent="0.2">
      <c r="A189" s="47" t="s">
        <v>305</v>
      </c>
      <c r="B189" s="244">
        <v>16</v>
      </c>
      <c r="C189" s="244">
        <v>15</v>
      </c>
      <c r="D189" s="244">
        <v>14</v>
      </c>
      <c r="E189" s="244">
        <v>16</v>
      </c>
      <c r="F189" s="244">
        <v>15</v>
      </c>
      <c r="G189" s="244">
        <v>13</v>
      </c>
      <c r="H189" s="244">
        <v>20</v>
      </c>
      <c r="I189" s="244">
        <v>24</v>
      </c>
      <c r="J189" s="244">
        <v>15</v>
      </c>
      <c r="K189" s="244">
        <v>18</v>
      </c>
      <c r="L189" s="244">
        <v>17</v>
      </c>
      <c r="M189" s="244">
        <v>14</v>
      </c>
      <c r="N189" s="48">
        <f t="shared" si="14"/>
        <v>197</v>
      </c>
    </row>
    <row r="190" spans="1:15" s="43" customFormat="1" x14ac:dyDescent="0.2">
      <c r="A190" s="228" t="s">
        <v>195</v>
      </c>
      <c r="B190" s="219">
        <f>SUMPRODUCT((ChapterStats!$B$2:$B$7747=B$2)*(ChapterStats!$C$2:$C$7747=$O$185)*(ChapterStats!$E$2:$E$7747=$A190), ChapterStats!$F$2:$F$7747)</f>
        <v>24</v>
      </c>
      <c r="C190" s="219">
        <f>SUMPRODUCT((ChapterStats!$B$2:$B$7747=C$2)*(ChapterStats!$C$2:$C$7747=$O$185)*(ChapterStats!$E$2:$E$7747=$A190), ChapterStats!$F$2:$F$7747)</f>
        <v>30</v>
      </c>
      <c r="D190" s="219">
        <f>SUMPRODUCT((ChapterStats!$B$2:$B$7747=D$2)*(ChapterStats!$C$2:$C$7747=$O$185)*(ChapterStats!$E$2:$E$7747=$A190), ChapterStats!$F$2:$F$7747)</f>
        <v>30</v>
      </c>
      <c r="E190" s="219">
        <f>SUMPRODUCT((ChapterStats!$B$2:$B$7747=E$2)*(ChapterStats!$C$2:$C$7747=$O$185)*(ChapterStats!$E$2:$E$7747=$A190), ChapterStats!$F$2:$F$7747)</f>
        <v>23</v>
      </c>
      <c r="F190" s="219">
        <f>SUMPRODUCT((ChapterStats!$B$2:$B$7747=F$2)*(ChapterStats!$C$2:$C$7747=$O$185)*(ChapterStats!$E$2:$E$7747=$A190), ChapterStats!$F$2:$F$7747)</f>
        <v>27</v>
      </c>
      <c r="G190" s="219">
        <f>SUMPRODUCT((ChapterStats!$B$2:$B$7747=G$2)*(ChapterStats!$C$2:$C$7747=$O$185)*(ChapterStats!$E$2:$E$7747=$A190), ChapterStats!$F$2:$F$7747)</f>
        <v>34</v>
      </c>
      <c r="H190" s="219">
        <f>SUMPRODUCT((ChapterStats!$B$2:$B$7747=H$2)*(ChapterStats!$C$2:$C$7747=$O$185)*(ChapterStats!$E$2:$E$7747=$A190), ChapterStats!$F$2:$F$7747)</f>
        <v>38</v>
      </c>
      <c r="I190" s="219">
        <f>SUMPRODUCT((ChapterStats!$B$2:$B$7747=I$2)*(ChapterStats!$C$2:$C$7747=$O$185)*(ChapterStats!$E$2:$E$7747=$A190), ChapterStats!$F$2:$F$7747)</f>
        <v>32</v>
      </c>
      <c r="J190" s="219">
        <f>SUMPRODUCT((ChapterStats!$B$2:$B$7747=J$2)*(ChapterStats!$C$2:$C$7747=$O$185)*(ChapterStats!$E$2:$E$7747=$A190), ChapterStats!$F$2:$F$7747)</f>
        <v>36</v>
      </c>
      <c r="K190" s="219">
        <f>SUMPRODUCT((ChapterStats!$B$2:$B$7747=K$2)*(ChapterStats!$C$2:$C$7747=$O$185)*(ChapterStats!$E$2:$E$7747=$A190), ChapterStats!$F$2:$F$7747)</f>
        <v>21</v>
      </c>
      <c r="L190" s="219">
        <f>SUMPRODUCT((ChapterStats!$B$2:$B$7747=L$2)*(ChapterStats!$C$2:$C$7747=$O$185)*(ChapterStats!$E$2:$E$7747=$A190), ChapterStats!$F$2:$F$7747)</f>
        <v>31</v>
      </c>
      <c r="M190" s="219">
        <f>SUMPRODUCT((ChapterStats!$B$2:$B$7747=M$2)*(ChapterStats!$C$2:$C$7747=$O$185)*(ChapterStats!$E$2:$E$7747=$A190), ChapterStats!$F$2:$F$7747)</f>
        <v>0</v>
      </c>
      <c r="N190" s="41">
        <f t="shared" si="14"/>
        <v>326</v>
      </c>
    </row>
    <row r="191" spans="1:15" s="43" customFormat="1" x14ac:dyDescent="0.2">
      <c r="A191" s="228" t="s">
        <v>200</v>
      </c>
      <c r="B191" s="219">
        <f>SUMPRODUCT((ChapterStats!$B$2:$B$7747=B$2)*(ChapterStats!$C$2:$C$7747=$O$185)*(ChapterStats!$E$2:$E$7747=$A191), ChapterStats!$F$2:$F$7747)</f>
        <v>1</v>
      </c>
      <c r="C191" s="219">
        <f>SUMPRODUCT((ChapterStats!$B$2:$B$7747=C$2)*(ChapterStats!$C$2:$C$7747=$O$185)*(ChapterStats!$E$2:$E$7747=$A191), ChapterStats!$F$2:$F$7747)</f>
        <v>1</v>
      </c>
      <c r="D191" s="219">
        <f>SUMPRODUCT((ChapterStats!$B$2:$B$7747=D$2)*(ChapterStats!$C$2:$C$7747=$O$185)*(ChapterStats!$E$2:$E$7747=$A191), ChapterStats!$F$2:$F$7747)</f>
        <v>2</v>
      </c>
      <c r="E191" s="219">
        <f>SUMPRODUCT((ChapterStats!$B$2:$B$7747=E$2)*(ChapterStats!$C$2:$C$7747=$O$185)*(ChapterStats!$E$2:$E$7747=$A191), ChapterStats!$F$2:$F$7747)</f>
        <v>1</v>
      </c>
      <c r="F191" s="219">
        <f>SUMPRODUCT((ChapterStats!$B$2:$B$7747=F$2)*(ChapterStats!$C$2:$C$7747=$O$185)*(ChapterStats!$E$2:$E$7747=$A191), ChapterStats!$F$2:$F$7747)</f>
        <v>1</v>
      </c>
      <c r="G191" s="219">
        <f>SUMPRODUCT((ChapterStats!$B$2:$B$7747=G$2)*(ChapterStats!$C$2:$C$7747=$O$185)*(ChapterStats!$E$2:$E$7747=$A191), ChapterStats!$F$2:$F$7747)</f>
        <v>2</v>
      </c>
      <c r="H191" s="219">
        <f>SUMPRODUCT((ChapterStats!$B$2:$B$7747=H$2)*(ChapterStats!$C$2:$C$7747=$O$185)*(ChapterStats!$E$2:$E$7747=$A191), ChapterStats!$F$2:$F$7747)</f>
        <v>2</v>
      </c>
      <c r="I191" s="219">
        <f>SUMPRODUCT((ChapterStats!$B$2:$B$7747=I$2)*(ChapterStats!$C$2:$C$7747=$O$185)*(ChapterStats!$E$2:$E$7747=$A191), ChapterStats!$F$2:$F$7747)</f>
        <v>1</v>
      </c>
      <c r="J191" s="219">
        <f>SUMPRODUCT((ChapterStats!$B$2:$B$7747=J$2)*(ChapterStats!$C$2:$C$7747=$O$185)*(ChapterStats!$E$2:$E$7747=$A191), ChapterStats!$F$2:$F$7747)</f>
        <v>2</v>
      </c>
      <c r="K191" s="219">
        <f>SUMPRODUCT((ChapterStats!$B$2:$B$7747=K$2)*(ChapterStats!$C$2:$C$7747=$O$185)*(ChapterStats!$E$2:$E$7747=$A191), ChapterStats!$F$2:$F$7747)</f>
        <v>0</v>
      </c>
      <c r="L191" s="219">
        <f>SUMPRODUCT((ChapterStats!$B$2:$B$7747=L$2)*(ChapterStats!$C$2:$C$7747=$O$185)*(ChapterStats!$E$2:$E$7747=$A191), ChapterStats!$F$2:$F$7747)</f>
        <v>2</v>
      </c>
      <c r="M191" s="219">
        <f>SUMPRODUCT((ChapterStats!$B$2:$B$7747=M$2)*(ChapterStats!$C$2:$C$7747=$O$185)*(ChapterStats!$E$2:$E$7747=$A191), ChapterStats!$F$2:$F$7747)</f>
        <v>0</v>
      </c>
      <c r="N191" s="41">
        <f t="shared" si="14"/>
        <v>15</v>
      </c>
    </row>
    <row r="192" spans="1:15" s="43" customFormat="1" x14ac:dyDescent="0.2">
      <c r="A192" s="228" t="s">
        <v>197</v>
      </c>
      <c r="B192" s="219">
        <f>SUMPRODUCT((ChapterStats!$B$2:$B$7747=B$2)*(ChapterStats!$C$2:$C$7747=$O$185)*(ChapterStats!$E$2:$E$7747=$A192), ChapterStats!$F$2:$F$7747)</f>
        <v>13</v>
      </c>
      <c r="C192" s="219">
        <f>SUMPRODUCT((ChapterStats!$B$2:$B$7747=C$2)*(ChapterStats!$C$2:$C$7747=$O$185)*(ChapterStats!$E$2:$E$7747=$A192), ChapterStats!$F$2:$F$7747)</f>
        <v>11</v>
      </c>
      <c r="D192" s="219">
        <f>SUMPRODUCT((ChapterStats!$B$2:$B$7747=D$2)*(ChapterStats!$C$2:$C$7747=$O$185)*(ChapterStats!$E$2:$E$7747=$A192), ChapterStats!$F$2:$F$7747)</f>
        <v>19</v>
      </c>
      <c r="E192" s="219">
        <f>SUMPRODUCT((ChapterStats!$B$2:$B$7747=E$2)*(ChapterStats!$C$2:$C$7747=$O$185)*(ChapterStats!$E$2:$E$7747=$A192), ChapterStats!$F$2:$F$7747)</f>
        <v>14</v>
      </c>
      <c r="F192" s="219">
        <f>SUMPRODUCT((ChapterStats!$B$2:$B$7747=F$2)*(ChapterStats!$C$2:$C$7747=$O$185)*(ChapterStats!$E$2:$E$7747=$A192), ChapterStats!$F$2:$F$7747)</f>
        <v>17</v>
      </c>
      <c r="G192" s="219">
        <f>SUMPRODUCT((ChapterStats!$B$2:$B$7747=G$2)*(ChapterStats!$C$2:$C$7747=$O$185)*(ChapterStats!$E$2:$E$7747=$A192), ChapterStats!$F$2:$F$7747)</f>
        <v>13</v>
      </c>
      <c r="H192" s="219">
        <f>SUMPRODUCT((ChapterStats!$B$2:$B$7747=H$2)*(ChapterStats!$C$2:$C$7747=$O$185)*(ChapterStats!$E$2:$E$7747=$A192), ChapterStats!$F$2:$F$7747)</f>
        <v>13</v>
      </c>
      <c r="I192" s="219">
        <f>SUMPRODUCT((ChapterStats!$B$2:$B$7747=I$2)*(ChapterStats!$C$2:$C$7747=$O$185)*(ChapterStats!$E$2:$E$7747=$A192), ChapterStats!$F$2:$F$7747)</f>
        <v>22</v>
      </c>
      <c r="J192" s="219">
        <f>SUMPRODUCT((ChapterStats!$B$2:$B$7747=J$2)*(ChapterStats!$C$2:$C$7747=$O$185)*(ChapterStats!$E$2:$E$7747=$A192), ChapterStats!$F$2:$F$7747)</f>
        <v>11</v>
      </c>
      <c r="K192" s="219">
        <f>SUMPRODUCT((ChapterStats!$B$2:$B$7747=K$2)*(ChapterStats!$C$2:$C$7747=$O$185)*(ChapterStats!$E$2:$E$7747=$A192), ChapterStats!$F$2:$F$7747)</f>
        <v>24</v>
      </c>
      <c r="L192" s="219">
        <f>SUMPRODUCT((ChapterStats!$B$2:$B$7747=L$2)*(ChapterStats!$C$2:$C$7747=$O$185)*(ChapterStats!$E$2:$E$7747=$A192), ChapterStats!$F$2:$F$7747)</f>
        <v>23</v>
      </c>
      <c r="M192" s="219">
        <f>SUMPRODUCT((ChapterStats!$B$2:$B$7747=M$2)*(ChapterStats!$C$2:$C$7747=$O$185)*(ChapterStats!$E$2:$E$7747=$A192), ChapterStats!$F$2:$F$7747)</f>
        <v>0</v>
      </c>
      <c r="N192" s="41">
        <f t="shared" si="14"/>
        <v>180</v>
      </c>
    </row>
    <row r="193" spans="1:22" x14ac:dyDescent="0.2">
      <c r="A193" s="228" t="s">
        <v>199</v>
      </c>
      <c r="B193" s="219">
        <f>SUMPRODUCT((ChapterStats!$B$2:$B$7747=B$2)*(ChapterStats!$C$2:$C$7747=$O$185)*(ChapterStats!$E$2:$E$7747=$A193), ChapterStats!$F$2:$F$7747)</f>
        <v>0</v>
      </c>
      <c r="C193" s="219">
        <f>SUMPRODUCT((ChapterStats!$B$2:$B$7747=C$2)*(ChapterStats!$C$2:$C$7747=$O$185)*(ChapterStats!$E$2:$E$7747=$A193), ChapterStats!$F$2:$F$7747)</f>
        <v>1</v>
      </c>
      <c r="D193" s="219">
        <f>SUMPRODUCT((ChapterStats!$B$2:$B$7747=D$2)*(ChapterStats!$C$2:$C$7747=$O$185)*(ChapterStats!$E$2:$E$7747=$A193), ChapterStats!$F$2:$F$7747)</f>
        <v>0</v>
      </c>
      <c r="E193" s="219">
        <f>SUMPRODUCT((ChapterStats!$B$2:$B$7747=E$2)*(ChapterStats!$C$2:$C$7747=$O$185)*(ChapterStats!$E$2:$E$7747=$A193), ChapterStats!$F$2:$F$7747)</f>
        <v>1</v>
      </c>
      <c r="F193" s="219">
        <f>SUMPRODUCT((ChapterStats!$B$2:$B$7747=F$2)*(ChapterStats!$C$2:$C$7747=$O$185)*(ChapterStats!$E$2:$E$7747=$A193), ChapterStats!$F$2:$F$7747)</f>
        <v>4</v>
      </c>
      <c r="G193" s="219">
        <f>SUMPRODUCT((ChapterStats!$B$2:$B$7747=G$2)*(ChapterStats!$C$2:$C$7747=$O$185)*(ChapterStats!$E$2:$E$7747=$A193), ChapterStats!$F$2:$F$7747)</f>
        <v>1</v>
      </c>
      <c r="H193" s="219">
        <f>SUMPRODUCT((ChapterStats!$B$2:$B$7747=H$2)*(ChapterStats!$C$2:$C$7747=$O$185)*(ChapterStats!$E$2:$E$7747=$A193), ChapterStats!$F$2:$F$7747)</f>
        <v>3</v>
      </c>
      <c r="I193" s="219">
        <f>SUMPRODUCT((ChapterStats!$B$2:$B$7747=I$2)*(ChapterStats!$C$2:$C$7747=$O$185)*(ChapterStats!$E$2:$E$7747=$A193), ChapterStats!$F$2:$F$7747)</f>
        <v>2</v>
      </c>
      <c r="J193" s="219">
        <f>SUMPRODUCT((ChapterStats!$B$2:$B$7747=J$2)*(ChapterStats!$C$2:$C$7747=$O$185)*(ChapterStats!$E$2:$E$7747=$A193), ChapterStats!$F$2:$F$7747)</f>
        <v>3</v>
      </c>
      <c r="K193" s="219">
        <f>SUMPRODUCT((ChapterStats!$B$2:$B$7747=K$2)*(ChapterStats!$C$2:$C$7747=$O$185)*(ChapterStats!$E$2:$E$7747=$A193), ChapterStats!$F$2:$F$7747)</f>
        <v>3</v>
      </c>
      <c r="L193" s="219">
        <f>SUMPRODUCT((ChapterStats!$B$2:$B$7747=L$2)*(ChapterStats!$C$2:$C$7747=$O$185)*(ChapterStats!$E$2:$E$7747=$A193), ChapterStats!$F$2:$F$7747)</f>
        <v>2</v>
      </c>
      <c r="M193" s="219">
        <f>SUMPRODUCT((ChapterStats!$B$2:$B$7747=M$2)*(ChapterStats!$C$2:$C$7747=$O$185)*(ChapterStats!$E$2:$E$7747=$A193), ChapterStats!$F$2:$F$7747)</f>
        <v>0</v>
      </c>
      <c r="N193" s="41">
        <f t="shared" si="14"/>
        <v>20</v>
      </c>
    </row>
    <row r="194" spans="1:22" x14ac:dyDescent="0.2">
      <c r="A194" s="228" t="s">
        <v>198</v>
      </c>
      <c r="B194" s="219">
        <f>SUMPRODUCT((ChapterStats!$B$2:$B$7747=B$2)*(ChapterStats!$C$2:$C$7747=$O$185)*(ChapterStats!$E$2:$E$7747=$A194), ChapterStats!$F$2:$F$7747)</f>
        <v>0</v>
      </c>
      <c r="C194" s="219">
        <f>SUMPRODUCT((ChapterStats!$B$2:$B$7747=C$2)*(ChapterStats!$C$2:$C$7747=$O$185)*(ChapterStats!$E$2:$E$7747=$A194), ChapterStats!$F$2:$F$7747)</f>
        <v>1</v>
      </c>
      <c r="D194" s="219">
        <f>SUMPRODUCT((ChapterStats!$B$2:$B$7747=D$2)*(ChapterStats!$C$2:$C$7747=$O$185)*(ChapterStats!$E$2:$E$7747=$A194), ChapterStats!$F$2:$F$7747)</f>
        <v>1</v>
      </c>
      <c r="E194" s="219">
        <f>SUMPRODUCT((ChapterStats!$B$2:$B$7747=E$2)*(ChapterStats!$C$2:$C$7747=$O$185)*(ChapterStats!$E$2:$E$7747=$A194), ChapterStats!$F$2:$F$7747)</f>
        <v>3</v>
      </c>
      <c r="F194" s="219">
        <f>SUMPRODUCT((ChapterStats!$B$2:$B$7747=F$2)*(ChapterStats!$C$2:$C$7747=$O$185)*(ChapterStats!$E$2:$E$7747=$A194), ChapterStats!$F$2:$F$7747)</f>
        <v>2</v>
      </c>
      <c r="G194" s="219">
        <f>SUMPRODUCT((ChapterStats!$B$2:$B$7747=G$2)*(ChapterStats!$C$2:$C$7747=$O$185)*(ChapterStats!$E$2:$E$7747=$A194), ChapterStats!$F$2:$F$7747)</f>
        <v>4</v>
      </c>
      <c r="H194" s="219">
        <f>SUMPRODUCT((ChapterStats!$B$2:$B$7747=H$2)*(ChapterStats!$C$2:$C$7747=$O$185)*(ChapterStats!$E$2:$E$7747=$A194), ChapterStats!$F$2:$F$7747)</f>
        <v>3</v>
      </c>
      <c r="I194" s="219">
        <f>SUMPRODUCT((ChapterStats!$B$2:$B$7747=I$2)*(ChapterStats!$C$2:$C$7747=$O$185)*(ChapterStats!$E$2:$E$7747=$A194), ChapterStats!$F$2:$F$7747)</f>
        <v>5</v>
      </c>
      <c r="J194" s="219">
        <f>SUMPRODUCT((ChapterStats!$B$2:$B$7747=J$2)*(ChapterStats!$C$2:$C$7747=$O$185)*(ChapterStats!$E$2:$E$7747=$A194), ChapterStats!$F$2:$F$7747)</f>
        <v>3</v>
      </c>
      <c r="K194" s="219">
        <f>SUMPRODUCT((ChapterStats!$B$2:$B$7747=K$2)*(ChapterStats!$C$2:$C$7747=$O$185)*(ChapterStats!$E$2:$E$7747=$A194), ChapterStats!$F$2:$F$7747)</f>
        <v>4</v>
      </c>
      <c r="L194" s="219">
        <f>SUMPRODUCT((ChapterStats!$B$2:$B$7747=L$2)*(ChapterStats!$C$2:$C$7747=$O$185)*(ChapterStats!$E$2:$E$7747=$A194), ChapterStats!$F$2:$F$7747)</f>
        <v>0</v>
      </c>
      <c r="M194" s="219">
        <f>SUMPRODUCT((ChapterStats!$B$2:$B$7747=M$2)*(ChapterStats!$C$2:$C$7747=$O$185)*(ChapterStats!$E$2:$E$7747=$A194), ChapterStats!$F$2:$F$7747)</f>
        <v>0</v>
      </c>
      <c r="N194" s="41">
        <f t="shared" si="14"/>
        <v>26</v>
      </c>
    </row>
    <row r="195" spans="1:22" s="43" customFormat="1" x14ac:dyDescent="0.2">
      <c r="A195" s="21" t="s">
        <v>202</v>
      </c>
      <c r="B195" s="224">
        <f>SUMPRODUCT((ChapterStats!$B$2:$B$7747=B$2)*(ChapterStats!$C$2:$C$7747=$O$185)*(ChapterStats!$E$2:$E$7747=$A195), ChapterStats!$F$2:$F$7747)</f>
        <v>0.70070399999999999</v>
      </c>
      <c r="C195" s="224">
        <f>SUMPRODUCT((ChapterStats!$B$2:$B$7747=C$2)*(ChapterStats!$C$2:$C$7747=$O$185)*(ChapterStats!$E$2:$E$7747=$A195), ChapterStats!$F$2:$F$7747)</f>
        <v>0.71024699999999996</v>
      </c>
      <c r="D195" s="224">
        <f>SUMPRODUCT((ChapterStats!$B$2:$B$7747=D$2)*(ChapterStats!$C$2:$C$7747=$O$185)*(ChapterStats!$E$2:$E$7747=$A195), ChapterStats!$F$2:$F$7747)</f>
        <v>0.71754399999999996</v>
      </c>
      <c r="E195" s="224">
        <f>SUMPRODUCT((ChapterStats!$B$2:$B$7747=E$2)*(ChapterStats!$C$2:$C$7747=$O$185)*(ChapterStats!$E$2:$E$7747=$A195), ChapterStats!$F$2:$F$7747)</f>
        <v>0.70731699999999997</v>
      </c>
      <c r="F195" s="224">
        <f>SUMPRODUCT((ChapterStats!$B$2:$B$7747=F$2)*(ChapterStats!$C$2:$C$7747=$O$185)*(ChapterStats!$E$2:$E$7747=$A195), ChapterStats!$F$2:$F$7747)</f>
        <v>0.71478299999999995</v>
      </c>
      <c r="G195" s="224">
        <f>SUMPRODUCT((ChapterStats!$B$2:$B$7747=G$2)*(ChapterStats!$C$2:$C$7747=$O$185)*(ChapterStats!$E$2:$E$7747=$A195), ChapterStats!$F$2:$F$7747)</f>
        <v>0.70223800000000003</v>
      </c>
      <c r="H195" s="224">
        <f>SUMPRODUCT((ChapterStats!$B$2:$B$7747=H$2)*(ChapterStats!$C$2:$C$7747=$O$185)*(ChapterStats!$E$2:$E$7747=$A195), ChapterStats!$F$2:$F$7747)</f>
        <v>0.70984499999999995</v>
      </c>
      <c r="I195" s="224">
        <f>SUMPRODUCT((ChapterStats!$B$2:$B$7747=I$2)*(ChapterStats!$C$2:$C$7747=$O$185)*(ChapterStats!$E$2:$E$7747=$A195), ChapterStats!$F$2:$F$7747)</f>
        <v>0.72020700000000004</v>
      </c>
      <c r="J195" s="224">
        <f>SUMPRODUCT((ChapterStats!$B$2:$B$7747=J$2)*(ChapterStats!$C$2:$C$7747=$O$185)*(ChapterStats!$E$2:$E$7747=$A195), ChapterStats!$F$2:$F$7747)</f>
        <v>0.71140899999999996</v>
      </c>
      <c r="K195" s="224">
        <f>SUMPRODUCT((ChapterStats!$B$2:$B$7747=K$2)*(ChapterStats!$C$2:$C$7747=$O$185)*(ChapterStats!$E$2:$E$7747=$A195), ChapterStats!$F$2:$F$7747)</f>
        <v>0.71926900000000005</v>
      </c>
      <c r="L195" s="224">
        <f>SUMPRODUCT((ChapterStats!$B$2:$B$7747=L$2)*(ChapterStats!$C$2:$C$7747=$O$185)*(ChapterStats!$E$2:$E$7747=$A195), ChapterStats!$F$2:$F$7747)</f>
        <v>0.71214599999999995</v>
      </c>
      <c r="M195" s="224">
        <f>SUMPRODUCT((ChapterStats!$B$2:$B$7747=M$2)*(ChapterStats!$C$2:$C$7747=$O$185)*(ChapterStats!$E$2:$E$7747=$A195), ChapterStats!$F$2:$F$7747)</f>
        <v>0</v>
      </c>
      <c r="N195" s="41"/>
    </row>
    <row r="196" spans="1:22" s="43" customFormat="1" x14ac:dyDescent="0.2">
      <c r="A196" s="228" t="s">
        <v>205</v>
      </c>
      <c r="B196" s="224">
        <f>SUMPRODUCT((ChapterStats!$B$2:$B$7747=B$2)*(ChapterStats!$C$2:$C$7747=$O$185)*(ChapterStats!$E$2:$E$7747=$A196), ChapterStats!$F$2:$F$7747)</f>
        <v>0.73180100000000003</v>
      </c>
      <c r="C196" s="224">
        <f>SUMPRODUCT((ChapterStats!$B$2:$B$7747=C$2)*(ChapterStats!$C$2:$C$7747=$O$185)*(ChapterStats!$E$2:$E$7747=$A196), ChapterStats!$F$2:$F$7747)</f>
        <v>0.74187400000000003</v>
      </c>
      <c r="D196" s="224">
        <f>SUMPRODUCT((ChapterStats!$B$2:$B$7747=D$2)*(ChapterStats!$C$2:$C$7747=$O$185)*(ChapterStats!$E$2:$E$7747=$A196), ChapterStats!$F$2:$F$7747)</f>
        <v>0.74476200000000004</v>
      </c>
      <c r="E196" s="224">
        <f>SUMPRODUCT((ChapterStats!$B$2:$B$7747=E$2)*(ChapterStats!$C$2:$C$7747=$O$185)*(ChapterStats!$E$2:$E$7747=$A196), ChapterStats!$F$2:$F$7747)</f>
        <v>0.73295500000000002</v>
      </c>
      <c r="F196" s="224">
        <f>SUMPRODUCT((ChapterStats!$B$2:$B$7747=F$2)*(ChapterStats!$C$2:$C$7747=$O$185)*(ChapterStats!$E$2:$E$7747=$A196), ChapterStats!$F$2:$F$7747)</f>
        <v>0.74045799999999995</v>
      </c>
      <c r="G196" s="224">
        <f>SUMPRODUCT((ChapterStats!$B$2:$B$7747=G$2)*(ChapterStats!$C$2:$C$7747=$O$185)*(ChapterStats!$E$2:$E$7747=$A196), ChapterStats!$F$2:$F$7747)</f>
        <v>0.72744699999999995</v>
      </c>
      <c r="H196" s="224">
        <f>SUMPRODUCT((ChapterStats!$B$2:$B$7747=H$2)*(ChapterStats!$C$2:$C$7747=$O$185)*(ChapterStats!$E$2:$E$7747=$A196), ChapterStats!$F$2:$F$7747)</f>
        <v>0.728653</v>
      </c>
      <c r="I196" s="224">
        <f>SUMPRODUCT((ChapterStats!$B$2:$B$7747=I$2)*(ChapterStats!$C$2:$C$7747=$O$185)*(ChapterStats!$E$2:$E$7747=$A196), ChapterStats!$F$2:$F$7747)</f>
        <v>0.74060199999999998</v>
      </c>
      <c r="J196" s="224">
        <f>SUMPRODUCT((ChapterStats!$B$2:$B$7747=J$2)*(ChapterStats!$C$2:$C$7747=$O$185)*(ChapterStats!$E$2:$E$7747=$A196), ChapterStats!$F$2:$F$7747)</f>
        <v>0.73321199999999997</v>
      </c>
      <c r="K196" s="224">
        <f>SUMPRODUCT((ChapterStats!$B$2:$B$7747=K$2)*(ChapterStats!$C$2:$C$7747=$O$185)*(ChapterStats!$E$2:$E$7747=$A196), ChapterStats!$F$2:$F$7747)</f>
        <v>0.73873900000000003</v>
      </c>
      <c r="L196" s="224">
        <f>SUMPRODUCT((ChapterStats!$B$2:$B$7747=L$2)*(ChapterStats!$C$2:$C$7747=$O$185)*(ChapterStats!$E$2:$E$7747=$A196), ChapterStats!$F$2:$F$7747)</f>
        <v>0.72710600000000003</v>
      </c>
      <c r="M196" s="224">
        <f>SUMPRODUCT((ChapterStats!$B$2:$B$7747=M$2)*(ChapterStats!$C$2:$C$7747=$O$185)*(ChapterStats!$E$2:$E$7747=$A196), ChapterStats!$F$2:$F$7747)</f>
        <v>0</v>
      </c>
      <c r="N196" s="41"/>
    </row>
    <row r="197" spans="1:22" s="43" customFormat="1" x14ac:dyDescent="0.2">
      <c r="A197" s="47"/>
      <c r="B197" s="64"/>
      <c r="C197" s="153"/>
      <c r="D197" s="153"/>
      <c r="E197" s="143"/>
      <c r="F197" s="143"/>
      <c r="G197" s="143"/>
      <c r="H197" s="65"/>
      <c r="I197" s="222"/>
      <c r="J197" s="222"/>
      <c r="K197" s="222"/>
      <c r="L197" s="222"/>
      <c r="M197" s="222"/>
      <c r="N197" s="41"/>
    </row>
    <row r="198" spans="1:22" s="43" customFormat="1" x14ac:dyDescent="0.2">
      <c r="A198" s="22" t="s">
        <v>77</v>
      </c>
      <c r="B198" s="52"/>
      <c r="C198" s="39"/>
      <c r="D198" s="39"/>
      <c r="E198" s="39"/>
      <c r="F198" s="39"/>
      <c r="G198" s="39"/>
      <c r="H198" s="52"/>
      <c r="I198" s="221"/>
      <c r="J198" s="221"/>
      <c r="K198" s="221"/>
      <c r="L198" s="221"/>
      <c r="M198" s="221"/>
      <c r="N198" s="41"/>
      <c r="O198" s="43">
        <v>73</v>
      </c>
    </row>
    <row r="199" spans="1:22" s="43" customFormat="1" x14ac:dyDescent="0.2">
      <c r="A199" s="228" t="s">
        <v>196</v>
      </c>
      <c r="B199" s="219">
        <f>SUMPRODUCT((ChapterStats!$B$2:$B$7747=B$2)*(ChapterStats!$C$2:$C$7747=$O$198)*(ChapterStats!$E$2:$E$7747=$A199), ChapterStats!$F$2:$F$7747)</f>
        <v>79</v>
      </c>
      <c r="C199" s="219">
        <f>SUMPRODUCT((ChapterStats!$B$2:$B$7747=C$2)*(ChapterStats!$C$2:$C$7747=$O$198)*(ChapterStats!$E$2:$E$7747=$A199), ChapterStats!$F$2:$F$7747)</f>
        <v>77</v>
      </c>
      <c r="D199" s="219">
        <f>SUMPRODUCT((ChapterStats!$B$2:$B$7747=D$2)*(ChapterStats!$C$2:$C$7747=$O$198)*(ChapterStats!$E$2:$E$7747=$A199), ChapterStats!$F$2:$F$7747)</f>
        <v>76</v>
      </c>
      <c r="E199" s="219">
        <f>SUMPRODUCT((ChapterStats!$B$2:$B$7747=E$2)*(ChapterStats!$C$2:$C$7747=$O$198)*(ChapterStats!$E$2:$E$7747=$A199), ChapterStats!$F$2:$F$7747)</f>
        <v>73</v>
      </c>
      <c r="F199" s="219">
        <f>SUMPRODUCT((ChapterStats!$B$2:$B$7747=F$2)*(ChapterStats!$C$2:$C$7747=$O$198)*(ChapterStats!$E$2:$E$7747=$A199), ChapterStats!$F$2:$F$7747)</f>
        <v>72</v>
      </c>
      <c r="G199" s="219">
        <f>SUMPRODUCT((ChapterStats!$B$2:$B$7747=G$2)*(ChapterStats!$C$2:$C$7747=$O$198)*(ChapterStats!$E$2:$E$7747=$A199), ChapterStats!$F$2:$F$7747)</f>
        <v>71</v>
      </c>
      <c r="H199" s="219">
        <f>SUMPRODUCT((ChapterStats!$B$2:$B$7747=H$2)*(ChapterStats!$C$2:$C$7747=$O$198)*(ChapterStats!$E$2:$E$7747=$A199), ChapterStats!$F$2:$F$7747)</f>
        <v>69</v>
      </c>
      <c r="I199" s="219">
        <f>SUMPRODUCT((ChapterStats!$B$2:$B$7747=I$2)*(ChapterStats!$C$2:$C$7747=$O$198)*(ChapterStats!$E$2:$E$7747=$A199), ChapterStats!$F$2:$F$7747)</f>
        <v>71</v>
      </c>
      <c r="J199" s="219">
        <f>SUMPRODUCT((ChapterStats!$B$2:$B$7747=J$2)*(ChapterStats!$C$2:$C$7747=$O$198)*(ChapterStats!$E$2:$E$7747=$A199), ChapterStats!$F$2:$F$7747)</f>
        <v>69</v>
      </c>
      <c r="K199" s="219">
        <f>SUMPRODUCT((ChapterStats!$B$2:$B$7747=K$2)*(ChapterStats!$C$2:$C$7747=$O$198)*(ChapterStats!$E$2:$E$7747=$A199), ChapterStats!$F$2:$F$7747)</f>
        <v>67</v>
      </c>
      <c r="L199" s="219">
        <f>SUMPRODUCT((ChapterStats!$B$2:$B$7747=L$2)*(ChapterStats!$C$2:$C$7747=$O$198)*(ChapterStats!$E$2:$E$7747=$A199), ChapterStats!$F$2:$F$7747)</f>
        <v>65</v>
      </c>
      <c r="M199" s="219">
        <f>SUMPRODUCT((ChapterStats!$B$2:$B$7747=M$2)*(ChapterStats!$C$2:$C$7747=$O$198)*(ChapterStats!$E$2:$E$7747=$A199), ChapterStats!$F$2:$F$7747)</f>
        <v>0</v>
      </c>
      <c r="N199" s="41"/>
      <c r="O199" s="39"/>
      <c r="P199" s="39"/>
      <c r="Q199" s="39"/>
      <c r="R199" s="39"/>
      <c r="S199" s="39"/>
      <c r="T199" s="39"/>
      <c r="U199" s="39"/>
      <c r="V199" s="39"/>
    </row>
    <row r="200" spans="1:22" s="43" customFormat="1" x14ac:dyDescent="0.2">
      <c r="A200" s="47" t="s">
        <v>305</v>
      </c>
      <c r="B200" s="244">
        <v>84</v>
      </c>
      <c r="C200" s="244">
        <v>79</v>
      </c>
      <c r="D200" s="244">
        <v>79</v>
      </c>
      <c r="E200" s="244">
        <v>81</v>
      </c>
      <c r="F200" s="244">
        <v>75</v>
      </c>
      <c r="G200" s="244">
        <v>77</v>
      </c>
      <c r="H200" s="244">
        <v>78</v>
      </c>
      <c r="I200" s="244">
        <v>81</v>
      </c>
      <c r="J200" s="244">
        <v>81</v>
      </c>
      <c r="K200" s="244">
        <v>80</v>
      </c>
      <c r="L200" s="244">
        <v>82</v>
      </c>
      <c r="M200" s="244">
        <v>79</v>
      </c>
      <c r="N200" s="48"/>
    </row>
    <row r="201" spans="1:22" s="43" customFormat="1" x14ac:dyDescent="0.2">
      <c r="A201" s="228" t="s">
        <v>194</v>
      </c>
      <c r="B201" s="219">
        <f>SUMPRODUCT((ChapterStats!$B$2:$B$7747=B$2)*(ChapterStats!$C$2:$C$7747=$O$198)*(ChapterStats!$E$2:$E$7747=$A201), ChapterStats!$F$2:$F$7747)</f>
        <v>1</v>
      </c>
      <c r="C201" s="219">
        <f>SUMPRODUCT((ChapterStats!$B$2:$B$7747=C$2)*(ChapterStats!$C$2:$C$7747=$O$198)*(ChapterStats!$E$2:$E$7747=$A201), ChapterStats!$F$2:$F$7747)</f>
        <v>1</v>
      </c>
      <c r="D201" s="219">
        <f>SUMPRODUCT((ChapterStats!$B$2:$B$7747=D$2)*(ChapterStats!$C$2:$C$7747=$O$198)*(ChapterStats!$E$2:$E$7747=$A201), ChapterStats!$F$2:$F$7747)</f>
        <v>0</v>
      </c>
      <c r="E201" s="219">
        <f>SUMPRODUCT((ChapterStats!$B$2:$B$7747=E$2)*(ChapterStats!$C$2:$C$7747=$O$198)*(ChapterStats!$E$2:$E$7747=$A201), ChapterStats!$F$2:$F$7747)</f>
        <v>0</v>
      </c>
      <c r="F201" s="219">
        <f>SUMPRODUCT((ChapterStats!$B$2:$B$7747=F$2)*(ChapterStats!$C$2:$C$7747=$O$198)*(ChapterStats!$E$2:$E$7747=$A201), ChapterStats!$F$2:$F$7747)</f>
        <v>0</v>
      </c>
      <c r="G201" s="219">
        <f>SUMPRODUCT((ChapterStats!$B$2:$B$7747=G$2)*(ChapterStats!$C$2:$C$7747=$O$198)*(ChapterStats!$E$2:$E$7747=$A201), ChapterStats!$F$2:$F$7747)</f>
        <v>1</v>
      </c>
      <c r="H201" s="219">
        <f>SUMPRODUCT((ChapterStats!$B$2:$B$7747=H$2)*(ChapterStats!$C$2:$C$7747=$O$198)*(ChapterStats!$E$2:$E$7747=$A201), ChapterStats!$F$2:$F$7747)</f>
        <v>1</v>
      </c>
      <c r="I201" s="219">
        <f>SUMPRODUCT((ChapterStats!$B$2:$B$7747=I$2)*(ChapterStats!$C$2:$C$7747=$O$198)*(ChapterStats!$E$2:$E$7747=$A201), ChapterStats!$F$2:$F$7747)</f>
        <v>3</v>
      </c>
      <c r="J201" s="219">
        <f>SUMPRODUCT((ChapterStats!$B$2:$B$7747=J$2)*(ChapterStats!$C$2:$C$7747=$O$198)*(ChapterStats!$E$2:$E$7747=$A201), ChapterStats!$F$2:$F$7747)</f>
        <v>0</v>
      </c>
      <c r="K201" s="219">
        <f>SUMPRODUCT((ChapterStats!$B$2:$B$7747=K$2)*(ChapterStats!$C$2:$C$7747=$O$198)*(ChapterStats!$E$2:$E$7747=$A201), ChapterStats!$F$2:$F$7747)</f>
        <v>1</v>
      </c>
      <c r="L201" s="219">
        <f>SUMPRODUCT((ChapterStats!$B$2:$B$7747=L$2)*(ChapterStats!$C$2:$C$7747=$O$198)*(ChapterStats!$E$2:$E$7747=$A201), ChapterStats!$F$2:$F$7747)</f>
        <v>2</v>
      </c>
      <c r="M201" s="219">
        <f>SUMPRODUCT((ChapterStats!$B$2:$B$7747=M$2)*(ChapterStats!$C$2:$C$7747=$O$198)*(ChapterStats!$E$2:$E$7747=$A201), ChapterStats!$F$2:$F$7747)</f>
        <v>0</v>
      </c>
      <c r="N201" s="41">
        <f t="shared" ref="N201:N207" si="15">SUM(B201:M201)</f>
        <v>10</v>
      </c>
    </row>
    <row r="202" spans="1:22" s="43" customFormat="1" x14ac:dyDescent="0.2">
      <c r="A202" s="47" t="s">
        <v>305</v>
      </c>
      <c r="B202" s="244">
        <v>3</v>
      </c>
      <c r="C202" s="244">
        <v>0</v>
      </c>
      <c r="D202" s="244">
        <v>2</v>
      </c>
      <c r="E202" s="244">
        <v>4</v>
      </c>
      <c r="F202" s="244">
        <v>0</v>
      </c>
      <c r="G202" s="244">
        <v>3</v>
      </c>
      <c r="H202" s="244">
        <v>3</v>
      </c>
      <c r="I202" s="244">
        <v>3</v>
      </c>
      <c r="J202" s="244">
        <v>1</v>
      </c>
      <c r="K202" s="244">
        <v>3</v>
      </c>
      <c r="L202" s="244">
        <v>2</v>
      </c>
      <c r="M202" s="244">
        <v>0</v>
      </c>
      <c r="N202" s="48">
        <f t="shared" si="15"/>
        <v>24</v>
      </c>
    </row>
    <row r="203" spans="1:22" s="43" customFormat="1" x14ac:dyDescent="0.2">
      <c r="A203" s="228" t="s">
        <v>195</v>
      </c>
      <c r="B203" s="219">
        <f>SUMPRODUCT((ChapterStats!$B$2:$B$7747=B$2)*(ChapterStats!$C$2:$C$7747=$O$198)*(ChapterStats!$E$2:$E$7747=$A203), ChapterStats!$F$2:$F$7747)</f>
        <v>3</v>
      </c>
      <c r="C203" s="219">
        <f>SUMPRODUCT((ChapterStats!$B$2:$B$7747=C$2)*(ChapterStats!$C$2:$C$7747=$O$198)*(ChapterStats!$E$2:$E$7747=$A203), ChapterStats!$F$2:$F$7747)</f>
        <v>6</v>
      </c>
      <c r="D203" s="219">
        <f>SUMPRODUCT((ChapterStats!$B$2:$B$7747=D$2)*(ChapterStats!$C$2:$C$7747=$O$198)*(ChapterStats!$E$2:$E$7747=$A203), ChapterStats!$F$2:$F$7747)</f>
        <v>2</v>
      </c>
      <c r="E203" s="219">
        <f>SUMPRODUCT((ChapterStats!$B$2:$B$7747=E$2)*(ChapterStats!$C$2:$C$7747=$O$198)*(ChapterStats!$E$2:$E$7747=$A203), ChapterStats!$F$2:$F$7747)</f>
        <v>1</v>
      </c>
      <c r="F203" s="219">
        <f>SUMPRODUCT((ChapterStats!$B$2:$B$7747=F$2)*(ChapterStats!$C$2:$C$7747=$O$198)*(ChapterStats!$E$2:$E$7747=$A203), ChapterStats!$F$2:$F$7747)</f>
        <v>4</v>
      </c>
      <c r="G203" s="219">
        <f>SUMPRODUCT((ChapterStats!$B$2:$B$7747=G$2)*(ChapterStats!$C$2:$C$7747=$O$198)*(ChapterStats!$E$2:$E$7747=$A203), ChapterStats!$F$2:$F$7747)</f>
        <v>6</v>
      </c>
      <c r="H203" s="219">
        <f>SUMPRODUCT((ChapterStats!$B$2:$B$7747=H$2)*(ChapterStats!$C$2:$C$7747=$O$198)*(ChapterStats!$E$2:$E$7747=$A203), ChapterStats!$F$2:$F$7747)</f>
        <v>7</v>
      </c>
      <c r="I203" s="219">
        <f>SUMPRODUCT((ChapterStats!$B$2:$B$7747=I$2)*(ChapterStats!$C$2:$C$7747=$O$198)*(ChapterStats!$E$2:$E$7747=$A203), ChapterStats!$F$2:$F$7747)</f>
        <v>5</v>
      </c>
      <c r="J203" s="219">
        <f>SUMPRODUCT((ChapterStats!$B$2:$B$7747=J$2)*(ChapterStats!$C$2:$C$7747=$O$198)*(ChapterStats!$E$2:$E$7747=$A203), ChapterStats!$F$2:$F$7747)</f>
        <v>8</v>
      </c>
      <c r="K203" s="219">
        <f>SUMPRODUCT((ChapterStats!$B$2:$B$7747=K$2)*(ChapterStats!$C$2:$C$7747=$O$198)*(ChapterStats!$E$2:$E$7747=$A203), ChapterStats!$F$2:$F$7747)</f>
        <v>3</v>
      </c>
      <c r="L203" s="219">
        <f>SUMPRODUCT((ChapterStats!$B$2:$B$7747=L$2)*(ChapterStats!$C$2:$C$7747=$O$198)*(ChapterStats!$E$2:$E$7747=$A203), ChapterStats!$F$2:$F$7747)</f>
        <v>5</v>
      </c>
      <c r="M203" s="219">
        <f>SUMPRODUCT((ChapterStats!$B$2:$B$7747=M$2)*(ChapterStats!$C$2:$C$7747=$O$198)*(ChapterStats!$E$2:$E$7747=$A203), ChapterStats!$F$2:$F$7747)</f>
        <v>0</v>
      </c>
      <c r="N203" s="41">
        <f t="shared" si="15"/>
        <v>50</v>
      </c>
    </row>
    <row r="204" spans="1:22" s="43" customFormat="1" x14ac:dyDescent="0.2">
      <c r="A204" s="228" t="s">
        <v>200</v>
      </c>
      <c r="B204" s="219">
        <f>SUMPRODUCT((ChapterStats!$B$2:$B$7747=B$2)*(ChapterStats!$C$2:$C$7747=$O$198)*(ChapterStats!$E$2:$E$7747=$A204), ChapterStats!$F$2:$F$7747)</f>
        <v>0</v>
      </c>
      <c r="C204" s="219">
        <f>SUMPRODUCT((ChapterStats!$B$2:$B$7747=C$2)*(ChapterStats!$C$2:$C$7747=$O$198)*(ChapterStats!$E$2:$E$7747=$A204), ChapterStats!$F$2:$F$7747)</f>
        <v>0</v>
      </c>
      <c r="D204" s="219">
        <f>SUMPRODUCT((ChapterStats!$B$2:$B$7747=D$2)*(ChapterStats!$C$2:$C$7747=$O$198)*(ChapterStats!$E$2:$E$7747=$A204), ChapterStats!$F$2:$F$7747)</f>
        <v>0</v>
      </c>
      <c r="E204" s="219">
        <f>SUMPRODUCT((ChapterStats!$B$2:$B$7747=E$2)*(ChapterStats!$C$2:$C$7747=$O$198)*(ChapterStats!$E$2:$E$7747=$A204), ChapterStats!$F$2:$F$7747)</f>
        <v>0</v>
      </c>
      <c r="F204" s="219">
        <f>SUMPRODUCT((ChapterStats!$B$2:$B$7747=F$2)*(ChapterStats!$C$2:$C$7747=$O$198)*(ChapterStats!$E$2:$E$7747=$A204), ChapterStats!$F$2:$F$7747)</f>
        <v>1</v>
      </c>
      <c r="G204" s="219">
        <f>SUMPRODUCT((ChapterStats!$B$2:$B$7747=G$2)*(ChapterStats!$C$2:$C$7747=$O$198)*(ChapterStats!$E$2:$E$7747=$A204), ChapterStats!$F$2:$F$7747)</f>
        <v>0</v>
      </c>
      <c r="H204" s="219">
        <f>SUMPRODUCT((ChapterStats!$B$2:$B$7747=H$2)*(ChapterStats!$C$2:$C$7747=$O$198)*(ChapterStats!$E$2:$E$7747=$A204), ChapterStats!$F$2:$F$7747)</f>
        <v>0</v>
      </c>
      <c r="I204" s="219">
        <f>SUMPRODUCT((ChapterStats!$B$2:$B$7747=I$2)*(ChapterStats!$C$2:$C$7747=$O$198)*(ChapterStats!$E$2:$E$7747=$A204), ChapterStats!$F$2:$F$7747)</f>
        <v>0</v>
      </c>
      <c r="J204" s="219">
        <f>SUMPRODUCT((ChapterStats!$B$2:$B$7747=J$2)*(ChapterStats!$C$2:$C$7747=$O$198)*(ChapterStats!$E$2:$E$7747=$A204), ChapterStats!$F$2:$F$7747)</f>
        <v>0</v>
      </c>
      <c r="K204" s="219">
        <f>SUMPRODUCT((ChapterStats!$B$2:$B$7747=K$2)*(ChapterStats!$C$2:$C$7747=$O$198)*(ChapterStats!$E$2:$E$7747=$A204), ChapterStats!$F$2:$F$7747)</f>
        <v>0</v>
      </c>
      <c r="L204" s="219">
        <f>SUMPRODUCT((ChapterStats!$B$2:$B$7747=L$2)*(ChapterStats!$C$2:$C$7747=$O$198)*(ChapterStats!$E$2:$E$7747=$A204), ChapterStats!$F$2:$F$7747)</f>
        <v>0</v>
      </c>
      <c r="M204" s="219">
        <f>SUMPRODUCT((ChapterStats!$B$2:$B$7747=M$2)*(ChapterStats!$C$2:$C$7747=$O$198)*(ChapterStats!$E$2:$E$7747=$A204), ChapterStats!$F$2:$F$7747)</f>
        <v>0</v>
      </c>
      <c r="N204" s="41">
        <f t="shared" si="15"/>
        <v>1</v>
      </c>
    </row>
    <row r="205" spans="1:22" s="43" customFormat="1" x14ac:dyDescent="0.2">
      <c r="A205" s="228" t="s">
        <v>197</v>
      </c>
      <c r="B205" s="219">
        <f>SUMPRODUCT((ChapterStats!$B$2:$B$7747=B$2)*(ChapterStats!$C$2:$C$7747=$O$198)*(ChapterStats!$E$2:$E$7747=$A205), ChapterStats!$F$2:$F$7747)</f>
        <v>0</v>
      </c>
      <c r="C205" s="219">
        <f>SUMPRODUCT((ChapterStats!$B$2:$B$7747=C$2)*(ChapterStats!$C$2:$C$7747=$O$198)*(ChapterStats!$E$2:$E$7747=$A205), ChapterStats!$F$2:$F$7747)</f>
        <v>3</v>
      </c>
      <c r="D205" s="219">
        <f>SUMPRODUCT((ChapterStats!$B$2:$B$7747=D$2)*(ChapterStats!$C$2:$C$7747=$O$198)*(ChapterStats!$E$2:$E$7747=$A205), ChapterStats!$F$2:$F$7747)</f>
        <v>1</v>
      </c>
      <c r="E205" s="219">
        <f>SUMPRODUCT((ChapterStats!$B$2:$B$7747=E$2)*(ChapterStats!$C$2:$C$7747=$O$198)*(ChapterStats!$E$2:$E$7747=$A205), ChapterStats!$F$2:$F$7747)</f>
        <v>3</v>
      </c>
      <c r="F205" s="219">
        <f>SUMPRODUCT((ChapterStats!$B$2:$B$7747=F$2)*(ChapterStats!$C$2:$C$7747=$O$198)*(ChapterStats!$E$2:$E$7747=$A205), ChapterStats!$F$2:$F$7747)</f>
        <v>2</v>
      </c>
      <c r="G205" s="219">
        <f>SUMPRODUCT((ChapterStats!$B$2:$B$7747=G$2)*(ChapterStats!$C$2:$C$7747=$O$198)*(ChapterStats!$E$2:$E$7747=$A205), ChapterStats!$F$2:$F$7747)</f>
        <v>1</v>
      </c>
      <c r="H205" s="219">
        <f>SUMPRODUCT((ChapterStats!$B$2:$B$7747=H$2)*(ChapterStats!$C$2:$C$7747=$O$198)*(ChapterStats!$E$2:$E$7747=$A205), ChapterStats!$F$2:$F$7747)</f>
        <v>3</v>
      </c>
      <c r="I205" s="219">
        <f>SUMPRODUCT((ChapterStats!$B$2:$B$7747=I$2)*(ChapterStats!$C$2:$C$7747=$O$198)*(ChapterStats!$E$2:$E$7747=$A205), ChapterStats!$F$2:$F$7747)</f>
        <v>1</v>
      </c>
      <c r="J205" s="219">
        <f>SUMPRODUCT((ChapterStats!$B$2:$B$7747=J$2)*(ChapterStats!$C$2:$C$7747=$O$198)*(ChapterStats!$E$2:$E$7747=$A205), ChapterStats!$F$2:$F$7747)</f>
        <v>2</v>
      </c>
      <c r="K205" s="219">
        <f>SUMPRODUCT((ChapterStats!$B$2:$B$7747=K$2)*(ChapterStats!$C$2:$C$7747=$O$198)*(ChapterStats!$E$2:$E$7747=$A205), ChapterStats!$F$2:$F$7747)</f>
        <v>3</v>
      </c>
      <c r="L205" s="219">
        <f>SUMPRODUCT((ChapterStats!$B$2:$B$7747=L$2)*(ChapterStats!$C$2:$C$7747=$O$198)*(ChapterStats!$E$2:$E$7747=$A205), ChapterStats!$F$2:$F$7747)</f>
        <v>3</v>
      </c>
      <c r="M205" s="219">
        <f>SUMPRODUCT((ChapterStats!$B$2:$B$7747=M$2)*(ChapterStats!$C$2:$C$7747=$O$198)*(ChapterStats!$E$2:$E$7747=$A205), ChapterStats!$F$2:$F$7747)</f>
        <v>0</v>
      </c>
      <c r="N205" s="41">
        <f t="shared" si="15"/>
        <v>22</v>
      </c>
    </row>
    <row r="206" spans="1:22" x14ac:dyDescent="0.2">
      <c r="A206" s="228" t="s">
        <v>199</v>
      </c>
      <c r="B206" s="219">
        <f>SUMPRODUCT((ChapterStats!$B$2:$B$7747=B$2)*(ChapterStats!$C$2:$C$7747=$O$198)*(ChapterStats!$E$2:$E$7747=$A206), ChapterStats!$F$2:$F$7747)</f>
        <v>0</v>
      </c>
      <c r="C206" s="219">
        <f>SUMPRODUCT((ChapterStats!$B$2:$B$7747=C$2)*(ChapterStats!$C$2:$C$7747=$O$198)*(ChapterStats!$E$2:$E$7747=$A206), ChapterStats!$F$2:$F$7747)</f>
        <v>0</v>
      </c>
      <c r="D206" s="219">
        <f>SUMPRODUCT((ChapterStats!$B$2:$B$7747=D$2)*(ChapterStats!$C$2:$C$7747=$O$198)*(ChapterStats!$E$2:$E$7747=$A206), ChapterStats!$F$2:$F$7747)</f>
        <v>0</v>
      </c>
      <c r="E206" s="219">
        <f>SUMPRODUCT((ChapterStats!$B$2:$B$7747=E$2)*(ChapterStats!$C$2:$C$7747=$O$198)*(ChapterStats!$E$2:$E$7747=$A206), ChapterStats!$F$2:$F$7747)</f>
        <v>0</v>
      </c>
      <c r="F206" s="219">
        <f>SUMPRODUCT((ChapterStats!$B$2:$B$7747=F$2)*(ChapterStats!$C$2:$C$7747=$O$198)*(ChapterStats!$E$2:$E$7747=$A206), ChapterStats!$F$2:$F$7747)</f>
        <v>0</v>
      </c>
      <c r="G206" s="219">
        <f>SUMPRODUCT((ChapterStats!$B$2:$B$7747=G$2)*(ChapterStats!$C$2:$C$7747=$O$198)*(ChapterStats!$E$2:$E$7747=$A206), ChapterStats!$F$2:$F$7747)</f>
        <v>1</v>
      </c>
      <c r="H206" s="219">
        <f>SUMPRODUCT((ChapterStats!$B$2:$B$7747=H$2)*(ChapterStats!$C$2:$C$7747=$O$198)*(ChapterStats!$E$2:$E$7747=$A206), ChapterStats!$F$2:$F$7747)</f>
        <v>0</v>
      </c>
      <c r="I206" s="219">
        <f>SUMPRODUCT((ChapterStats!$B$2:$B$7747=I$2)*(ChapterStats!$C$2:$C$7747=$O$198)*(ChapterStats!$E$2:$E$7747=$A206), ChapterStats!$F$2:$F$7747)</f>
        <v>1</v>
      </c>
      <c r="J206" s="219">
        <f>SUMPRODUCT((ChapterStats!$B$2:$B$7747=J$2)*(ChapterStats!$C$2:$C$7747=$O$198)*(ChapterStats!$E$2:$E$7747=$A206), ChapterStats!$F$2:$F$7747)</f>
        <v>0</v>
      </c>
      <c r="K206" s="219">
        <f>SUMPRODUCT((ChapterStats!$B$2:$B$7747=K$2)*(ChapterStats!$C$2:$C$7747=$O$198)*(ChapterStats!$E$2:$E$7747=$A206), ChapterStats!$F$2:$F$7747)</f>
        <v>0</v>
      </c>
      <c r="L206" s="219">
        <f>SUMPRODUCT((ChapterStats!$B$2:$B$7747=L$2)*(ChapterStats!$C$2:$C$7747=$O$198)*(ChapterStats!$E$2:$E$7747=$A206), ChapterStats!$F$2:$F$7747)</f>
        <v>1</v>
      </c>
      <c r="M206" s="219">
        <f>SUMPRODUCT((ChapterStats!$B$2:$B$7747=M$2)*(ChapterStats!$C$2:$C$7747=$O$198)*(ChapterStats!$E$2:$E$7747=$A206), ChapterStats!$F$2:$F$7747)</f>
        <v>0</v>
      </c>
      <c r="N206" s="41">
        <f t="shared" si="15"/>
        <v>3</v>
      </c>
    </row>
    <row r="207" spans="1:22" x14ac:dyDescent="0.2">
      <c r="A207" s="228" t="s">
        <v>198</v>
      </c>
      <c r="B207" s="219">
        <f>SUMPRODUCT((ChapterStats!$B$2:$B$7747=B$2)*(ChapterStats!$C$2:$C$7747=$O$198)*(ChapterStats!$E$2:$E$7747=$A207), ChapterStats!$F$2:$F$7747)</f>
        <v>0</v>
      </c>
      <c r="C207" s="219">
        <f>SUMPRODUCT((ChapterStats!$B$2:$B$7747=C$2)*(ChapterStats!$C$2:$C$7747=$O$198)*(ChapterStats!$E$2:$E$7747=$A207), ChapterStats!$F$2:$F$7747)</f>
        <v>0</v>
      </c>
      <c r="D207" s="219">
        <f>SUMPRODUCT((ChapterStats!$B$2:$B$7747=D$2)*(ChapterStats!$C$2:$C$7747=$O$198)*(ChapterStats!$E$2:$E$7747=$A207), ChapterStats!$F$2:$F$7747)</f>
        <v>0</v>
      </c>
      <c r="E207" s="219">
        <f>SUMPRODUCT((ChapterStats!$B$2:$B$7747=E$2)*(ChapterStats!$C$2:$C$7747=$O$198)*(ChapterStats!$E$2:$E$7747=$A207), ChapterStats!$F$2:$F$7747)</f>
        <v>0</v>
      </c>
      <c r="F207" s="219">
        <f>SUMPRODUCT((ChapterStats!$B$2:$B$7747=F$2)*(ChapterStats!$C$2:$C$7747=$O$198)*(ChapterStats!$E$2:$E$7747=$A207), ChapterStats!$F$2:$F$7747)</f>
        <v>0</v>
      </c>
      <c r="G207" s="219">
        <f>SUMPRODUCT((ChapterStats!$B$2:$B$7747=G$2)*(ChapterStats!$C$2:$C$7747=$O$198)*(ChapterStats!$E$2:$E$7747=$A207), ChapterStats!$F$2:$F$7747)</f>
        <v>0</v>
      </c>
      <c r="H207" s="219">
        <f>SUMPRODUCT((ChapterStats!$B$2:$B$7747=H$2)*(ChapterStats!$C$2:$C$7747=$O$198)*(ChapterStats!$E$2:$E$7747=$A207), ChapterStats!$F$2:$F$7747)</f>
        <v>0</v>
      </c>
      <c r="I207" s="219">
        <f>SUMPRODUCT((ChapterStats!$B$2:$B$7747=I$2)*(ChapterStats!$C$2:$C$7747=$O$198)*(ChapterStats!$E$2:$E$7747=$A207), ChapterStats!$F$2:$F$7747)</f>
        <v>1</v>
      </c>
      <c r="J207" s="219">
        <f>SUMPRODUCT((ChapterStats!$B$2:$B$7747=J$2)*(ChapterStats!$C$2:$C$7747=$O$198)*(ChapterStats!$E$2:$E$7747=$A207), ChapterStats!$F$2:$F$7747)</f>
        <v>0</v>
      </c>
      <c r="K207" s="219">
        <f>SUMPRODUCT((ChapterStats!$B$2:$B$7747=K$2)*(ChapterStats!$C$2:$C$7747=$O$198)*(ChapterStats!$E$2:$E$7747=$A207), ChapterStats!$F$2:$F$7747)</f>
        <v>0</v>
      </c>
      <c r="L207" s="219">
        <f>SUMPRODUCT((ChapterStats!$B$2:$B$7747=L$2)*(ChapterStats!$C$2:$C$7747=$O$198)*(ChapterStats!$E$2:$E$7747=$A207), ChapterStats!$F$2:$F$7747)</f>
        <v>0</v>
      </c>
      <c r="M207" s="219">
        <f>SUMPRODUCT((ChapterStats!$B$2:$B$7747=M$2)*(ChapterStats!$C$2:$C$7747=$O$198)*(ChapterStats!$E$2:$E$7747=$A207), ChapterStats!$F$2:$F$7747)</f>
        <v>0</v>
      </c>
      <c r="N207" s="41">
        <f t="shared" si="15"/>
        <v>1</v>
      </c>
    </row>
    <row r="208" spans="1:22" s="43" customFormat="1" x14ac:dyDescent="0.2">
      <c r="A208" s="21" t="s">
        <v>202</v>
      </c>
      <c r="B208" s="224">
        <f>SUMPRODUCT((ChapterStats!$B$2:$B$7747=B$2)*(ChapterStats!$C$2:$C$7747=$O$198)*(ChapterStats!$E$2:$E$7747=$A208), ChapterStats!$F$2:$F$7747)</f>
        <v>0.70731699999999997</v>
      </c>
      <c r="C208" s="224">
        <f>SUMPRODUCT((ChapterStats!$B$2:$B$7747=C$2)*(ChapterStats!$C$2:$C$7747=$O$198)*(ChapterStats!$E$2:$E$7747=$A208), ChapterStats!$F$2:$F$7747)</f>
        <v>0.71428599999999998</v>
      </c>
      <c r="D208" s="224">
        <f>SUMPRODUCT((ChapterStats!$B$2:$B$7747=D$2)*(ChapterStats!$C$2:$C$7747=$O$198)*(ChapterStats!$E$2:$E$7747=$A208), ChapterStats!$F$2:$F$7747)</f>
        <v>0.70886099999999996</v>
      </c>
      <c r="E208" s="224">
        <f>SUMPRODUCT((ChapterStats!$B$2:$B$7747=E$2)*(ChapterStats!$C$2:$C$7747=$O$198)*(ChapterStats!$E$2:$E$7747=$A208), ChapterStats!$F$2:$F$7747)</f>
        <v>0.72151900000000002</v>
      </c>
      <c r="F208" s="224">
        <f>SUMPRODUCT((ChapterStats!$B$2:$B$7747=F$2)*(ChapterStats!$C$2:$C$7747=$O$198)*(ChapterStats!$E$2:$E$7747=$A208), ChapterStats!$F$2:$F$7747)</f>
        <v>0.71604900000000005</v>
      </c>
      <c r="G208" s="224">
        <f>SUMPRODUCT((ChapterStats!$B$2:$B$7747=G$2)*(ChapterStats!$C$2:$C$7747=$O$198)*(ChapterStats!$E$2:$E$7747=$A208), ChapterStats!$F$2:$F$7747)</f>
        <v>0.73333300000000001</v>
      </c>
      <c r="H208" s="224">
        <f>SUMPRODUCT((ChapterStats!$B$2:$B$7747=H$2)*(ChapterStats!$C$2:$C$7747=$O$198)*(ChapterStats!$E$2:$E$7747=$A208), ChapterStats!$F$2:$F$7747)</f>
        <v>0.72</v>
      </c>
      <c r="I208" s="224">
        <f>SUMPRODUCT((ChapterStats!$B$2:$B$7747=I$2)*(ChapterStats!$C$2:$C$7747=$O$198)*(ChapterStats!$E$2:$E$7747=$A208), ChapterStats!$F$2:$F$7747)</f>
        <v>0.70512799999999998</v>
      </c>
      <c r="J208" s="224">
        <f>SUMPRODUCT((ChapterStats!$B$2:$B$7747=J$2)*(ChapterStats!$C$2:$C$7747=$O$198)*(ChapterStats!$E$2:$E$7747=$A208), ChapterStats!$F$2:$F$7747)</f>
        <v>0.71604900000000005</v>
      </c>
      <c r="K208" s="224">
        <f>SUMPRODUCT((ChapterStats!$B$2:$B$7747=K$2)*(ChapterStats!$C$2:$C$7747=$O$198)*(ChapterStats!$E$2:$E$7747=$A208), ChapterStats!$F$2:$F$7747)</f>
        <v>0.703704</v>
      </c>
      <c r="L208" s="224">
        <f>SUMPRODUCT((ChapterStats!$B$2:$B$7747=L$2)*(ChapterStats!$C$2:$C$7747=$O$198)*(ChapterStats!$E$2:$E$7747=$A208), ChapterStats!$F$2:$F$7747)</f>
        <v>0.71250000000000002</v>
      </c>
      <c r="M208" s="224">
        <f>SUMPRODUCT((ChapterStats!$B$2:$B$7747=M$2)*(ChapterStats!$C$2:$C$7747=$O$198)*(ChapterStats!$E$2:$E$7747=$A208), ChapterStats!$F$2:$F$7747)</f>
        <v>0</v>
      </c>
      <c r="N208" s="41"/>
    </row>
    <row r="209" spans="1:15" s="43" customFormat="1" x14ac:dyDescent="0.2">
      <c r="A209" s="228" t="s">
        <v>205</v>
      </c>
      <c r="B209" s="224">
        <f>SUMPRODUCT((ChapterStats!$B$2:$B$7747=B$2)*(ChapterStats!$C$2:$C$7747=$O$198)*(ChapterStats!$E$2:$E$7747=$A209), ChapterStats!$F$2:$F$7747)</f>
        <v>0.71250000000000002</v>
      </c>
      <c r="C209" s="224">
        <f>SUMPRODUCT((ChapterStats!$B$2:$B$7747=C$2)*(ChapterStats!$C$2:$C$7747=$O$198)*(ChapterStats!$E$2:$E$7747=$A209), ChapterStats!$F$2:$F$7747)</f>
        <v>0.71951200000000004</v>
      </c>
      <c r="D209" s="224">
        <f>SUMPRODUCT((ChapterStats!$B$2:$B$7747=D$2)*(ChapterStats!$C$2:$C$7747=$O$198)*(ChapterStats!$E$2:$E$7747=$A209), ChapterStats!$F$2:$F$7747)</f>
        <v>0.72727299999999995</v>
      </c>
      <c r="E209" s="224">
        <f>SUMPRODUCT((ChapterStats!$B$2:$B$7747=E$2)*(ChapterStats!$C$2:$C$7747=$O$198)*(ChapterStats!$E$2:$E$7747=$A209), ChapterStats!$F$2:$F$7747)</f>
        <v>0.74026000000000003</v>
      </c>
      <c r="F209" s="224">
        <f>SUMPRODUCT((ChapterStats!$B$2:$B$7747=F$2)*(ChapterStats!$C$2:$C$7747=$O$198)*(ChapterStats!$E$2:$E$7747=$A209), ChapterStats!$F$2:$F$7747)</f>
        <v>0.73417699999999997</v>
      </c>
      <c r="G209" s="224">
        <f>SUMPRODUCT((ChapterStats!$B$2:$B$7747=G$2)*(ChapterStats!$C$2:$C$7747=$O$198)*(ChapterStats!$E$2:$E$7747=$A209), ChapterStats!$F$2:$F$7747)</f>
        <v>0.75342500000000001</v>
      </c>
      <c r="H209" s="224">
        <f>SUMPRODUCT((ChapterStats!$B$2:$B$7747=H$2)*(ChapterStats!$C$2:$C$7747=$O$198)*(ChapterStats!$E$2:$E$7747=$A209), ChapterStats!$F$2:$F$7747)</f>
        <v>0.73972599999999999</v>
      </c>
      <c r="I209" s="224">
        <f>SUMPRODUCT((ChapterStats!$B$2:$B$7747=I$2)*(ChapterStats!$C$2:$C$7747=$O$198)*(ChapterStats!$E$2:$E$7747=$A209), ChapterStats!$F$2:$F$7747)</f>
        <v>0.72368399999999999</v>
      </c>
      <c r="J209" s="224">
        <f>SUMPRODUCT((ChapterStats!$B$2:$B$7747=J$2)*(ChapterStats!$C$2:$C$7747=$O$198)*(ChapterStats!$E$2:$E$7747=$A209), ChapterStats!$F$2:$F$7747)</f>
        <v>0.730769</v>
      </c>
      <c r="K209" s="224">
        <f>SUMPRODUCT((ChapterStats!$B$2:$B$7747=K$2)*(ChapterStats!$C$2:$C$7747=$O$198)*(ChapterStats!$E$2:$E$7747=$A209), ChapterStats!$F$2:$F$7747)</f>
        <v>0.70886099999999996</v>
      </c>
      <c r="L209" s="224">
        <f>SUMPRODUCT((ChapterStats!$B$2:$B$7747=L$2)*(ChapterStats!$C$2:$C$7747=$O$198)*(ChapterStats!$E$2:$E$7747=$A209), ChapterStats!$F$2:$F$7747)</f>
        <v>0.71428599999999998</v>
      </c>
      <c r="M209" s="224">
        <f>SUMPRODUCT((ChapterStats!$B$2:$B$7747=M$2)*(ChapterStats!$C$2:$C$7747=$O$198)*(ChapterStats!$E$2:$E$7747=$A209), ChapterStats!$F$2:$F$7747)</f>
        <v>0</v>
      </c>
      <c r="N209" s="41"/>
    </row>
    <row r="210" spans="1:15" s="43" customFormat="1" x14ac:dyDescent="0.2">
      <c r="A210" s="47"/>
      <c r="B210" s="64"/>
      <c r="C210" s="153"/>
      <c r="D210" s="153"/>
      <c r="E210" s="143"/>
      <c r="F210" s="143"/>
      <c r="G210" s="143"/>
      <c r="H210" s="65"/>
      <c r="I210" s="222"/>
      <c r="J210" s="222"/>
      <c r="K210" s="222"/>
      <c r="L210" s="222"/>
      <c r="M210" s="222"/>
      <c r="N210" s="41"/>
    </row>
    <row r="211" spans="1:15" s="43" customFormat="1" x14ac:dyDescent="0.2">
      <c r="A211" s="22" t="s">
        <v>173</v>
      </c>
      <c r="B211" s="145"/>
      <c r="C211" s="41"/>
      <c r="D211" s="41"/>
      <c r="E211" s="41"/>
      <c r="F211" s="41"/>
      <c r="G211" s="41"/>
      <c r="H211" s="145"/>
      <c r="I211" s="219"/>
      <c r="J211" s="219"/>
      <c r="K211" s="219"/>
      <c r="L211" s="219"/>
      <c r="M211" s="219"/>
      <c r="N211" s="41"/>
      <c r="O211" s="43">
        <v>84</v>
      </c>
    </row>
    <row r="212" spans="1:15" s="43" customFormat="1" x14ac:dyDescent="0.2">
      <c r="A212" s="228" t="s">
        <v>196</v>
      </c>
      <c r="B212" s="219">
        <f>SUMPRODUCT((ChapterStats!$B$2:$B$7747=B$2)*(ChapterStats!$C$2:$C$7747=$O$211)*(ChapterStats!$E$2:$E$7747=$A212), ChapterStats!$F$2:$F$7747)</f>
        <v>95</v>
      </c>
      <c r="C212" s="219">
        <f>SUMPRODUCT((ChapterStats!$B$2:$B$7747=C$2)*(ChapterStats!$C$2:$C$7747=$O$211)*(ChapterStats!$E$2:$E$7747=$A212), ChapterStats!$F$2:$F$7747)</f>
        <v>92</v>
      </c>
      <c r="D212" s="219">
        <f>SUMPRODUCT((ChapterStats!$B$2:$B$7747=D$2)*(ChapterStats!$C$2:$C$7747=$O$211)*(ChapterStats!$E$2:$E$7747=$A212), ChapterStats!$F$2:$F$7747)</f>
        <v>92</v>
      </c>
      <c r="E212" s="219">
        <f>SUMPRODUCT((ChapterStats!$B$2:$B$7747=E$2)*(ChapterStats!$C$2:$C$7747=$O$211)*(ChapterStats!$E$2:$E$7747=$A212), ChapterStats!$F$2:$F$7747)</f>
        <v>92</v>
      </c>
      <c r="F212" s="219">
        <f>SUMPRODUCT((ChapterStats!$B$2:$B$7747=F$2)*(ChapterStats!$C$2:$C$7747=$O$211)*(ChapterStats!$E$2:$E$7747=$A212), ChapterStats!$F$2:$F$7747)</f>
        <v>90</v>
      </c>
      <c r="G212" s="219">
        <f>SUMPRODUCT((ChapterStats!$B$2:$B$7747=G$2)*(ChapterStats!$C$2:$C$7747=$O$211)*(ChapterStats!$E$2:$E$7747=$A212), ChapterStats!$F$2:$F$7747)</f>
        <v>88</v>
      </c>
      <c r="H212" s="219">
        <f>SUMPRODUCT((ChapterStats!$B$2:$B$7747=H$2)*(ChapterStats!$C$2:$C$7747=$O$211)*(ChapterStats!$E$2:$E$7747=$A212), ChapterStats!$F$2:$F$7747)</f>
        <v>86</v>
      </c>
      <c r="I212" s="219">
        <f>SUMPRODUCT((ChapterStats!$B$2:$B$7747=I$2)*(ChapterStats!$C$2:$C$7747=$O$211)*(ChapterStats!$E$2:$E$7747=$A212), ChapterStats!$F$2:$F$7747)</f>
        <v>85</v>
      </c>
      <c r="J212" s="219">
        <f>SUMPRODUCT((ChapterStats!$B$2:$B$7747=J$2)*(ChapterStats!$C$2:$C$7747=$O$211)*(ChapterStats!$E$2:$E$7747=$A212), ChapterStats!$F$2:$F$7747)</f>
        <v>84</v>
      </c>
      <c r="K212" s="219">
        <f>SUMPRODUCT((ChapterStats!$B$2:$B$7747=K$2)*(ChapterStats!$C$2:$C$7747=$O$211)*(ChapterStats!$E$2:$E$7747=$A212), ChapterStats!$F$2:$F$7747)</f>
        <v>85</v>
      </c>
      <c r="L212" s="219">
        <f>SUMPRODUCT((ChapterStats!$B$2:$B$7747=L$2)*(ChapterStats!$C$2:$C$7747=$O$211)*(ChapterStats!$E$2:$E$7747=$A212), ChapterStats!$F$2:$F$7747)</f>
        <v>84</v>
      </c>
      <c r="M212" s="219">
        <f>SUMPRODUCT((ChapterStats!$B$2:$B$7747=M$2)*(ChapterStats!$C$2:$C$7747=$O$211)*(ChapterStats!$E$2:$E$7747=$A212), ChapterStats!$F$2:$F$7747)</f>
        <v>0</v>
      </c>
      <c r="N212" s="41"/>
    </row>
    <row r="213" spans="1:15" s="43" customFormat="1" x14ac:dyDescent="0.2">
      <c r="A213" s="47" t="s">
        <v>305</v>
      </c>
      <c r="B213" s="244">
        <v>103</v>
      </c>
      <c r="C213" s="244">
        <v>104</v>
      </c>
      <c r="D213" s="244">
        <v>104</v>
      </c>
      <c r="E213" s="244">
        <v>106</v>
      </c>
      <c r="F213" s="244">
        <v>106</v>
      </c>
      <c r="G213" s="244">
        <v>103</v>
      </c>
      <c r="H213" s="244">
        <v>101</v>
      </c>
      <c r="I213" s="244">
        <v>101</v>
      </c>
      <c r="J213" s="244">
        <v>100</v>
      </c>
      <c r="K213" s="244">
        <v>102</v>
      </c>
      <c r="L213" s="244">
        <v>98</v>
      </c>
      <c r="M213" s="244">
        <v>99</v>
      </c>
      <c r="N213" s="49"/>
    </row>
    <row r="214" spans="1:15" s="43" customFormat="1" x14ac:dyDescent="0.2">
      <c r="A214" s="228" t="s">
        <v>194</v>
      </c>
      <c r="B214" s="219">
        <f>SUMPRODUCT((ChapterStats!$B$2:$B$7747=B$2)*(ChapterStats!$C$2:$C$7747=$O$211)*(ChapterStats!$E$2:$E$7747=$A214), ChapterStats!$F$2:$F$7747)</f>
        <v>0</v>
      </c>
      <c r="C214" s="219">
        <f>SUMPRODUCT((ChapterStats!$B$2:$B$7747=C$2)*(ChapterStats!$C$2:$C$7747=$O$211)*(ChapterStats!$E$2:$E$7747=$A214), ChapterStats!$F$2:$F$7747)</f>
        <v>0</v>
      </c>
      <c r="D214" s="219">
        <f>SUMPRODUCT((ChapterStats!$B$2:$B$7747=D$2)*(ChapterStats!$C$2:$C$7747=$O$211)*(ChapterStats!$E$2:$E$7747=$A214), ChapterStats!$F$2:$F$7747)</f>
        <v>3</v>
      </c>
      <c r="E214" s="219">
        <f>SUMPRODUCT((ChapterStats!$B$2:$B$7747=E$2)*(ChapterStats!$C$2:$C$7747=$O$211)*(ChapterStats!$E$2:$E$7747=$A214), ChapterStats!$F$2:$F$7747)</f>
        <v>4</v>
      </c>
      <c r="F214" s="219">
        <f>SUMPRODUCT((ChapterStats!$B$2:$B$7747=F$2)*(ChapterStats!$C$2:$C$7747=$O$211)*(ChapterStats!$E$2:$E$7747=$A214), ChapterStats!$F$2:$F$7747)</f>
        <v>2</v>
      </c>
      <c r="G214" s="219">
        <f>SUMPRODUCT((ChapterStats!$B$2:$B$7747=G$2)*(ChapterStats!$C$2:$C$7747=$O$211)*(ChapterStats!$E$2:$E$7747=$A214), ChapterStats!$F$2:$F$7747)</f>
        <v>4</v>
      </c>
      <c r="H214" s="219">
        <f>SUMPRODUCT((ChapterStats!$B$2:$B$7747=H$2)*(ChapterStats!$C$2:$C$7747=$O$211)*(ChapterStats!$E$2:$E$7747=$A214), ChapterStats!$F$2:$F$7747)</f>
        <v>1</v>
      </c>
      <c r="I214" s="219">
        <f>SUMPRODUCT((ChapterStats!$B$2:$B$7747=I$2)*(ChapterStats!$C$2:$C$7747=$O$211)*(ChapterStats!$E$2:$E$7747=$A214), ChapterStats!$F$2:$F$7747)</f>
        <v>2</v>
      </c>
      <c r="J214" s="219">
        <f>SUMPRODUCT((ChapterStats!$B$2:$B$7747=J$2)*(ChapterStats!$C$2:$C$7747=$O$211)*(ChapterStats!$E$2:$E$7747=$A214), ChapterStats!$F$2:$F$7747)</f>
        <v>1</v>
      </c>
      <c r="K214" s="219">
        <f>SUMPRODUCT((ChapterStats!$B$2:$B$7747=K$2)*(ChapterStats!$C$2:$C$7747=$O$211)*(ChapterStats!$E$2:$E$7747=$A214), ChapterStats!$F$2:$F$7747)</f>
        <v>2</v>
      </c>
      <c r="L214" s="219">
        <f>SUMPRODUCT((ChapterStats!$B$2:$B$7747=L$2)*(ChapterStats!$C$2:$C$7747=$O$211)*(ChapterStats!$E$2:$E$7747=$A214), ChapterStats!$F$2:$F$7747)</f>
        <v>2</v>
      </c>
      <c r="M214" s="219">
        <f>SUMPRODUCT((ChapterStats!$B$2:$B$7747=M$2)*(ChapterStats!$C$2:$C$7747=$O$211)*(ChapterStats!$E$2:$E$7747=$A214), ChapterStats!$F$2:$F$7747)</f>
        <v>0</v>
      </c>
      <c r="N214" s="41">
        <f t="shared" ref="N214:N220" si="16">SUM(B214:M214)</f>
        <v>21</v>
      </c>
    </row>
    <row r="215" spans="1:15" s="43" customFormat="1" x14ac:dyDescent="0.2">
      <c r="A215" s="47" t="s">
        <v>305</v>
      </c>
      <c r="B215" s="244">
        <v>2</v>
      </c>
      <c r="C215" s="244">
        <v>2</v>
      </c>
      <c r="D215" s="244">
        <v>3</v>
      </c>
      <c r="E215" s="244">
        <v>7</v>
      </c>
      <c r="F215" s="244">
        <v>2</v>
      </c>
      <c r="G215" s="244">
        <v>3</v>
      </c>
      <c r="H215" s="244">
        <v>1</v>
      </c>
      <c r="I215" s="244">
        <v>3</v>
      </c>
      <c r="J215" s="244">
        <v>0</v>
      </c>
      <c r="K215" s="244">
        <v>3</v>
      </c>
      <c r="L215" s="244">
        <v>0</v>
      </c>
      <c r="M215" s="244">
        <v>3</v>
      </c>
      <c r="N215" s="48">
        <f t="shared" si="16"/>
        <v>29</v>
      </c>
    </row>
    <row r="216" spans="1:15" s="43" customFormat="1" x14ac:dyDescent="0.2">
      <c r="A216" s="228" t="s">
        <v>195</v>
      </c>
      <c r="B216" s="219">
        <f>SUMPRODUCT((ChapterStats!$B$2:$B$7747=B$2)*(ChapterStats!$C$2:$C$7747=$O$211)*(ChapterStats!$E$2:$E$7747=$A216), ChapterStats!$F$2:$F$7747)</f>
        <v>4</v>
      </c>
      <c r="C216" s="219">
        <f>SUMPRODUCT((ChapterStats!$B$2:$B$7747=C$2)*(ChapterStats!$C$2:$C$7747=$O$211)*(ChapterStats!$E$2:$E$7747=$A216), ChapterStats!$F$2:$F$7747)</f>
        <v>3</v>
      </c>
      <c r="D216" s="219">
        <f>SUMPRODUCT((ChapterStats!$B$2:$B$7747=D$2)*(ChapterStats!$C$2:$C$7747=$O$211)*(ChapterStats!$E$2:$E$7747=$A216), ChapterStats!$F$2:$F$7747)</f>
        <v>6</v>
      </c>
      <c r="E216" s="219">
        <f>SUMPRODUCT((ChapterStats!$B$2:$B$7747=E$2)*(ChapterStats!$C$2:$C$7747=$O$211)*(ChapterStats!$E$2:$E$7747=$A216), ChapterStats!$F$2:$F$7747)</f>
        <v>5</v>
      </c>
      <c r="F216" s="219">
        <f>SUMPRODUCT((ChapterStats!$B$2:$B$7747=F$2)*(ChapterStats!$C$2:$C$7747=$O$211)*(ChapterStats!$E$2:$E$7747=$A216), ChapterStats!$F$2:$F$7747)</f>
        <v>9</v>
      </c>
      <c r="G216" s="219">
        <f>SUMPRODUCT((ChapterStats!$B$2:$B$7747=G$2)*(ChapterStats!$C$2:$C$7747=$O$211)*(ChapterStats!$E$2:$E$7747=$A216), ChapterStats!$F$2:$F$7747)</f>
        <v>2</v>
      </c>
      <c r="H216" s="219">
        <f>SUMPRODUCT((ChapterStats!$B$2:$B$7747=H$2)*(ChapterStats!$C$2:$C$7747=$O$211)*(ChapterStats!$E$2:$E$7747=$A216), ChapterStats!$F$2:$F$7747)</f>
        <v>3</v>
      </c>
      <c r="I216" s="219">
        <f>SUMPRODUCT((ChapterStats!$B$2:$B$7747=I$2)*(ChapterStats!$C$2:$C$7747=$O$211)*(ChapterStats!$E$2:$E$7747=$A216), ChapterStats!$F$2:$F$7747)</f>
        <v>4</v>
      </c>
      <c r="J216" s="219">
        <f>SUMPRODUCT((ChapterStats!$B$2:$B$7747=J$2)*(ChapterStats!$C$2:$C$7747=$O$211)*(ChapterStats!$E$2:$E$7747=$A216), ChapterStats!$F$2:$F$7747)</f>
        <v>3</v>
      </c>
      <c r="K216" s="219">
        <f>SUMPRODUCT((ChapterStats!$B$2:$B$7747=K$2)*(ChapterStats!$C$2:$C$7747=$O$211)*(ChapterStats!$E$2:$E$7747=$A216), ChapterStats!$F$2:$F$7747)</f>
        <v>7</v>
      </c>
      <c r="L216" s="219">
        <f>SUMPRODUCT((ChapterStats!$B$2:$B$7747=L$2)*(ChapterStats!$C$2:$C$7747=$O$211)*(ChapterStats!$E$2:$E$7747=$A216), ChapterStats!$F$2:$F$7747)</f>
        <v>5</v>
      </c>
      <c r="M216" s="219">
        <f>SUMPRODUCT((ChapterStats!$B$2:$B$7747=M$2)*(ChapterStats!$C$2:$C$7747=$O$211)*(ChapterStats!$E$2:$E$7747=$A216), ChapterStats!$F$2:$F$7747)</f>
        <v>0</v>
      </c>
      <c r="N216" s="41">
        <f t="shared" si="16"/>
        <v>51</v>
      </c>
    </row>
    <row r="217" spans="1:15" s="43" customFormat="1" x14ac:dyDescent="0.2">
      <c r="A217" s="228" t="s">
        <v>200</v>
      </c>
      <c r="B217" s="219">
        <f>SUMPRODUCT((ChapterStats!$B$2:$B$7747=B$2)*(ChapterStats!$C$2:$C$7747=$O$211)*(ChapterStats!$E$2:$E$7747=$A217), ChapterStats!$F$2:$F$7747)</f>
        <v>0</v>
      </c>
      <c r="C217" s="219">
        <f>SUMPRODUCT((ChapterStats!$B$2:$B$7747=C$2)*(ChapterStats!$C$2:$C$7747=$O$211)*(ChapterStats!$E$2:$E$7747=$A217), ChapterStats!$F$2:$F$7747)</f>
        <v>0</v>
      </c>
      <c r="D217" s="219">
        <f>SUMPRODUCT((ChapterStats!$B$2:$B$7747=D$2)*(ChapterStats!$C$2:$C$7747=$O$211)*(ChapterStats!$E$2:$E$7747=$A217), ChapterStats!$F$2:$F$7747)</f>
        <v>1</v>
      </c>
      <c r="E217" s="219">
        <f>SUMPRODUCT((ChapterStats!$B$2:$B$7747=E$2)*(ChapterStats!$C$2:$C$7747=$O$211)*(ChapterStats!$E$2:$E$7747=$A217), ChapterStats!$F$2:$F$7747)</f>
        <v>0</v>
      </c>
      <c r="F217" s="219">
        <f>SUMPRODUCT((ChapterStats!$B$2:$B$7747=F$2)*(ChapterStats!$C$2:$C$7747=$O$211)*(ChapterStats!$E$2:$E$7747=$A217), ChapterStats!$F$2:$F$7747)</f>
        <v>1</v>
      </c>
      <c r="G217" s="219">
        <f>SUMPRODUCT((ChapterStats!$B$2:$B$7747=G$2)*(ChapterStats!$C$2:$C$7747=$O$211)*(ChapterStats!$E$2:$E$7747=$A217), ChapterStats!$F$2:$F$7747)</f>
        <v>0</v>
      </c>
      <c r="H217" s="219">
        <f>SUMPRODUCT((ChapterStats!$B$2:$B$7747=H$2)*(ChapterStats!$C$2:$C$7747=$O$211)*(ChapterStats!$E$2:$E$7747=$A217), ChapterStats!$F$2:$F$7747)</f>
        <v>1</v>
      </c>
      <c r="I217" s="219">
        <f>SUMPRODUCT((ChapterStats!$B$2:$B$7747=I$2)*(ChapterStats!$C$2:$C$7747=$O$211)*(ChapterStats!$E$2:$E$7747=$A217), ChapterStats!$F$2:$F$7747)</f>
        <v>0</v>
      </c>
      <c r="J217" s="219">
        <f>SUMPRODUCT((ChapterStats!$B$2:$B$7747=J$2)*(ChapterStats!$C$2:$C$7747=$O$211)*(ChapterStats!$E$2:$E$7747=$A217), ChapterStats!$F$2:$F$7747)</f>
        <v>0</v>
      </c>
      <c r="K217" s="219">
        <f>SUMPRODUCT((ChapterStats!$B$2:$B$7747=K$2)*(ChapterStats!$C$2:$C$7747=$O$211)*(ChapterStats!$E$2:$E$7747=$A217), ChapterStats!$F$2:$F$7747)</f>
        <v>0</v>
      </c>
      <c r="L217" s="219">
        <f>SUMPRODUCT((ChapterStats!$B$2:$B$7747=L$2)*(ChapterStats!$C$2:$C$7747=$O$211)*(ChapterStats!$E$2:$E$7747=$A217), ChapterStats!$F$2:$F$7747)</f>
        <v>0</v>
      </c>
      <c r="M217" s="219">
        <f>SUMPRODUCT((ChapterStats!$B$2:$B$7747=M$2)*(ChapterStats!$C$2:$C$7747=$O$211)*(ChapterStats!$E$2:$E$7747=$A217), ChapterStats!$F$2:$F$7747)</f>
        <v>0</v>
      </c>
      <c r="N217" s="41">
        <f t="shared" si="16"/>
        <v>3</v>
      </c>
    </row>
    <row r="218" spans="1:15" s="43" customFormat="1" x14ac:dyDescent="0.2">
      <c r="A218" s="228" t="s">
        <v>197</v>
      </c>
      <c r="B218" s="219">
        <f>SUMPRODUCT((ChapterStats!$B$2:$B$7747=B$2)*(ChapterStats!$C$2:$C$7747=$O$211)*(ChapterStats!$E$2:$E$7747=$A218), ChapterStats!$F$2:$F$7747)</f>
        <v>4</v>
      </c>
      <c r="C218" s="219">
        <f>SUMPRODUCT((ChapterStats!$B$2:$B$7747=C$2)*(ChapterStats!$C$2:$C$7747=$O$211)*(ChapterStats!$E$2:$E$7747=$A218), ChapterStats!$F$2:$F$7747)</f>
        <v>3</v>
      </c>
      <c r="D218" s="219">
        <f>SUMPRODUCT((ChapterStats!$B$2:$B$7747=D$2)*(ChapterStats!$C$2:$C$7747=$O$211)*(ChapterStats!$E$2:$E$7747=$A218), ChapterStats!$F$2:$F$7747)</f>
        <v>3</v>
      </c>
      <c r="E218" s="219">
        <f>SUMPRODUCT((ChapterStats!$B$2:$B$7747=E$2)*(ChapterStats!$C$2:$C$7747=$O$211)*(ChapterStats!$E$2:$E$7747=$A218), ChapterStats!$F$2:$F$7747)</f>
        <v>3</v>
      </c>
      <c r="F218" s="219">
        <f>SUMPRODUCT((ChapterStats!$B$2:$B$7747=F$2)*(ChapterStats!$C$2:$C$7747=$O$211)*(ChapterStats!$E$2:$E$7747=$A218), ChapterStats!$F$2:$F$7747)</f>
        <v>5</v>
      </c>
      <c r="G218" s="219">
        <f>SUMPRODUCT((ChapterStats!$B$2:$B$7747=G$2)*(ChapterStats!$C$2:$C$7747=$O$211)*(ChapterStats!$E$2:$E$7747=$A218), ChapterStats!$F$2:$F$7747)</f>
        <v>6</v>
      </c>
      <c r="H218" s="219">
        <f>SUMPRODUCT((ChapterStats!$B$2:$B$7747=H$2)*(ChapterStats!$C$2:$C$7747=$O$211)*(ChapterStats!$E$2:$E$7747=$A218), ChapterStats!$F$2:$F$7747)</f>
        <v>5</v>
      </c>
      <c r="I218" s="219">
        <f>SUMPRODUCT((ChapterStats!$B$2:$B$7747=I$2)*(ChapterStats!$C$2:$C$7747=$O$211)*(ChapterStats!$E$2:$E$7747=$A218), ChapterStats!$F$2:$F$7747)</f>
        <v>3</v>
      </c>
      <c r="J218" s="219">
        <f>SUMPRODUCT((ChapterStats!$B$2:$B$7747=J$2)*(ChapterStats!$C$2:$C$7747=$O$211)*(ChapterStats!$E$2:$E$7747=$A218), ChapterStats!$F$2:$F$7747)</f>
        <v>1</v>
      </c>
      <c r="K218" s="219">
        <f>SUMPRODUCT((ChapterStats!$B$2:$B$7747=K$2)*(ChapterStats!$C$2:$C$7747=$O$211)*(ChapterStats!$E$2:$E$7747=$A218), ChapterStats!$F$2:$F$7747)</f>
        <v>1</v>
      </c>
      <c r="L218" s="219">
        <f>SUMPRODUCT((ChapterStats!$B$2:$B$7747=L$2)*(ChapterStats!$C$2:$C$7747=$O$211)*(ChapterStats!$E$2:$E$7747=$A218), ChapterStats!$F$2:$F$7747)</f>
        <v>3</v>
      </c>
      <c r="M218" s="219">
        <f>SUMPRODUCT((ChapterStats!$B$2:$B$7747=M$2)*(ChapterStats!$C$2:$C$7747=$O$211)*(ChapterStats!$E$2:$E$7747=$A218), ChapterStats!$F$2:$F$7747)</f>
        <v>0</v>
      </c>
      <c r="N218" s="41">
        <f t="shared" si="16"/>
        <v>37</v>
      </c>
    </row>
    <row r="219" spans="1:15" x14ac:dyDescent="0.2">
      <c r="A219" s="228" t="s">
        <v>199</v>
      </c>
      <c r="B219" s="219">
        <f>SUMPRODUCT((ChapterStats!$B$2:$B$7747=B$2)*(ChapterStats!$C$2:$C$7747=$O$211)*(ChapterStats!$E$2:$E$7747=$A219), ChapterStats!$F$2:$F$7747)</f>
        <v>0</v>
      </c>
      <c r="C219" s="219">
        <f>SUMPRODUCT((ChapterStats!$B$2:$B$7747=C$2)*(ChapterStats!$C$2:$C$7747=$O$211)*(ChapterStats!$E$2:$E$7747=$A219), ChapterStats!$F$2:$F$7747)</f>
        <v>0</v>
      </c>
      <c r="D219" s="219">
        <f>SUMPRODUCT((ChapterStats!$B$2:$B$7747=D$2)*(ChapterStats!$C$2:$C$7747=$O$211)*(ChapterStats!$E$2:$E$7747=$A219), ChapterStats!$F$2:$F$7747)</f>
        <v>1</v>
      </c>
      <c r="E219" s="219">
        <f>SUMPRODUCT((ChapterStats!$B$2:$B$7747=E$2)*(ChapterStats!$C$2:$C$7747=$O$211)*(ChapterStats!$E$2:$E$7747=$A219), ChapterStats!$F$2:$F$7747)</f>
        <v>2</v>
      </c>
      <c r="F219" s="219">
        <f>SUMPRODUCT((ChapterStats!$B$2:$B$7747=F$2)*(ChapterStats!$C$2:$C$7747=$O$211)*(ChapterStats!$E$2:$E$7747=$A219), ChapterStats!$F$2:$F$7747)</f>
        <v>0</v>
      </c>
      <c r="G219" s="219">
        <f>SUMPRODUCT((ChapterStats!$B$2:$B$7747=G$2)*(ChapterStats!$C$2:$C$7747=$O$211)*(ChapterStats!$E$2:$E$7747=$A219), ChapterStats!$F$2:$F$7747)</f>
        <v>0</v>
      </c>
      <c r="H219" s="219">
        <f>SUMPRODUCT((ChapterStats!$B$2:$B$7747=H$2)*(ChapterStats!$C$2:$C$7747=$O$211)*(ChapterStats!$E$2:$E$7747=$A219), ChapterStats!$F$2:$F$7747)</f>
        <v>0</v>
      </c>
      <c r="I219" s="219">
        <f>SUMPRODUCT((ChapterStats!$B$2:$B$7747=I$2)*(ChapterStats!$C$2:$C$7747=$O$211)*(ChapterStats!$E$2:$E$7747=$A219), ChapterStats!$F$2:$F$7747)</f>
        <v>0</v>
      </c>
      <c r="J219" s="219">
        <f>SUMPRODUCT((ChapterStats!$B$2:$B$7747=J$2)*(ChapterStats!$C$2:$C$7747=$O$211)*(ChapterStats!$E$2:$E$7747=$A219), ChapterStats!$F$2:$F$7747)</f>
        <v>0</v>
      </c>
      <c r="K219" s="219">
        <f>SUMPRODUCT((ChapterStats!$B$2:$B$7747=K$2)*(ChapterStats!$C$2:$C$7747=$O$211)*(ChapterStats!$E$2:$E$7747=$A219), ChapterStats!$F$2:$F$7747)</f>
        <v>0</v>
      </c>
      <c r="L219" s="219">
        <f>SUMPRODUCT((ChapterStats!$B$2:$B$7747=L$2)*(ChapterStats!$C$2:$C$7747=$O$211)*(ChapterStats!$E$2:$E$7747=$A219), ChapterStats!$F$2:$F$7747)</f>
        <v>0</v>
      </c>
      <c r="M219" s="219">
        <f>SUMPRODUCT((ChapterStats!$B$2:$B$7747=M$2)*(ChapterStats!$C$2:$C$7747=$O$211)*(ChapterStats!$E$2:$E$7747=$A219), ChapterStats!$F$2:$F$7747)</f>
        <v>0</v>
      </c>
      <c r="N219" s="41">
        <f t="shared" si="16"/>
        <v>3</v>
      </c>
    </row>
    <row r="220" spans="1:15" x14ac:dyDescent="0.2">
      <c r="A220" s="228" t="s">
        <v>198</v>
      </c>
      <c r="B220" s="219">
        <f>SUMPRODUCT((ChapterStats!$B$2:$B$7747=B$2)*(ChapterStats!$C$2:$C$7747=$O$211)*(ChapterStats!$E$2:$E$7747=$A220), ChapterStats!$F$2:$F$7747)</f>
        <v>0</v>
      </c>
      <c r="C220" s="219">
        <f>SUMPRODUCT((ChapterStats!$B$2:$B$7747=C$2)*(ChapterStats!$C$2:$C$7747=$O$211)*(ChapterStats!$E$2:$E$7747=$A220), ChapterStats!$F$2:$F$7747)</f>
        <v>0</v>
      </c>
      <c r="D220" s="219">
        <f>SUMPRODUCT((ChapterStats!$B$2:$B$7747=D$2)*(ChapterStats!$C$2:$C$7747=$O$211)*(ChapterStats!$E$2:$E$7747=$A220), ChapterStats!$F$2:$F$7747)</f>
        <v>0</v>
      </c>
      <c r="E220" s="219">
        <f>SUMPRODUCT((ChapterStats!$B$2:$B$7747=E$2)*(ChapterStats!$C$2:$C$7747=$O$211)*(ChapterStats!$E$2:$E$7747=$A220), ChapterStats!$F$2:$F$7747)</f>
        <v>2</v>
      </c>
      <c r="F220" s="219">
        <f>SUMPRODUCT((ChapterStats!$B$2:$B$7747=F$2)*(ChapterStats!$C$2:$C$7747=$O$211)*(ChapterStats!$E$2:$E$7747=$A220), ChapterStats!$F$2:$F$7747)</f>
        <v>1</v>
      </c>
      <c r="G220" s="219">
        <f>SUMPRODUCT((ChapterStats!$B$2:$B$7747=G$2)*(ChapterStats!$C$2:$C$7747=$O$211)*(ChapterStats!$E$2:$E$7747=$A220), ChapterStats!$F$2:$F$7747)</f>
        <v>0</v>
      </c>
      <c r="H220" s="219">
        <f>SUMPRODUCT((ChapterStats!$B$2:$B$7747=H$2)*(ChapterStats!$C$2:$C$7747=$O$211)*(ChapterStats!$E$2:$E$7747=$A220), ChapterStats!$F$2:$F$7747)</f>
        <v>1</v>
      </c>
      <c r="I220" s="219">
        <f>SUMPRODUCT((ChapterStats!$B$2:$B$7747=I$2)*(ChapterStats!$C$2:$C$7747=$O$211)*(ChapterStats!$E$2:$E$7747=$A220), ChapterStats!$F$2:$F$7747)</f>
        <v>0</v>
      </c>
      <c r="J220" s="219">
        <f>SUMPRODUCT((ChapterStats!$B$2:$B$7747=J$2)*(ChapterStats!$C$2:$C$7747=$O$211)*(ChapterStats!$E$2:$E$7747=$A220), ChapterStats!$F$2:$F$7747)</f>
        <v>0</v>
      </c>
      <c r="K220" s="219">
        <f>SUMPRODUCT((ChapterStats!$B$2:$B$7747=K$2)*(ChapterStats!$C$2:$C$7747=$O$211)*(ChapterStats!$E$2:$E$7747=$A220), ChapterStats!$F$2:$F$7747)</f>
        <v>0</v>
      </c>
      <c r="L220" s="219">
        <f>SUMPRODUCT((ChapterStats!$B$2:$B$7747=L$2)*(ChapterStats!$C$2:$C$7747=$O$211)*(ChapterStats!$E$2:$E$7747=$A220), ChapterStats!$F$2:$F$7747)</f>
        <v>0</v>
      </c>
      <c r="M220" s="219">
        <f>SUMPRODUCT((ChapterStats!$B$2:$B$7747=M$2)*(ChapterStats!$C$2:$C$7747=$O$211)*(ChapterStats!$E$2:$E$7747=$A220), ChapterStats!$F$2:$F$7747)</f>
        <v>0</v>
      </c>
      <c r="N220" s="41">
        <f t="shared" si="16"/>
        <v>4</v>
      </c>
    </row>
    <row r="221" spans="1:15" s="43" customFormat="1" x14ac:dyDescent="0.2">
      <c r="A221" s="21" t="s">
        <v>202</v>
      </c>
      <c r="B221" s="224">
        <f>SUMPRODUCT((ChapterStats!$B$2:$B$7747=B$2)*(ChapterStats!$C$2:$C$7747=$O$211)*(ChapterStats!$E$2:$E$7747=$A221), ChapterStats!$F$2:$F$7747)</f>
        <v>0.67307700000000004</v>
      </c>
      <c r="C221" s="224">
        <f>SUMPRODUCT((ChapterStats!$B$2:$B$7747=C$2)*(ChapterStats!$C$2:$C$7747=$O$211)*(ChapterStats!$E$2:$E$7747=$A221), ChapterStats!$F$2:$F$7747)</f>
        <v>0.66666700000000001</v>
      </c>
      <c r="D221" s="224">
        <f>SUMPRODUCT((ChapterStats!$B$2:$B$7747=D$2)*(ChapterStats!$C$2:$C$7747=$O$211)*(ChapterStats!$E$2:$E$7747=$A221), ChapterStats!$F$2:$F$7747)</f>
        <v>0.644231</v>
      </c>
      <c r="E221" s="224">
        <f>SUMPRODUCT((ChapterStats!$B$2:$B$7747=E$2)*(ChapterStats!$C$2:$C$7747=$O$211)*(ChapterStats!$E$2:$E$7747=$A221), ChapterStats!$F$2:$F$7747)</f>
        <v>0.644231</v>
      </c>
      <c r="F221" s="224">
        <f>SUMPRODUCT((ChapterStats!$B$2:$B$7747=F$2)*(ChapterStats!$C$2:$C$7747=$O$211)*(ChapterStats!$E$2:$E$7747=$A221), ChapterStats!$F$2:$F$7747)</f>
        <v>0.66981100000000005</v>
      </c>
      <c r="G221" s="224">
        <f>SUMPRODUCT((ChapterStats!$B$2:$B$7747=G$2)*(ChapterStats!$C$2:$C$7747=$O$211)*(ChapterStats!$E$2:$E$7747=$A221), ChapterStats!$F$2:$F$7747)</f>
        <v>0.66037699999999999</v>
      </c>
      <c r="H221" s="224">
        <f>SUMPRODUCT((ChapterStats!$B$2:$B$7747=H$2)*(ChapterStats!$C$2:$C$7747=$O$211)*(ChapterStats!$E$2:$E$7747=$A221), ChapterStats!$F$2:$F$7747)</f>
        <v>0.64077700000000004</v>
      </c>
      <c r="I221" s="224">
        <f>SUMPRODUCT((ChapterStats!$B$2:$B$7747=I$2)*(ChapterStats!$C$2:$C$7747=$O$211)*(ChapterStats!$E$2:$E$7747=$A221), ChapterStats!$F$2:$F$7747)</f>
        <v>0.62376200000000004</v>
      </c>
      <c r="J221" s="224">
        <f>SUMPRODUCT((ChapterStats!$B$2:$B$7747=J$2)*(ChapterStats!$C$2:$C$7747=$O$211)*(ChapterStats!$E$2:$E$7747=$A221), ChapterStats!$F$2:$F$7747)</f>
        <v>0.62376200000000004</v>
      </c>
      <c r="K221" s="224">
        <f>SUMPRODUCT((ChapterStats!$B$2:$B$7747=K$2)*(ChapterStats!$C$2:$C$7747=$O$211)*(ChapterStats!$E$2:$E$7747=$A221), ChapterStats!$F$2:$F$7747)</f>
        <v>0.61</v>
      </c>
      <c r="L221" s="224">
        <f>SUMPRODUCT((ChapterStats!$B$2:$B$7747=L$2)*(ChapterStats!$C$2:$C$7747=$O$211)*(ChapterStats!$E$2:$E$7747=$A221), ChapterStats!$F$2:$F$7747)</f>
        <v>0.61764699999999995</v>
      </c>
      <c r="M221" s="224">
        <f>SUMPRODUCT((ChapterStats!$B$2:$B$7747=M$2)*(ChapterStats!$C$2:$C$7747=$O$211)*(ChapterStats!$E$2:$E$7747=$A221), ChapterStats!$F$2:$F$7747)</f>
        <v>0</v>
      </c>
      <c r="N221" s="41"/>
    </row>
    <row r="222" spans="1:15" s="43" customFormat="1" x14ac:dyDescent="0.2">
      <c r="A222" s="228" t="s">
        <v>205</v>
      </c>
      <c r="B222" s="224">
        <f>SUMPRODUCT((ChapterStats!$B$2:$B$7747=B$2)*(ChapterStats!$C$2:$C$7747=$O$211)*(ChapterStats!$E$2:$E$7747=$A222), ChapterStats!$F$2:$F$7747)</f>
        <v>0.69387799999999999</v>
      </c>
      <c r="C222" s="224">
        <f>SUMPRODUCT((ChapterStats!$B$2:$B$7747=C$2)*(ChapterStats!$C$2:$C$7747=$O$211)*(ChapterStats!$E$2:$E$7747=$A222), ChapterStats!$F$2:$F$7747)</f>
        <v>0.6875</v>
      </c>
      <c r="D222" s="224">
        <f>SUMPRODUCT((ChapterStats!$B$2:$B$7747=D$2)*(ChapterStats!$C$2:$C$7747=$O$211)*(ChapterStats!$E$2:$E$7747=$A222), ChapterStats!$F$2:$F$7747)</f>
        <v>0.67676800000000004</v>
      </c>
      <c r="E222" s="224">
        <f>SUMPRODUCT((ChapterStats!$B$2:$B$7747=E$2)*(ChapterStats!$C$2:$C$7747=$O$211)*(ChapterStats!$E$2:$E$7747=$A222), ChapterStats!$F$2:$F$7747)</f>
        <v>0.67</v>
      </c>
      <c r="F222" s="224">
        <f>SUMPRODUCT((ChapterStats!$B$2:$B$7747=F$2)*(ChapterStats!$C$2:$C$7747=$O$211)*(ChapterStats!$E$2:$E$7747=$A222), ChapterStats!$F$2:$F$7747)</f>
        <v>0.68686899999999995</v>
      </c>
      <c r="G222" s="224">
        <f>SUMPRODUCT((ChapterStats!$B$2:$B$7747=G$2)*(ChapterStats!$C$2:$C$7747=$O$211)*(ChapterStats!$E$2:$E$7747=$A222), ChapterStats!$F$2:$F$7747)</f>
        <v>0.67346899999999998</v>
      </c>
      <c r="H222" s="224">
        <f>SUMPRODUCT((ChapterStats!$B$2:$B$7747=H$2)*(ChapterStats!$C$2:$C$7747=$O$211)*(ChapterStats!$E$2:$E$7747=$A222), ChapterStats!$F$2:$F$7747)</f>
        <v>0.64583299999999999</v>
      </c>
      <c r="I222" s="224">
        <f>SUMPRODUCT((ChapterStats!$B$2:$B$7747=I$2)*(ChapterStats!$C$2:$C$7747=$O$211)*(ChapterStats!$E$2:$E$7747=$A222), ChapterStats!$F$2:$F$7747)</f>
        <v>0.64516099999999998</v>
      </c>
      <c r="J222" s="224">
        <f>SUMPRODUCT((ChapterStats!$B$2:$B$7747=J$2)*(ChapterStats!$C$2:$C$7747=$O$211)*(ChapterStats!$E$2:$E$7747=$A222), ChapterStats!$F$2:$F$7747)</f>
        <v>0.65217400000000003</v>
      </c>
      <c r="K222" s="224">
        <f>SUMPRODUCT((ChapterStats!$B$2:$B$7747=K$2)*(ChapterStats!$C$2:$C$7747=$O$211)*(ChapterStats!$E$2:$E$7747=$A222), ChapterStats!$F$2:$F$7747)</f>
        <v>0.63736300000000001</v>
      </c>
      <c r="L222" s="224">
        <f>SUMPRODUCT((ChapterStats!$B$2:$B$7747=L$2)*(ChapterStats!$C$2:$C$7747=$O$211)*(ChapterStats!$E$2:$E$7747=$A222), ChapterStats!$F$2:$F$7747)</f>
        <v>0.65217400000000003</v>
      </c>
      <c r="M222" s="224">
        <f>SUMPRODUCT((ChapterStats!$B$2:$B$7747=M$2)*(ChapterStats!$C$2:$C$7747=$O$211)*(ChapterStats!$E$2:$E$7747=$A222), ChapterStats!$F$2:$F$7747)</f>
        <v>0</v>
      </c>
      <c r="N222" s="41"/>
    </row>
    <row r="223" spans="1:15" s="43" customFormat="1" x14ac:dyDescent="0.2">
      <c r="A223" s="47"/>
      <c r="B223" s="64"/>
      <c r="C223" s="153"/>
      <c r="D223" s="153"/>
      <c r="E223" s="143"/>
      <c r="F223" s="143"/>
      <c r="G223" s="143"/>
      <c r="H223" s="65"/>
      <c r="I223" s="222"/>
      <c r="J223" s="222"/>
      <c r="K223" s="222"/>
      <c r="L223" s="222"/>
      <c r="M223" s="222"/>
      <c r="N223" s="41"/>
    </row>
    <row r="224" spans="1:15" s="43" customFormat="1" x14ac:dyDescent="0.2">
      <c r="A224" s="22" t="s">
        <v>170</v>
      </c>
      <c r="B224" s="52"/>
      <c r="C224" s="39"/>
      <c r="D224" s="39"/>
      <c r="E224" s="39"/>
      <c r="F224" s="39"/>
      <c r="G224" s="39"/>
      <c r="H224" s="52"/>
      <c r="I224" s="221"/>
      <c r="J224" s="221"/>
      <c r="K224" s="221"/>
      <c r="L224" s="221"/>
      <c r="M224" s="221"/>
      <c r="N224" s="41"/>
      <c r="O224" s="43">
        <v>85</v>
      </c>
    </row>
    <row r="225" spans="1:15" s="43" customFormat="1" x14ac:dyDescent="0.2">
      <c r="A225" s="228" t="s">
        <v>196</v>
      </c>
      <c r="B225" s="219">
        <f>SUMPRODUCT((ChapterStats!$B$2:$B$7747=B$2)*(ChapterStats!$C$2:$C$7747=$O$224)*(ChapterStats!$E$2:$E$7747=$A225), ChapterStats!$F$2:$F$7747)</f>
        <v>77</v>
      </c>
      <c r="C225" s="219">
        <f>SUMPRODUCT((ChapterStats!$B$2:$B$7747=C$2)*(ChapterStats!$C$2:$C$7747=$O$224)*(ChapterStats!$E$2:$E$7747=$A225), ChapterStats!$F$2:$F$7747)</f>
        <v>78</v>
      </c>
      <c r="D225" s="219">
        <f>SUMPRODUCT((ChapterStats!$B$2:$B$7747=D$2)*(ChapterStats!$C$2:$C$7747=$O$224)*(ChapterStats!$E$2:$E$7747=$A225), ChapterStats!$F$2:$F$7747)</f>
        <v>79</v>
      </c>
      <c r="E225" s="219">
        <f>SUMPRODUCT((ChapterStats!$B$2:$B$7747=E$2)*(ChapterStats!$C$2:$C$7747=$O$224)*(ChapterStats!$E$2:$E$7747=$A225), ChapterStats!$F$2:$F$7747)</f>
        <v>79</v>
      </c>
      <c r="F225" s="219">
        <f>SUMPRODUCT((ChapterStats!$B$2:$B$7747=F$2)*(ChapterStats!$C$2:$C$7747=$O$224)*(ChapterStats!$E$2:$E$7747=$A225), ChapterStats!$F$2:$F$7747)</f>
        <v>75</v>
      </c>
      <c r="G225" s="219">
        <f>SUMPRODUCT((ChapterStats!$B$2:$B$7747=G$2)*(ChapterStats!$C$2:$C$7747=$O$224)*(ChapterStats!$E$2:$E$7747=$A225), ChapterStats!$F$2:$F$7747)</f>
        <v>77</v>
      </c>
      <c r="H225" s="219">
        <f>SUMPRODUCT((ChapterStats!$B$2:$B$7747=H$2)*(ChapterStats!$C$2:$C$7747=$O$224)*(ChapterStats!$E$2:$E$7747=$A225), ChapterStats!$F$2:$F$7747)</f>
        <v>71</v>
      </c>
      <c r="I225" s="219">
        <f>SUMPRODUCT((ChapterStats!$B$2:$B$7747=I$2)*(ChapterStats!$C$2:$C$7747=$O$224)*(ChapterStats!$E$2:$E$7747=$A225), ChapterStats!$F$2:$F$7747)</f>
        <v>68</v>
      </c>
      <c r="J225" s="219">
        <f>SUMPRODUCT((ChapterStats!$B$2:$B$7747=J$2)*(ChapterStats!$C$2:$C$7747=$O$224)*(ChapterStats!$E$2:$E$7747=$A225), ChapterStats!$F$2:$F$7747)</f>
        <v>68</v>
      </c>
      <c r="K225" s="219">
        <f>SUMPRODUCT((ChapterStats!$B$2:$B$7747=K$2)*(ChapterStats!$C$2:$C$7747=$O$224)*(ChapterStats!$E$2:$E$7747=$A225), ChapterStats!$F$2:$F$7747)</f>
        <v>70</v>
      </c>
      <c r="L225" s="219">
        <f>SUMPRODUCT((ChapterStats!$B$2:$B$7747=L$2)*(ChapterStats!$C$2:$C$7747=$O$224)*(ChapterStats!$E$2:$E$7747=$A225), ChapterStats!$F$2:$F$7747)</f>
        <v>71</v>
      </c>
      <c r="M225" s="219">
        <f>SUMPRODUCT((ChapterStats!$B$2:$B$7747=M$2)*(ChapterStats!$C$2:$C$7747=$O$224)*(ChapterStats!$E$2:$E$7747=$A225), ChapterStats!$F$2:$F$7747)</f>
        <v>0</v>
      </c>
      <c r="N225" s="41"/>
    </row>
    <row r="226" spans="1:15" s="43" customFormat="1" x14ac:dyDescent="0.2">
      <c r="A226" s="47" t="s">
        <v>305</v>
      </c>
      <c r="B226" s="244">
        <v>63</v>
      </c>
      <c r="C226" s="244">
        <v>62</v>
      </c>
      <c r="D226" s="244">
        <v>64</v>
      </c>
      <c r="E226" s="244">
        <v>68</v>
      </c>
      <c r="F226" s="244">
        <v>71</v>
      </c>
      <c r="G226" s="244">
        <v>69</v>
      </c>
      <c r="H226" s="244">
        <v>71</v>
      </c>
      <c r="I226" s="244">
        <v>68</v>
      </c>
      <c r="J226" s="244">
        <v>70</v>
      </c>
      <c r="K226" s="244">
        <v>70</v>
      </c>
      <c r="L226" s="244">
        <v>72</v>
      </c>
      <c r="M226" s="244">
        <v>74</v>
      </c>
      <c r="N226" s="48">
        <f t="shared" ref="N226:N233" si="17">SUM(B226:M226)</f>
        <v>822</v>
      </c>
    </row>
    <row r="227" spans="1:15" s="43" customFormat="1" x14ac:dyDescent="0.2">
      <c r="A227" s="228" t="s">
        <v>194</v>
      </c>
      <c r="B227" s="219">
        <f>SUMPRODUCT((ChapterStats!$B$2:$B$7747=B$2)*(ChapterStats!$C$2:$C$7747=$O$224)*(ChapterStats!$E$2:$E$7747=$A227), ChapterStats!$F$2:$F$7747)</f>
        <v>4</v>
      </c>
      <c r="C227" s="219">
        <f>SUMPRODUCT((ChapterStats!$B$2:$B$7747=C$2)*(ChapterStats!$C$2:$C$7747=$O$224)*(ChapterStats!$E$2:$E$7747=$A227), ChapterStats!$F$2:$F$7747)</f>
        <v>3</v>
      </c>
      <c r="D227" s="219">
        <f>SUMPRODUCT((ChapterStats!$B$2:$B$7747=D$2)*(ChapterStats!$C$2:$C$7747=$O$224)*(ChapterStats!$E$2:$E$7747=$A227), ChapterStats!$F$2:$F$7747)</f>
        <v>2</v>
      </c>
      <c r="E227" s="219">
        <f>SUMPRODUCT((ChapterStats!$B$2:$B$7747=E$2)*(ChapterStats!$C$2:$C$7747=$O$224)*(ChapterStats!$E$2:$E$7747=$A227), ChapterStats!$F$2:$F$7747)</f>
        <v>0</v>
      </c>
      <c r="F227" s="219">
        <f>SUMPRODUCT((ChapterStats!$B$2:$B$7747=F$2)*(ChapterStats!$C$2:$C$7747=$O$224)*(ChapterStats!$E$2:$E$7747=$A227), ChapterStats!$F$2:$F$7747)</f>
        <v>0</v>
      </c>
      <c r="G227" s="219">
        <f>SUMPRODUCT((ChapterStats!$B$2:$B$7747=G$2)*(ChapterStats!$C$2:$C$7747=$O$224)*(ChapterStats!$E$2:$E$7747=$A227), ChapterStats!$F$2:$F$7747)</f>
        <v>4</v>
      </c>
      <c r="H227" s="219">
        <f>SUMPRODUCT((ChapterStats!$B$2:$B$7747=H$2)*(ChapterStats!$C$2:$C$7747=$O$224)*(ChapterStats!$E$2:$E$7747=$A227), ChapterStats!$F$2:$F$7747)</f>
        <v>0</v>
      </c>
      <c r="I227" s="219">
        <f>SUMPRODUCT((ChapterStats!$B$2:$B$7747=I$2)*(ChapterStats!$C$2:$C$7747=$O$224)*(ChapterStats!$E$2:$E$7747=$A227), ChapterStats!$F$2:$F$7747)</f>
        <v>1</v>
      </c>
      <c r="J227" s="219">
        <f>SUMPRODUCT((ChapterStats!$B$2:$B$7747=J$2)*(ChapterStats!$C$2:$C$7747=$O$224)*(ChapterStats!$E$2:$E$7747=$A227), ChapterStats!$F$2:$F$7747)</f>
        <v>2</v>
      </c>
      <c r="K227" s="219">
        <f>SUMPRODUCT((ChapterStats!$B$2:$B$7747=K$2)*(ChapterStats!$C$2:$C$7747=$O$224)*(ChapterStats!$E$2:$E$7747=$A227), ChapterStats!$F$2:$F$7747)</f>
        <v>2</v>
      </c>
      <c r="L227" s="219">
        <f>SUMPRODUCT((ChapterStats!$B$2:$B$7747=L$2)*(ChapterStats!$C$2:$C$7747=$O$224)*(ChapterStats!$E$2:$E$7747=$A227), ChapterStats!$F$2:$F$7747)</f>
        <v>2</v>
      </c>
      <c r="M227" s="219">
        <f>SUMPRODUCT((ChapterStats!$B$2:$B$7747=M$2)*(ChapterStats!$C$2:$C$7747=$O$224)*(ChapterStats!$E$2:$E$7747=$A227), ChapterStats!$F$2:$F$7747)</f>
        <v>0</v>
      </c>
      <c r="N227" s="41">
        <f t="shared" si="17"/>
        <v>20</v>
      </c>
    </row>
    <row r="228" spans="1:15" s="43" customFormat="1" x14ac:dyDescent="0.2">
      <c r="A228" s="47" t="s">
        <v>305</v>
      </c>
      <c r="B228" s="244">
        <v>1</v>
      </c>
      <c r="C228" s="244">
        <v>3</v>
      </c>
      <c r="D228" s="244">
        <v>1</v>
      </c>
      <c r="E228" s="244">
        <v>6</v>
      </c>
      <c r="F228" s="244">
        <v>4</v>
      </c>
      <c r="G228" s="244">
        <v>0</v>
      </c>
      <c r="H228" s="244">
        <v>3</v>
      </c>
      <c r="I228" s="244">
        <v>1</v>
      </c>
      <c r="J228" s="244">
        <v>3</v>
      </c>
      <c r="K228" s="244">
        <v>1</v>
      </c>
      <c r="L228" s="244">
        <v>4</v>
      </c>
      <c r="M228" s="244">
        <v>2</v>
      </c>
      <c r="N228" s="48">
        <f t="shared" si="17"/>
        <v>29</v>
      </c>
    </row>
    <row r="229" spans="1:15" s="43" customFormat="1" x14ac:dyDescent="0.2">
      <c r="A229" s="228" t="s">
        <v>195</v>
      </c>
      <c r="B229" s="219">
        <f>SUMPRODUCT((ChapterStats!$B$2:$B$7747=B$2)*(ChapterStats!$C$2:$C$7747=$O$224)*(ChapterStats!$E$2:$E$7747=$A229), ChapterStats!$F$2:$F$7747)</f>
        <v>2</v>
      </c>
      <c r="C229" s="219">
        <f>SUMPRODUCT((ChapterStats!$B$2:$B$7747=C$2)*(ChapterStats!$C$2:$C$7747=$O$224)*(ChapterStats!$E$2:$E$7747=$A229), ChapterStats!$F$2:$F$7747)</f>
        <v>4</v>
      </c>
      <c r="D229" s="219">
        <f>SUMPRODUCT((ChapterStats!$B$2:$B$7747=D$2)*(ChapterStats!$C$2:$C$7747=$O$224)*(ChapterStats!$E$2:$E$7747=$A229), ChapterStats!$F$2:$F$7747)</f>
        <v>4</v>
      </c>
      <c r="E229" s="219">
        <f>SUMPRODUCT((ChapterStats!$B$2:$B$7747=E$2)*(ChapterStats!$C$2:$C$7747=$O$224)*(ChapterStats!$E$2:$E$7747=$A229), ChapterStats!$F$2:$F$7747)</f>
        <v>6</v>
      </c>
      <c r="F229" s="219">
        <f>SUMPRODUCT((ChapterStats!$B$2:$B$7747=F$2)*(ChapterStats!$C$2:$C$7747=$O$224)*(ChapterStats!$E$2:$E$7747=$A229), ChapterStats!$F$2:$F$7747)</f>
        <v>1</v>
      </c>
      <c r="G229" s="219">
        <f>SUMPRODUCT((ChapterStats!$B$2:$B$7747=G$2)*(ChapterStats!$C$2:$C$7747=$O$224)*(ChapterStats!$E$2:$E$7747=$A229), ChapterStats!$F$2:$F$7747)</f>
        <v>1</v>
      </c>
      <c r="H229" s="219">
        <f>SUMPRODUCT((ChapterStats!$B$2:$B$7747=H$2)*(ChapterStats!$C$2:$C$7747=$O$224)*(ChapterStats!$E$2:$E$7747=$A229), ChapterStats!$F$2:$F$7747)</f>
        <v>4</v>
      </c>
      <c r="I229" s="219">
        <f>SUMPRODUCT((ChapterStats!$B$2:$B$7747=I$2)*(ChapterStats!$C$2:$C$7747=$O$224)*(ChapterStats!$E$2:$E$7747=$A229), ChapterStats!$F$2:$F$7747)</f>
        <v>4</v>
      </c>
      <c r="J229" s="219">
        <f>SUMPRODUCT((ChapterStats!$B$2:$B$7747=J$2)*(ChapterStats!$C$2:$C$7747=$O$224)*(ChapterStats!$E$2:$E$7747=$A229), ChapterStats!$F$2:$F$7747)</f>
        <v>2</v>
      </c>
      <c r="K229" s="219">
        <f>SUMPRODUCT((ChapterStats!$B$2:$B$7747=K$2)*(ChapterStats!$C$2:$C$7747=$O$224)*(ChapterStats!$E$2:$E$7747=$A229), ChapterStats!$F$2:$F$7747)</f>
        <v>4</v>
      </c>
      <c r="L229" s="219">
        <f>SUMPRODUCT((ChapterStats!$B$2:$B$7747=L$2)*(ChapterStats!$C$2:$C$7747=$O$224)*(ChapterStats!$E$2:$E$7747=$A229), ChapterStats!$F$2:$F$7747)</f>
        <v>4</v>
      </c>
      <c r="M229" s="219">
        <f>SUMPRODUCT((ChapterStats!$B$2:$B$7747=M$2)*(ChapterStats!$C$2:$C$7747=$O$224)*(ChapterStats!$E$2:$E$7747=$A229), ChapterStats!$F$2:$F$7747)</f>
        <v>0</v>
      </c>
      <c r="N229" s="41">
        <f t="shared" si="17"/>
        <v>36</v>
      </c>
    </row>
    <row r="230" spans="1:15" s="43" customFormat="1" x14ac:dyDescent="0.2">
      <c r="A230" s="228" t="s">
        <v>200</v>
      </c>
      <c r="B230" s="219">
        <f>SUMPRODUCT((ChapterStats!$B$2:$B$7747=B$2)*(ChapterStats!$C$2:$C$7747=$O$224)*(ChapterStats!$E$2:$E$7747=$A230), ChapterStats!$F$2:$F$7747)</f>
        <v>0</v>
      </c>
      <c r="C230" s="219">
        <f>SUMPRODUCT((ChapterStats!$B$2:$B$7747=C$2)*(ChapterStats!$C$2:$C$7747=$O$224)*(ChapterStats!$E$2:$E$7747=$A230), ChapterStats!$F$2:$F$7747)</f>
        <v>0</v>
      </c>
      <c r="D230" s="219">
        <f>SUMPRODUCT((ChapterStats!$B$2:$B$7747=D$2)*(ChapterStats!$C$2:$C$7747=$O$224)*(ChapterStats!$E$2:$E$7747=$A230), ChapterStats!$F$2:$F$7747)</f>
        <v>0</v>
      </c>
      <c r="E230" s="219">
        <f>SUMPRODUCT((ChapterStats!$B$2:$B$7747=E$2)*(ChapterStats!$C$2:$C$7747=$O$224)*(ChapterStats!$E$2:$E$7747=$A230), ChapterStats!$F$2:$F$7747)</f>
        <v>0</v>
      </c>
      <c r="F230" s="219">
        <f>SUMPRODUCT((ChapterStats!$B$2:$B$7747=F$2)*(ChapterStats!$C$2:$C$7747=$O$224)*(ChapterStats!$E$2:$E$7747=$A230), ChapterStats!$F$2:$F$7747)</f>
        <v>0</v>
      </c>
      <c r="G230" s="219">
        <f>SUMPRODUCT((ChapterStats!$B$2:$B$7747=G$2)*(ChapterStats!$C$2:$C$7747=$O$224)*(ChapterStats!$E$2:$E$7747=$A230), ChapterStats!$F$2:$F$7747)</f>
        <v>0</v>
      </c>
      <c r="H230" s="219">
        <f>SUMPRODUCT((ChapterStats!$B$2:$B$7747=H$2)*(ChapterStats!$C$2:$C$7747=$O$224)*(ChapterStats!$E$2:$E$7747=$A230), ChapterStats!$F$2:$F$7747)</f>
        <v>0</v>
      </c>
      <c r="I230" s="219">
        <f>SUMPRODUCT((ChapterStats!$B$2:$B$7747=I$2)*(ChapterStats!$C$2:$C$7747=$O$224)*(ChapterStats!$E$2:$E$7747=$A230), ChapterStats!$F$2:$F$7747)</f>
        <v>0</v>
      </c>
      <c r="J230" s="219">
        <f>SUMPRODUCT((ChapterStats!$B$2:$B$7747=J$2)*(ChapterStats!$C$2:$C$7747=$O$224)*(ChapterStats!$E$2:$E$7747=$A230), ChapterStats!$F$2:$F$7747)</f>
        <v>0</v>
      </c>
      <c r="K230" s="219">
        <f>SUMPRODUCT((ChapterStats!$B$2:$B$7747=K$2)*(ChapterStats!$C$2:$C$7747=$O$224)*(ChapterStats!$E$2:$E$7747=$A230), ChapterStats!$F$2:$F$7747)</f>
        <v>1</v>
      </c>
      <c r="L230" s="219">
        <f>SUMPRODUCT((ChapterStats!$B$2:$B$7747=L$2)*(ChapterStats!$C$2:$C$7747=$O$224)*(ChapterStats!$E$2:$E$7747=$A230), ChapterStats!$F$2:$F$7747)</f>
        <v>0</v>
      </c>
      <c r="M230" s="219">
        <f>SUMPRODUCT((ChapterStats!$B$2:$B$7747=M$2)*(ChapterStats!$C$2:$C$7747=$O$224)*(ChapterStats!$E$2:$E$7747=$A230), ChapterStats!$F$2:$F$7747)</f>
        <v>0</v>
      </c>
      <c r="N230" s="41">
        <f t="shared" si="17"/>
        <v>1</v>
      </c>
    </row>
    <row r="231" spans="1:15" s="43" customFormat="1" x14ac:dyDescent="0.2">
      <c r="A231" s="228" t="s">
        <v>197</v>
      </c>
      <c r="B231" s="219">
        <f>SUMPRODUCT((ChapterStats!$B$2:$B$7747=B$2)*(ChapterStats!$C$2:$C$7747=$O$224)*(ChapterStats!$E$2:$E$7747=$A231), ChapterStats!$F$2:$F$7747)</f>
        <v>1</v>
      </c>
      <c r="C231" s="219">
        <f>SUMPRODUCT((ChapterStats!$B$2:$B$7747=C$2)*(ChapterStats!$C$2:$C$7747=$O$224)*(ChapterStats!$E$2:$E$7747=$A231), ChapterStats!$F$2:$F$7747)</f>
        <v>2</v>
      </c>
      <c r="D231" s="219">
        <f>SUMPRODUCT((ChapterStats!$B$2:$B$7747=D$2)*(ChapterStats!$C$2:$C$7747=$O$224)*(ChapterStats!$E$2:$E$7747=$A231), ChapterStats!$F$2:$F$7747)</f>
        <v>2</v>
      </c>
      <c r="E231" s="219">
        <f>SUMPRODUCT((ChapterStats!$B$2:$B$7747=E$2)*(ChapterStats!$C$2:$C$7747=$O$224)*(ChapterStats!$E$2:$E$7747=$A231), ChapterStats!$F$2:$F$7747)</f>
        <v>0</v>
      </c>
      <c r="F231" s="219">
        <f>SUMPRODUCT((ChapterStats!$B$2:$B$7747=F$2)*(ChapterStats!$C$2:$C$7747=$O$224)*(ChapterStats!$E$2:$E$7747=$A231), ChapterStats!$F$2:$F$7747)</f>
        <v>4</v>
      </c>
      <c r="G231" s="219">
        <f>SUMPRODUCT((ChapterStats!$B$2:$B$7747=G$2)*(ChapterStats!$C$2:$C$7747=$O$224)*(ChapterStats!$E$2:$E$7747=$A231), ChapterStats!$F$2:$F$7747)</f>
        <v>2</v>
      </c>
      <c r="H231" s="219">
        <f>SUMPRODUCT((ChapterStats!$B$2:$B$7747=H$2)*(ChapterStats!$C$2:$C$7747=$O$224)*(ChapterStats!$E$2:$E$7747=$A231), ChapterStats!$F$2:$F$7747)</f>
        <v>6</v>
      </c>
      <c r="I231" s="219">
        <f>SUMPRODUCT((ChapterStats!$B$2:$B$7747=I$2)*(ChapterStats!$C$2:$C$7747=$O$224)*(ChapterStats!$E$2:$E$7747=$A231), ChapterStats!$F$2:$F$7747)</f>
        <v>4</v>
      </c>
      <c r="J231" s="219">
        <f>SUMPRODUCT((ChapterStats!$B$2:$B$7747=J$2)*(ChapterStats!$C$2:$C$7747=$O$224)*(ChapterStats!$E$2:$E$7747=$A231), ChapterStats!$F$2:$F$7747)</f>
        <v>2</v>
      </c>
      <c r="K231" s="219">
        <f>SUMPRODUCT((ChapterStats!$B$2:$B$7747=K$2)*(ChapterStats!$C$2:$C$7747=$O$224)*(ChapterStats!$E$2:$E$7747=$A231), ChapterStats!$F$2:$F$7747)</f>
        <v>1</v>
      </c>
      <c r="L231" s="219">
        <f>SUMPRODUCT((ChapterStats!$B$2:$B$7747=L$2)*(ChapterStats!$C$2:$C$7747=$O$224)*(ChapterStats!$E$2:$E$7747=$A231), ChapterStats!$F$2:$F$7747)</f>
        <v>1</v>
      </c>
      <c r="M231" s="219">
        <f>SUMPRODUCT((ChapterStats!$B$2:$B$7747=M$2)*(ChapterStats!$C$2:$C$7747=$O$224)*(ChapterStats!$E$2:$E$7747=$A231), ChapterStats!$F$2:$F$7747)</f>
        <v>0</v>
      </c>
      <c r="N231" s="41">
        <f t="shared" si="17"/>
        <v>25</v>
      </c>
    </row>
    <row r="232" spans="1:15" x14ac:dyDescent="0.2">
      <c r="A232" s="228" t="s">
        <v>199</v>
      </c>
      <c r="B232" s="219">
        <f>SUMPRODUCT((ChapterStats!$B$2:$B$7747=B$2)*(ChapterStats!$C$2:$C$7747=$O$224)*(ChapterStats!$E$2:$E$7747=$A232), ChapterStats!$F$2:$F$7747)</f>
        <v>0</v>
      </c>
      <c r="C232" s="219">
        <f>SUMPRODUCT((ChapterStats!$B$2:$B$7747=C$2)*(ChapterStats!$C$2:$C$7747=$O$224)*(ChapterStats!$E$2:$E$7747=$A232), ChapterStats!$F$2:$F$7747)</f>
        <v>0</v>
      </c>
      <c r="D232" s="219">
        <f>SUMPRODUCT((ChapterStats!$B$2:$B$7747=D$2)*(ChapterStats!$C$2:$C$7747=$O$224)*(ChapterStats!$E$2:$E$7747=$A232), ChapterStats!$F$2:$F$7747)</f>
        <v>0</v>
      </c>
      <c r="E232" s="219">
        <f>SUMPRODUCT((ChapterStats!$B$2:$B$7747=E$2)*(ChapterStats!$C$2:$C$7747=$O$224)*(ChapterStats!$E$2:$E$7747=$A232), ChapterStats!$F$2:$F$7747)</f>
        <v>0</v>
      </c>
      <c r="F232" s="219">
        <f>SUMPRODUCT((ChapterStats!$B$2:$B$7747=F$2)*(ChapterStats!$C$2:$C$7747=$O$224)*(ChapterStats!$E$2:$E$7747=$A232), ChapterStats!$F$2:$F$7747)</f>
        <v>0</v>
      </c>
      <c r="G232" s="219">
        <f>SUMPRODUCT((ChapterStats!$B$2:$B$7747=G$2)*(ChapterStats!$C$2:$C$7747=$O$224)*(ChapterStats!$E$2:$E$7747=$A232), ChapterStats!$F$2:$F$7747)</f>
        <v>0</v>
      </c>
      <c r="H232" s="219">
        <f>SUMPRODUCT((ChapterStats!$B$2:$B$7747=H$2)*(ChapterStats!$C$2:$C$7747=$O$224)*(ChapterStats!$E$2:$E$7747=$A232), ChapterStats!$F$2:$F$7747)</f>
        <v>0</v>
      </c>
      <c r="I232" s="219">
        <f>SUMPRODUCT((ChapterStats!$B$2:$B$7747=I$2)*(ChapterStats!$C$2:$C$7747=$O$224)*(ChapterStats!$E$2:$E$7747=$A232), ChapterStats!$F$2:$F$7747)</f>
        <v>0</v>
      </c>
      <c r="J232" s="219">
        <f>SUMPRODUCT((ChapterStats!$B$2:$B$7747=J$2)*(ChapterStats!$C$2:$C$7747=$O$224)*(ChapterStats!$E$2:$E$7747=$A232), ChapterStats!$F$2:$F$7747)</f>
        <v>0</v>
      </c>
      <c r="K232" s="219">
        <f>SUMPRODUCT((ChapterStats!$B$2:$B$7747=K$2)*(ChapterStats!$C$2:$C$7747=$O$224)*(ChapterStats!$E$2:$E$7747=$A232), ChapterStats!$F$2:$F$7747)</f>
        <v>0</v>
      </c>
      <c r="L232" s="219">
        <f>SUMPRODUCT((ChapterStats!$B$2:$B$7747=L$2)*(ChapterStats!$C$2:$C$7747=$O$224)*(ChapterStats!$E$2:$E$7747=$A232), ChapterStats!$F$2:$F$7747)</f>
        <v>0</v>
      </c>
      <c r="M232" s="219">
        <f>SUMPRODUCT((ChapterStats!$B$2:$B$7747=M$2)*(ChapterStats!$C$2:$C$7747=$O$224)*(ChapterStats!$E$2:$E$7747=$A232), ChapterStats!$F$2:$F$7747)</f>
        <v>0</v>
      </c>
      <c r="N232" s="41">
        <f t="shared" si="17"/>
        <v>0</v>
      </c>
    </row>
    <row r="233" spans="1:15" x14ac:dyDescent="0.2">
      <c r="A233" s="228" t="s">
        <v>198</v>
      </c>
      <c r="B233" s="219">
        <f>SUMPRODUCT((ChapterStats!$B$2:$B$7747=B$2)*(ChapterStats!$C$2:$C$7747=$O$224)*(ChapterStats!$E$2:$E$7747=$A233), ChapterStats!$F$2:$F$7747)</f>
        <v>0</v>
      </c>
      <c r="C233" s="219">
        <f>SUMPRODUCT((ChapterStats!$B$2:$B$7747=C$2)*(ChapterStats!$C$2:$C$7747=$O$224)*(ChapterStats!$E$2:$E$7747=$A233), ChapterStats!$F$2:$F$7747)</f>
        <v>0</v>
      </c>
      <c r="D233" s="219">
        <f>SUMPRODUCT((ChapterStats!$B$2:$B$7747=D$2)*(ChapterStats!$C$2:$C$7747=$O$224)*(ChapterStats!$E$2:$E$7747=$A233), ChapterStats!$F$2:$F$7747)</f>
        <v>2</v>
      </c>
      <c r="E233" s="219">
        <f>SUMPRODUCT((ChapterStats!$B$2:$B$7747=E$2)*(ChapterStats!$C$2:$C$7747=$O$224)*(ChapterStats!$E$2:$E$7747=$A233), ChapterStats!$F$2:$F$7747)</f>
        <v>0</v>
      </c>
      <c r="F233" s="219">
        <f>SUMPRODUCT((ChapterStats!$B$2:$B$7747=F$2)*(ChapterStats!$C$2:$C$7747=$O$224)*(ChapterStats!$E$2:$E$7747=$A233), ChapterStats!$F$2:$F$7747)</f>
        <v>0</v>
      </c>
      <c r="G233" s="219">
        <f>SUMPRODUCT((ChapterStats!$B$2:$B$7747=G$2)*(ChapterStats!$C$2:$C$7747=$O$224)*(ChapterStats!$E$2:$E$7747=$A233), ChapterStats!$F$2:$F$7747)</f>
        <v>0</v>
      </c>
      <c r="H233" s="219">
        <f>SUMPRODUCT((ChapterStats!$B$2:$B$7747=H$2)*(ChapterStats!$C$2:$C$7747=$O$224)*(ChapterStats!$E$2:$E$7747=$A233), ChapterStats!$F$2:$F$7747)</f>
        <v>0</v>
      </c>
      <c r="I233" s="219">
        <f>SUMPRODUCT((ChapterStats!$B$2:$B$7747=I$2)*(ChapterStats!$C$2:$C$7747=$O$224)*(ChapterStats!$E$2:$E$7747=$A233), ChapterStats!$F$2:$F$7747)</f>
        <v>0</v>
      </c>
      <c r="J233" s="219">
        <f>SUMPRODUCT((ChapterStats!$B$2:$B$7747=J$2)*(ChapterStats!$C$2:$C$7747=$O$224)*(ChapterStats!$E$2:$E$7747=$A233), ChapterStats!$F$2:$F$7747)</f>
        <v>1</v>
      </c>
      <c r="K233" s="219">
        <f>SUMPRODUCT((ChapterStats!$B$2:$B$7747=K$2)*(ChapterStats!$C$2:$C$7747=$O$224)*(ChapterStats!$E$2:$E$7747=$A233), ChapterStats!$F$2:$F$7747)</f>
        <v>1</v>
      </c>
      <c r="L233" s="219">
        <f>SUMPRODUCT((ChapterStats!$B$2:$B$7747=L$2)*(ChapterStats!$C$2:$C$7747=$O$224)*(ChapterStats!$E$2:$E$7747=$A233), ChapterStats!$F$2:$F$7747)</f>
        <v>0</v>
      </c>
      <c r="M233" s="219">
        <f>SUMPRODUCT((ChapterStats!$B$2:$B$7747=M$2)*(ChapterStats!$C$2:$C$7747=$O$224)*(ChapterStats!$E$2:$E$7747=$A233), ChapterStats!$F$2:$F$7747)</f>
        <v>0</v>
      </c>
      <c r="N233" s="41">
        <f t="shared" si="17"/>
        <v>4</v>
      </c>
    </row>
    <row r="234" spans="1:15" s="43" customFormat="1" x14ac:dyDescent="0.2">
      <c r="A234" s="21" t="s">
        <v>202</v>
      </c>
      <c r="B234" s="224">
        <f>SUMPRODUCT((ChapterStats!$B$2:$B$7747=B$2)*(ChapterStats!$C$2:$C$7747=$O$224)*(ChapterStats!$E$2:$E$7747=$A234), ChapterStats!$F$2:$F$7747)</f>
        <v>0.67213100000000003</v>
      </c>
      <c r="C234" s="224">
        <f>SUMPRODUCT((ChapterStats!$B$2:$B$7747=C$2)*(ChapterStats!$C$2:$C$7747=$O$224)*(ChapterStats!$E$2:$E$7747=$A234), ChapterStats!$F$2:$F$7747)</f>
        <v>0.66666700000000001</v>
      </c>
      <c r="D234" s="224">
        <f>SUMPRODUCT((ChapterStats!$B$2:$B$7747=D$2)*(ChapterStats!$C$2:$C$7747=$O$224)*(ChapterStats!$E$2:$E$7747=$A234), ChapterStats!$F$2:$F$7747)</f>
        <v>0.66129000000000004</v>
      </c>
      <c r="E234" s="224">
        <f>SUMPRODUCT((ChapterStats!$B$2:$B$7747=E$2)*(ChapterStats!$C$2:$C$7747=$O$224)*(ChapterStats!$E$2:$E$7747=$A234), ChapterStats!$F$2:$F$7747)</f>
        <v>0.640625</v>
      </c>
      <c r="F234" s="224">
        <f>SUMPRODUCT((ChapterStats!$B$2:$B$7747=F$2)*(ChapterStats!$C$2:$C$7747=$O$224)*(ChapterStats!$E$2:$E$7747=$A234), ChapterStats!$F$2:$F$7747)</f>
        <v>0.735294</v>
      </c>
      <c r="G234" s="224">
        <f>SUMPRODUCT((ChapterStats!$B$2:$B$7747=G$2)*(ChapterStats!$C$2:$C$7747=$O$224)*(ChapterStats!$E$2:$E$7747=$A234), ChapterStats!$F$2:$F$7747)</f>
        <v>0.71831</v>
      </c>
      <c r="H234" s="224">
        <f>SUMPRODUCT((ChapterStats!$B$2:$B$7747=H$2)*(ChapterStats!$C$2:$C$7747=$O$224)*(ChapterStats!$E$2:$E$7747=$A234), ChapterStats!$F$2:$F$7747)</f>
        <v>0.71014500000000003</v>
      </c>
      <c r="I234" s="224">
        <f>SUMPRODUCT((ChapterStats!$B$2:$B$7747=I$2)*(ChapterStats!$C$2:$C$7747=$O$224)*(ChapterStats!$E$2:$E$7747=$A234), ChapterStats!$F$2:$F$7747)</f>
        <v>0.661972</v>
      </c>
      <c r="J234" s="224">
        <f>SUMPRODUCT((ChapterStats!$B$2:$B$7747=J$2)*(ChapterStats!$C$2:$C$7747=$O$224)*(ChapterStats!$E$2:$E$7747=$A234), ChapterStats!$F$2:$F$7747)</f>
        <v>0.64705900000000005</v>
      </c>
      <c r="K234" s="224">
        <f>SUMPRODUCT((ChapterStats!$B$2:$B$7747=K$2)*(ChapterStats!$C$2:$C$7747=$O$224)*(ChapterStats!$E$2:$E$7747=$A234), ChapterStats!$F$2:$F$7747)</f>
        <v>0.65714300000000003</v>
      </c>
      <c r="L234" s="224">
        <f>SUMPRODUCT((ChapterStats!$B$2:$B$7747=L$2)*(ChapterStats!$C$2:$C$7747=$O$224)*(ChapterStats!$E$2:$E$7747=$A234), ChapterStats!$F$2:$F$7747)</f>
        <v>0.67142900000000005</v>
      </c>
      <c r="M234" s="224">
        <f>SUMPRODUCT((ChapterStats!$B$2:$B$7747=M$2)*(ChapterStats!$C$2:$C$7747=$O$224)*(ChapterStats!$E$2:$E$7747=$A234), ChapterStats!$F$2:$F$7747)</f>
        <v>0</v>
      </c>
      <c r="N234" s="39"/>
    </row>
    <row r="235" spans="1:15" s="43" customFormat="1" x14ac:dyDescent="0.2">
      <c r="A235" s="228" t="s">
        <v>205</v>
      </c>
      <c r="B235" s="224">
        <f>SUMPRODUCT((ChapterStats!$B$2:$B$7747=B$2)*(ChapterStats!$C$2:$C$7747=$O$224)*(ChapterStats!$E$2:$E$7747=$A235), ChapterStats!$F$2:$F$7747)</f>
        <v>0.69642899999999996</v>
      </c>
      <c r="C235" s="224">
        <f>SUMPRODUCT((ChapterStats!$B$2:$B$7747=C$2)*(ChapterStats!$C$2:$C$7747=$O$224)*(ChapterStats!$E$2:$E$7747=$A235), ChapterStats!$F$2:$F$7747)</f>
        <v>0.68965500000000002</v>
      </c>
      <c r="D235" s="224">
        <f>SUMPRODUCT((ChapterStats!$B$2:$B$7747=D$2)*(ChapterStats!$C$2:$C$7747=$O$224)*(ChapterStats!$E$2:$E$7747=$A235), ChapterStats!$F$2:$F$7747)</f>
        <v>0.70175399999999999</v>
      </c>
      <c r="E235" s="224">
        <f>SUMPRODUCT((ChapterStats!$B$2:$B$7747=E$2)*(ChapterStats!$C$2:$C$7747=$O$224)*(ChapterStats!$E$2:$E$7747=$A235), ChapterStats!$F$2:$F$7747)</f>
        <v>0.68333299999999997</v>
      </c>
      <c r="F235" s="224">
        <f>SUMPRODUCT((ChapterStats!$B$2:$B$7747=F$2)*(ChapterStats!$C$2:$C$7747=$O$224)*(ChapterStats!$E$2:$E$7747=$A235), ChapterStats!$F$2:$F$7747)</f>
        <v>0.769231</v>
      </c>
      <c r="G235" s="224">
        <f>SUMPRODUCT((ChapterStats!$B$2:$B$7747=G$2)*(ChapterStats!$C$2:$C$7747=$O$224)*(ChapterStats!$E$2:$E$7747=$A235), ChapterStats!$F$2:$F$7747)</f>
        <v>0.73912999999999995</v>
      </c>
      <c r="H235" s="224">
        <f>SUMPRODUCT((ChapterStats!$B$2:$B$7747=H$2)*(ChapterStats!$C$2:$C$7747=$O$224)*(ChapterStats!$E$2:$E$7747=$A235), ChapterStats!$F$2:$F$7747)</f>
        <v>0.73134299999999997</v>
      </c>
      <c r="I235" s="224">
        <f>SUMPRODUCT((ChapterStats!$B$2:$B$7747=I$2)*(ChapterStats!$C$2:$C$7747=$O$224)*(ChapterStats!$E$2:$E$7747=$A235), ChapterStats!$F$2:$F$7747)</f>
        <v>0.67647100000000004</v>
      </c>
      <c r="J235" s="224">
        <f>SUMPRODUCT((ChapterStats!$B$2:$B$7747=J$2)*(ChapterStats!$C$2:$C$7747=$O$224)*(ChapterStats!$E$2:$E$7747=$A235), ChapterStats!$F$2:$F$7747)</f>
        <v>0.66153799999999996</v>
      </c>
      <c r="K235" s="224">
        <f>SUMPRODUCT((ChapterStats!$B$2:$B$7747=K$2)*(ChapterStats!$C$2:$C$7747=$O$224)*(ChapterStats!$E$2:$E$7747=$A235), ChapterStats!$F$2:$F$7747)</f>
        <v>0.66176500000000005</v>
      </c>
      <c r="L235" s="224">
        <f>SUMPRODUCT((ChapterStats!$B$2:$B$7747=L$2)*(ChapterStats!$C$2:$C$7747=$O$224)*(ChapterStats!$E$2:$E$7747=$A235), ChapterStats!$F$2:$F$7747)</f>
        <v>0.67647100000000004</v>
      </c>
      <c r="M235" s="224">
        <f>SUMPRODUCT((ChapterStats!$B$2:$B$7747=M$2)*(ChapterStats!$C$2:$C$7747=$O$224)*(ChapterStats!$E$2:$E$7747=$A235), ChapterStats!$F$2:$F$7747)</f>
        <v>0</v>
      </c>
      <c r="N235" s="39"/>
    </row>
    <row r="236" spans="1:15" s="43" customFormat="1" x14ac:dyDescent="0.2">
      <c r="A236" s="47"/>
      <c r="B236" s="64"/>
      <c r="C236" s="153"/>
      <c r="D236" s="153"/>
      <c r="E236" s="143"/>
      <c r="F236" s="143"/>
      <c r="G236" s="143"/>
      <c r="H236" s="65"/>
      <c r="I236" s="222"/>
      <c r="J236" s="222"/>
      <c r="K236" s="222"/>
      <c r="L236" s="222"/>
      <c r="M236" s="222"/>
      <c r="N236" s="65"/>
    </row>
    <row r="237" spans="1:15" s="43" customFormat="1" x14ac:dyDescent="0.2">
      <c r="A237" s="22" t="s">
        <v>171</v>
      </c>
      <c r="B237" s="52"/>
      <c r="C237" s="39"/>
      <c r="D237" s="39"/>
      <c r="E237" s="39"/>
      <c r="F237" s="39"/>
      <c r="G237" s="39"/>
      <c r="H237" s="52"/>
      <c r="I237" s="221"/>
      <c r="J237" s="221"/>
      <c r="K237" s="221"/>
      <c r="L237" s="221"/>
      <c r="M237" s="221"/>
      <c r="N237" s="41"/>
      <c r="O237" s="43">
        <v>86</v>
      </c>
    </row>
    <row r="238" spans="1:15" s="43" customFormat="1" x14ac:dyDescent="0.2">
      <c r="A238" s="228" t="s">
        <v>196</v>
      </c>
      <c r="B238" s="219">
        <f>SUMPRODUCT((ChapterStats!$B$2:$B$7747=B$2)*(ChapterStats!$C$2:$C$7747=$O$237)*(ChapterStats!$E$2:$E$7747=$A238), ChapterStats!$F$2:$F$7747)</f>
        <v>555</v>
      </c>
      <c r="C238" s="219">
        <f>SUMPRODUCT((ChapterStats!$B$2:$B$7747=C$2)*(ChapterStats!$C$2:$C$7747=$O$237)*(ChapterStats!$E$2:$E$7747=$A238), ChapterStats!$F$2:$F$7747)</f>
        <v>550</v>
      </c>
      <c r="D238" s="219">
        <f>SUMPRODUCT((ChapterStats!$B$2:$B$7747=D$2)*(ChapterStats!$C$2:$C$7747=$O$237)*(ChapterStats!$E$2:$E$7747=$A238), ChapterStats!$F$2:$F$7747)</f>
        <v>549</v>
      </c>
      <c r="E238" s="219">
        <f>SUMPRODUCT((ChapterStats!$B$2:$B$7747=E$2)*(ChapterStats!$C$2:$C$7747=$O$237)*(ChapterStats!$E$2:$E$7747=$A238), ChapterStats!$F$2:$F$7747)</f>
        <v>551</v>
      </c>
      <c r="F238" s="219">
        <f>SUMPRODUCT((ChapterStats!$B$2:$B$7747=F$2)*(ChapterStats!$C$2:$C$7747=$O$237)*(ChapterStats!$E$2:$E$7747=$A238), ChapterStats!$F$2:$F$7747)</f>
        <v>549</v>
      </c>
      <c r="G238" s="219">
        <f>SUMPRODUCT((ChapterStats!$B$2:$B$7747=G$2)*(ChapterStats!$C$2:$C$7747=$O$237)*(ChapterStats!$E$2:$E$7747=$A238), ChapterStats!$F$2:$F$7747)</f>
        <v>539</v>
      </c>
      <c r="H238" s="219">
        <f>SUMPRODUCT((ChapterStats!$B$2:$B$7747=H$2)*(ChapterStats!$C$2:$C$7747=$O$237)*(ChapterStats!$E$2:$E$7747=$A238), ChapterStats!$F$2:$F$7747)</f>
        <v>535</v>
      </c>
      <c r="I238" s="219">
        <f>SUMPRODUCT((ChapterStats!$B$2:$B$7747=I$2)*(ChapterStats!$C$2:$C$7747=$O$237)*(ChapterStats!$E$2:$E$7747=$A238), ChapterStats!$F$2:$F$7747)</f>
        <v>543</v>
      </c>
      <c r="J238" s="219">
        <f>SUMPRODUCT((ChapterStats!$B$2:$B$7747=J$2)*(ChapterStats!$C$2:$C$7747=$O$237)*(ChapterStats!$E$2:$E$7747=$A238), ChapterStats!$F$2:$F$7747)</f>
        <v>543</v>
      </c>
      <c r="K238" s="219">
        <f>SUMPRODUCT((ChapterStats!$B$2:$B$7747=K$2)*(ChapterStats!$C$2:$C$7747=$O$237)*(ChapterStats!$E$2:$E$7747=$A238), ChapterStats!$F$2:$F$7747)</f>
        <v>542</v>
      </c>
      <c r="L238" s="219">
        <f>SUMPRODUCT((ChapterStats!$B$2:$B$7747=L$2)*(ChapterStats!$C$2:$C$7747=$O$237)*(ChapterStats!$E$2:$E$7747=$A238), ChapterStats!$F$2:$F$7747)</f>
        <v>544</v>
      </c>
      <c r="M238" s="219">
        <f>SUMPRODUCT((ChapterStats!$B$2:$B$7747=M$2)*(ChapterStats!$C$2:$C$7747=$O$237)*(ChapterStats!$E$2:$E$7747=$A238), ChapterStats!$F$2:$F$7747)</f>
        <v>0</v>
      </c>
      <c r="N238" s="41"/>
    </row>
    <row r="239" spans="1:15" s="43" customFormat="1" x14ac:dyDescent="0.2">
      <c r="A239" s="47" t="s">
        <v>305</v>
      </c>
      <c r="B239" s="244">
        <v>569</v>
      </c>
      <c r="C239" s="244">
        <v>560</v>
      </c>
      <c r="D239" s="244">
        <v>556</v>
      </c>
      <c r="E239" s="244">
        <v>560</v>
      </c>
      <c r="F239" s="244">
        <v>553</v>
      </c>
      <c r="G239" s="244">
        <v>554</v>
      </c>
      <c r="H239" s="244">
        <v>550</v>
      </c>
      <c r="I239" s="244">
        <v>553</v>
      </c>
      <c r="J239" s="244">
        <v>553</v>
      </c>
      <c r="K239" s="244">
        <v>557</v>
      </c>
      <c r="L239" s="244">
        <v>554</v>
      </c>
      <c r="M239" s="244">
        <v>555</v>
      </c>
      <c r="N239" s="48"/>
    </row>
    <row r="240" spans="1:15" s="43" customFormat="1" x14ac:dyDescent="0.2">
      <c r="A240" s="228" t="s">
        <v>194</v>
      </c>
      <c r="B240" s="219">
        <f>SUMPRODUCT((ChapterStats!$B$2:$B$7747=B$2)*(ChapterStats!$C$2:$C$7747=$O$237)*(ChapterStats!$E$2:$E$7747=$A240), ChapterStats!$F$2:$F$7747)</f>
        <v>6</v>
      </c>
      <c r="C240" s="219">
        <f>SUMPRODUCT((ChapterStats!$B$2:$B$7747=C$2)*(ChapterStats!$C$2:$C$7747=$O$237)*(ChapterStats!$E$2:$E$7747=$A240), ChapterStats!$F$2:$F$7747)</f>
        <v>6</v>
      </c>
      <c r="D240" s="219">
        <f>SUMPRODUCT((ChapterStats!$B$2:$B$7747=D$2)*(ChapterStats!$C$2:$C$7747=$O$237)*(ChapterStats!$E$2:$E$7747=$A240), ChapterStats!$F$2:$F$7747)</f>
        <v>10</v>
      </c>
      <c r="E240" s="219">
        <f>SUMPRODUCT((ChapterStats!$B$2:$B$7747=E$2)*(ChapterStats!$C$2:$C$7747=$O$237)*(ChapterStats!$E$2:$E$7747=$A240), ChapterStats!$F$2:$F$7747)</f>
        <v>8</v>
      </c>
      <c r="F240" s="219">
        <f>SUMPRODUCT((ChapterStats!$B$2:$B$7747=F$2)*(ChapterStats!$C$2:$C$7747=$O$237)*(ChapterStats!$E$2:$E$7747=$A240), ChapterStats!$F$2:$F$7747)</f>
        <v>7</v>
      </c>
      <c r="G240" s="219">
        <f>SUMPRODUCT((ChapterStats!$B$2:$B$7747=G$2)*(ChapterStats!$C$2:$C$7747=$O$237)*(ChapterStats!$E$2:$E$7747=$A240), ChapterStats!$F$2:$F$7747)</f>
        <v>7</v>
      </c>
      <c r="H240" s="219">
        <f>SUMPRODUCT((ChapterStats!$B$2:$B$7747=H$2)*(ChapterStats!$C$2:$C$7747=$O$237)*(ChapterStats!$E$2:$E$7747=$A240), ChapterStats!$F$2:$F$7747)</f>
        <v>10</v>
      </c>
      <c r="I240" s="219">
        <f>SUMPRODUCT((ChapterStats!$B$2:$B$7747=I$2)*(ChapterStats!$C$2:$C$7747=$O$237)*(ChapterStats!$E$2:$E$7747=$A240), ChapterStats!$F$2:$F$7747)</f>
        <v>17</v>
      </c>
      <c r="J240" s="219">
        <f>SUMPRODUCT((ChapterStats!$B$2:$B$7747=J$2)*(ChapterStats!$C$2:$C$7747=$O$237)*(ChapterStats!$E$2:$E$7747=$A240), ChapterStats!$F$2:$F$7747)</f>
        <v>13</v>
      </c>
      <c r="K240" s="219">
        <f>SUMPRODUCT((ChapterStats!$B$2:$B$7747=K$2)*(ChapterStats!$C$2:$C$7747=$O$237)*(ChapterStats!$E$2:$E$7747=$A240), ChapterStats!$F$2:$F$7747)</f>
        <v>14</v>
      </c>
      <c r="L240" s="219">
        <f>SUMPRODUCT((ChapterStats!$B$2:$B$7747=L$2)*(ChapterStats!$C$2:$C$7747=$O$237)*(ChapterStats!$E$2:$E$7747=$A240), ChapterStats!$F$2:$F$7747)</f>
        <v>14</v>
      </c>
      <c r="M240" s="219">
        <f>SUMPRODUCT((ChapterStats!$B$2:$B$7747=M$2)*(ChapterStats!$C$2:$C$7747=$O$237)*(ChapterStats!$E$2:$E$7747=$A240), ChapterStats!$F$2:$F$7747)</f>
        <v>0</v>
      </c>
      <c r="N240" s="41">
        <f t="shared" ref="N240:N246" si="18">SUM(B240:M240)</f>
        <v>112</v>
      </c>
    </row>
    <row r="241" spans="1:15" s="43" customFormat="1" x14ac:dyDescent="0.2">
      <c r="A241" s="47" t="s">
        <v>305</v>
      </c>
      <c r="B241" s="244">
        <v>5</v>
      </c>
      <c r="C241" s="244">
        <v>9</v>
      </c>
      <c r="D241" s="244">
        <v>12</v>
      </c>
      <c r="E241" s="244">
        <v>18</v>
      </c>
      <c r="F241" s="244">
        <v>4</v>
      </c>
      <c r="G241" s="244">
        <v>16</v>
      </c>
      <c r="H241" s="244">
        <v>14</v>
      </c>
      <c r="I241" s="244">
        <v>15</v>
      </c>
      <c r="J241" s="244">
        <v>16</v>
      </c>
      <c r="K241" s="244">
        <v>19</v>
      </c>
      <c r="L241" s="244">
        <v>11</v>
      </c>
      <c r="M241" s="244">
        <v>15</v>
      </c>
      <c r="N241" s="48">
        <f t="shared" si="18"/>
        <v>154</v>
      </c>
    </row>
    <row r="242" spans="1:15" s="43" customFormat="1" x14ac:dyDescent="0.2">
      <c r="A242" s="228" t="s">
        <v>195</v>
      </c>
      <c r="B242" s="219">
        <f>SUMPRODUCT((ChapterStats!$B$2:$B$7747=B$2)*(ChapterStats!$C$2:$C$7747=$O$237)*(ChapterStats!$E$2:$E$7747=$A242), ChapterStats!$F$2:$F$7747)</f>
        <v>26</v>
      </c>
      <c r="C242" s="219">
        <f>SUMPRODUCT((ChapterStats!$B$2:$B$7747=C$2)*(ChapterStats!$C$2:$C$7747=$O$237)*(ChapterStats!$E$2:$E$7747=$A242), ChapterStats!$F$2:$F$7747)</f>
        <v>33</v>
      </c>
      <c r="D242" s="219">
        <f>SUMPRODUCT((ChapterStats!$B$2:$B$7747=D$2)*(ChapterStats!$C$2:$C$7747=$O$237)*(ChapterStats!$E$2:$E$7747=$A242), ChapterStats!$F$2:$F$7747)</f>
        <v>23</v>
      </c>
      <c r="E242" s="219">
        <f>SUMPRODUCT((ChapterStats!$B$2:$B$7747=E$2)*(ChapterStats!$C$2:$C$7747=$O$237)*(ChapterStats!$E$2:$E$7747=$A242), ChapterStats!$F$2:$F$7747)</f>
        <v>30</v>
      </c>
      <c r="F242" s="219">
        <f>SUMPRODUCT((ChapterStats!$B$2:$B$7747=F$2)*(ChapterStats!$C$2:$C$7747=$O$237)*(ChapterStats!$E$2:$E$7747=$A242), ChapterStats!$F$2:$F$7747)</f>
        <v>20</v>
      </c>
      <c r="G242" s="219">
        <f>SUMPRODUCT((ChapterStats!$B$2:$B$7747=G$2)*(ChapterStats!$C$2:$C$7747=$O$237)*(ChapterStats!$E$2:$E$7747=$A242), ChapterStats!$F$2:$F$7747)</f>
        <v>23</v>
      </c>
      <c r="H242" s="219">
        <f>SUMPRODUCT((ChapterStats!$B$2:$B$7747=H$2)*(ChapterStats!$C$2:$C$7747=$O$237)*(ChapterStats!$E$2:$E$7747=$A242), ChapterStats!$F$2:$F$7747)</f>
        <v>29</v>
      </c>
      <c r="I242" s="219">
        <f>SUMPRODUCT((ChapterStats!$B$2:$B$7747=I$2)*(ChapterStats!$C$2:$C$7747=$O$237)*(ChapterStats!$E$2:$E$7747=$A242), ChapterStats!$F$2:$F$7747)</f>
        <v>42</v>
      </c>
      <c r="J242" s="219">
        <f>SUMPRODUCT((ChapterStats!$B$2:$B$7747=J$2)*(ChapterStats!$C$2:$C$7747=$O$237)*(ChapterStats!$E$2:$E$7747=$A242), ChapterStats!$F$2:$F$7747)</f>
        <v>40</v>
      </c>
      <c r="K242" s="219">
        <f>SUMPRODUCT((ChapterStats!$B$2:$B$7747=K$2)*(ChapterStats!$C$2:$C$7747=$O$237)*(ChapterStats!$E$2:$E$7747=$A242), ChapterStats!$F$2:$F$7747)</f>
        <v>24</v>
      </c>
      <c r="L242" s="219">
        <f>SUMPRODUCT((ChapterStats!$B$2:$B$7747=L$2)*(ChapterStats!$C$2:$C$7747=$O$237)*(ChapterStats!$E$2:$E$7747=$A242), ChapterStats!$F$2:$F$7747)</f>
        <v>31</v>
      </c>
      <c r="M242" s="219">
        <f>SUMPRODUCT((ChapterStats!$B$2:$B$7747=M$2)*(ChapterStats!$C$2:$C$7747=$O$237)*(ChapterStats!$E$2:$E$7747=$A242), ChapterStats!$F$2:$F$7747)</f>
        <v>0</v>
      </c>
      <c r="N242" s="41">
        <f t="shared" si="18"/>
        <v>321</v>
      </c>
    </row>
    <row r="243" spans="1:15" s="43" customFormat="1" x14ac:dyDescent="0.2">
      <c r="A243" s="228" t="s">
        <v>200</v>
      </c>
      <c r="B243" s="219">
        <f>SUMPRODUCT((ChapterStats!$B$2:$B$7747=B$2)*(ChapterStats!$C$2:$C$7747=$O$237)*(ChapterStats!$E$2:$E$7747=$A243), ChapterStats!$F$2:$F$7747)</f>
        <v>0</v>
      </c>
      <c r="C243" s="219">
        <f>SUMPRODUCT((ChapterStats!$B$2:$B$7747=C$2)*(ChapterStats!$C$2:$C$7747=$O$237)*(ChapterStats!$E$2:$E$7747=$A243), ChapterStats!$F$2:$F$7747)</f>
        <v>0</v>
      </c>
      <c r="D243" s="219">
        <f>SUMPRODUCT((ChapterStats!$B$2:$B$7747=D$2)*(ChapterStats!$C$2:$C$7747=$O$237)*(ChapterStats!$E$2:$E$7747=$A243), ChapterStats!$F$2:$F$7747)</f>
        <v>4</v>
      </c>
      <c r="E243" s="219">
        <f>SUMPRODUCT((ChapterStats!$B$2:$B$7747=E$2)*(ChapterStats!$C$2:$C$7747=$O$237)*(ChapterStats!$E$2:$E$7747=$A243), ChapterStats!$F$2:$F$7747)</f>
        <v>1</v>
      </c>
      <c r="F243" s="219">
        <f>SUMPRODUCT((ChapterStats!$B$2:$B$7747=F$2)*(ChapterStats!$C$2:$C$7747=$O$237)*(ChapterStats!$E$2:$E$7747=$A243), ChapterStats!$F$2:$F$7747)</f>
        <v>0</v>
      </c>
      <c r="G243" s="219">
        <f>SUMPRODUCT((ChapterStats!$B$2:$B$7747=G$2)*(ChapterStats!$C$2:$C$7747=$O$237)*(ChapterStats!$E$2:$E$7747=$A243), ChapterStats!$F$2:$F$7747)</f>
        <v>1</v>
      </c>
      <c r="H243" s="219">
        <f>SUMPRODUCT((ChapterStats!$B$2:$B$7747=H$2)*(ChapterStats!$C$2:$C$7747=$O$237)*(ChapterStats!$E$2:$E$7747=$A243), ChapterStats!$F$2:$F$7747)</f>
        <v>1</v>
      </c>
      <c r="I243" s="219">
        <f>SUMPRODUCT((ChapterStats!$B$2:$B$7747=I$2)*(ChapterStats!$C$2:$C$7747=$O$237)*(ChapterStats!$E$2:$E$7747=$A243), ChapterStats!$F$2:$F$7747)</f>
        <v>1</v>
      </c>
      <c r="J243" s="219">
        <f>SUMPRODUCT((ChapterStats!$B$2:$B$7747=J$2)*(ChapterStats!$C$2:$C$7747=$O$237)*(ChapterStats!$E$2:$E$7747=$A243), ChapterStats!$F$2:$F$7747)</f>
        <v>3</v>
      </c>
      <c r="K243" s="219">
        <f>SUMPRODUCT((ChapterStats!$B$2:$B$7747=K$2)*(ChapterStats!$C$2:$C$7747=$O$237)*(ChapterStats!$E$2:$E$7747=$A243), ChapterStats!$F$2:$F$7747)</f>
        <v>2</v>
      </c>
      <c r="L243" s="219">
        <f>SUMPRODUCT((ChapterStats!$B$2:$B$7747=L$2)*(ChapterStats!$C$2:$C$7747=$O$237)*(ChapterStats!$E$2:$E$7747=$A243), ChapterStats!$F$2:$F$7747)</f>
        <v>1</v>
      </c>
      <c r="M243" s="219">
        <f>SUMPRODUCT((ChapterStats!$B$2:$B$7747=M$2)*(ChapterStats!$C$2:$C$7747=$O$237)*(ChapterStats!$E$2:$E$7747=$A243), ChapterStats!$F$2:$F$7747)</f>
        <v>0</v>
      </c>
      <c r="N243" s="41">
        <f t="shared" si="18"/>
        <v>14</v>
      </c>
    </row>
    <row r="244" spans="1:15" s="43" customFormat="1" x14ac:dyDescent="0.2">
      <c r="A244" s="228" t="s">
        <v>197</v>
      </c>
      <c r="B244" s="219">
        <f>SUMPRODUCT((ChapterStats!$B$2:$B$7747=B$2)*(ChapterStats!$C$2:$C$7747=$O$237)*(ChapterStats!$E$2:$E$7747=$A244), ChapterStats!$F$2:$F$7747)</f>
        <v>9</v>
      </c>
      <c r="C244" s="219">
        <f>SUMPRODUCT((ChapterStats!$B$2:$B$7747=C$2)*(ChapterStats!$C$2:$C$7747=$O$237)*(ChapterStats!$E$2:$E$7747=$A244), ChapterStats!$F$2:$F$7747)</f>
        <v>14</v>
      </c>
      <c r="D244" s="219">
        <f>SUMPRODUCT((ChapterStats!$B$2:$B$7747=D$2)*(ChapterStats!$C$2:$C$7747=$O$237)*(ChapterStats!$E$2:$E$7747=$A244), ChapterStats!$F$2:$F$7747)</f>
        <v>16</v>
      </c>
      <c r="E244" s="219">
        <f>SUMPRODUCT((ChapterStats!$B$2:$B$7747=E$2)*(ChapterStats!$C$2:$C$7747=$O$237)*(ChapterStats!$E$2:$E$7747=$A244), ChapterStats!$F$2:$F$7747)</f>
        <v>8</v>
      </c>
      <c r="F244" s="219">
        <f>SUMPRODUCT((ChapterStats!$B$2:$B$7747=F$2)*(ChapterStats!$C$2:$C$7747=$O$237)*(ChapterStats!$E$2:$E$7747=$A244), ChapterStats!$F$2:$F$7747)</f>
        <v>10</v>
      </c>
      <c r="G244" s="219">
        <f>SUMPRODUCT((ChapterStats!$B$2:$B$7747=G$2)*(ChapterStats!$C$2:$C$7747=$O$237)*(ChapterStats!$E$2:$E$7747=$A244), ChapterStats!$F$2:$F$7747)</f>
        <v>17</v>
      </c>
      <c r="H244" s="219">
        <f>SUMPRODUCT((ChapterStats!$B$2:$B$7747=H$2)*(ChapterStats!$C$2:$C$7747=$O$237)*(ChapterStats!$E$2:$E$7747=$A244), ChapterStats!$F$2:$F$7747)</f>
        <v>16</v>
      </c>
      <c r="I244" s="219">
        <f>SUMPRODUCT((ChapterStats!$B$2:$B$7747=I$2)*(ChapterStats!$C$2:$C$7747=$O$237)*(ChapterStats!$E$2:$E$7747=$A244), ChapterStats!$F$2:$F$7747)</f>
        <v>12</v>
      </c>
      <c r="J244" s="219">
        <f>SUMPRODUCT((ChapterStats!$B$2:$B$7747=J$2)*(ChapterStats!$C$2:$C$7747=$O$237)*(ChapterStats!$E$2:$E$7747=$A244), ChapterStats!$F$2:$F$7747)</f>
        <v>17</v>
      </c>
      <c r="K244" s="219">
        <f>SUMPRODUCT((ChapterStats!$B$2:$B$7747=K$2)*(ChapterStats!$C$2:$C$7747=$O$237)*(ChapterStats!$E$2:$E$7747=$A244), ChapterStats!$F$2:$F$7747)</f>
        <v>16</v>
      </c>
      <c r="L244" s="219">
        <f>SUMPRODUCT((ChapterStats!$B$2:$B$7747=L$2)*(ChapterStats!$C$2:$C$7747=$O$237)*(ChapterStats!$E$2:$E$7747=$A244), ChapterStats!$F$2:$F$7747)</f>
        <v>14</v>
      </c>
      <c r="M244" s="219">
        <f>SUMPRODUCT((ChapterStats!$B$2:$B$7747=M$2)*(ChapterStats!$C$2:$C$7747=$O$237)*(ChapterStats!$E$2:$E$7747=$A244), ChapterStats!$F$2:$F$7747)</f>
        <v>0</v>
      </c>
      <c r="N244" s="41">
        <f t="shared" si="18"/>
        <v>149</v>
      </c>
    </row>
    <row r="245" spans="1:15" x14ac:dyDescent="0.2">
      <c r="A245" s="228" t="s">
        <v>199</v>
      </c>
      <c r="B245" s="219">
        <f>SUMPRODUCT((ChapterStats!$B$2:$B$7747=B$2)*(ChapterStats!$C$2:$C$7747=$O$237)*(ChapterStats!$E$2:$E$7747=$A245), ChapterStats!$F$2:$F$7747)</f>
        <v>1</v>
      </c>
      <c r="C245" s="219">
        <f>SUMPRODUCT((ChapterStats!$B$2:$B$7747=C$2)*(ChapterStats!$C$2:$C$7747=$O$237)*(ChapterStats!$E$2:$E$7747=$A245), ChapterStats!$F$2:$F$7747)</f>
        <v>2</v>
      </c>
      <c r="D245" s="219">
        <f>SUMPRODUCT((ChapterStats!$B$2:$B$7747=D$2)*(ChapterStats!$C$2:$C$7747=$O$237)*(ChapterStats!$E$2:$E$7747=$A245), ChapterStats!$F$2:$F$7747)</f>
        <v>1</v>
      </c>
      <c r="E245" s="219">
        <f>SUMPRODUCT((ChapterStats!$B$2:$B$7747=E$2)*(ChapterStats!$C$2:$C$7747=$O$237)*(ChapterStats!$E$2:$E$7747=$A245), ChapterStats!$F$2:$F$7747)</f>
        <v>1</v>
      </c>
      <c r="F245" s="219">
        <f>SUMPRODUCT((ChapterStats!$B$2:$B$7747=F$2)*(ChapterStats!$C$2:$C$7747=$O$237)*(ChapterStats!$E$2:$E$7747=$A245), ChapterStats!$F$2:$F$7747)</f>
        <v>1</v>
      </c>
      <c r="G245" s="219">
        <f>SUMPRODUCT((ChapterStats!$B$2:$B$7747=G$2)*(ChapterStats!$C$2:$C$7747=$O$237)*(ChapterStats!$E$2:$E$7747=$A245), ChapterStats!$F$2:$F$7747)</f>
        <v>5</v>
      </c>
      <c r="H245" s="219">
        <f>SUMPRODUCT((ChapterStats!$B$2:$B$7747=H$2)*(ChapterStats!$C$2:$C$7747=$O$237)*(ChapterStats!$E$2:$E$7747=$A245), ChapterStats!$F$2:$F$7747)</f>
        <v>0</v>
      </c>
      <c r="I245" s="219">
        <f>SUMPRODUCT((ChapterStats!$B$2:$B$7747=I$2)*(ChapterStats!$C$2:$C$7747=$O$237)*(ChapterStats!$E$2:$E$7747=$A245), ChapterStats!$F$2:$F$7747)</f>
        <v>3</v>
      </c>
      <c r="J245" s="219">
        <f>SUMPRODUCT((ChapterStats!$B$2:$B$7747=J$2)*(ChapterStats!$C$2:$C$7747=$O$237)*(ChapterStats!$E$2:$E$7747=$A245), ChapterStats!$F$2:$F$7747)</f>
        <v>2</v>
      </c>
      <c r="K245" s="219">
        <f>SUMPRODUCT((ChapterStats!$B$2:$B$7747=K$2)*(ChapterStats!$C$2:$C$7747=$O$237)*(ChapterStats!$E$2:$E$7747=$A245), ChapterStats!$F$2:$F$7747)</f>
        <v>2</v>
      </c>
      <c r="L245" s="219">
        <f>SUMPRODUCT((ChapterStats!$B$2:$B$7747=L$2)*(ChapterStats!$C$2:$C$7747=$O$237)*(ChapterStats!$E$2:$E$7747=$A245), ChapterStats!$F$2:$F$7747)</f>
        <v>5</v>
      </c>
      <c r="M245" s="219">
        <f>SUMPRODUCT((ChapterStats!$B$2:$B$7747=M$2)*(ChapterStats!$C$2:$C$7747=$O$237)*(ChapterStats!$E$2:$E$7747=$A245), ChapterStats!$F$2:$F$7747)</f>
        <v>0</v>
      </c>
      <c r="N245" s="41">
        <f t="shared" si="18"/>
        <v>23</v>
      </c>
    </row>
    <row r="246" spans="1:15" x14ac:dyDescent="0.2">
      <c r="A246" s="228" t="s">
        <v>198</v>
      </c>
      <c r="B246" s="219">
        <f>SUMPRODUCT((ChapterStats!$B$2:$B$7747=B$2)*(ChapterStats!$C$2:$C$7747=$O$237)*(ChapterStats!$E$2:$E$7747=$A246), ChapterStats!$F$2:$F$7747)</f>
        <v>5</v>
      </c>
      <c r="C246" s="219">
        <f>SUMPRODUCT((ChapterStats!$B$2:$B$7747=C$2)*(ChapterStats!$C$2:$C$7747=$O$237)*(ChapterStats!$E$2:$E$7747=$A246), ChapterStats!$F$2:$F$7747)</f>
        <v>5</v>
      </c>
      <c r="D246" s="219">
        <f>SUMPRODUCT((ChapterStats!$B$2:$B$7747=D$2)*(ChapterStats!$C$2:$C$7747=$O$237)*(ChapterStats!$E$2:$E$7747=$A246), ChapterStats!$F$2:$F$7747)</f>
        <v>4</v>
      </c>
      <c r="E246" s="219">
        <f>SUMPRODUCT((ChapterStats!$B$2:$B$7747=E$2)*(ChapterStats!$C$2:$C$7747=$O$237)*(ChapterStats!$E$2:$E$7747=$A246), ChapterStats!$F$2:$F$7747)</f>
        <v>4</v>
      </c>
      <c r="F246" s="219">
        <f>SUMPRODUCT((ChapterStats!$B$2:$B$7747=F$2)*(ChapterStats!$C$2:$C$7747=$O$237)*(ChapterStats!$E$2:$E$7747=$A246), ChapterStats!$F$2:$F$7747)</f>
        <v>1</v>
      </c>
      <c r="G246" s="219">
        <f>SUMPRODUCT((ChapterStats!$B$2:$B$7747=G$2)*(ChapterStats!$C$2:$C$7747=$O$237)*(ChapterStats!$E$2:$E$7747=$A246), ChapterStats!$F$2:$F$7747)</f>
        <v>1</v>
      </c>
      <c r="H246" s="219">
        <f>SUMPRODUCT((ChapterStats!$B$2:$B$7747=H$2)*(ChapterStats!$C$2:$C$7747=$O$237)*(ChapterStats!$E$2:$E$7747=$A246), ChapterStats!$F$2:$F$7747)</f>
        <v>3</v>
      </c>
      <c r="I246" s="219">
        <f>SUMPRODUCT((ChapterStats!$B$2:$B$7747=I$2)*(ChapterStats!$C$2:$C$7747=$O$237)*(ChapterStats!$E$2:$E$7747=$A246), ChapterStats!$F$2:$F$7747)</f>
        <v>5</v>
      </c>
      <c r="J246" s="219">
        <f>SUMPRODUCT((ChapterStats!$B$2:$B$7747=J$2)*(ChapterStats!$C$2:$C$7747=$O$237)*(ChapterStats!$E$2:$E$7747=$A246), ChapterStats!$F$2:$F$7747)</f>
        <v>2</v>
      </c>
      <c r="K246" s="219">
        <f>SUMPRODUCT((ChapterStats!$B$2:$B$7747=K$2)*(ChapterStats!$C$2:$C$7747=$O$237)*(ChapterStats!$E$2:$E$7747=$A246), ChapterStats!$F$2:$F$7747)</f>
        <v>3</v>
      </c>
      <c r="L246" s="219">
        <f>SUMPRODUCT((ChapterStats!$B$2:$B$7747=L$2)*(ChapterStats!$C$2:$C$7747=$O$237)*(ChapterStats!$E$2:$E$7747=$A246), ChapterStats!$F$2:$F$7747)</f>
        <v>5</v>
      </c>
      <c r="M246" s="219">
        <f>SUMPRODUCT((ChapterStats!$B$2:$B$7747=M$2)*(ChapterStats!$C$2:$C$7747=$O$237)*(ChapterStats!$E$2:$E$7747=$A246), ChapterStats!$F$2:$F$7747)</f>
        <v>0</v>
      </c>
      <c r="N246" s="41">
        <f t="shared" si="18"/>
        <v>38</v>
      </c>
    </row>
    <row r="247" spans="1:15" s="43" customFormat="1" x14ac:dyDescent="0.2">
      <c r="A247" s="21" t="s">
        <v>202</v>
      </c>
      <c r="B247" s="224">
        <f>SUMPRODUCT((ChapterStats!$B$2:$B$7747=B$2)*(ChapterStats!$C$2:$C$7747=$O$237)*(ChapterStats!$E$2:$E$7747=$A247), ChapterStats!$F$2:$F$7747)</f>
        <v>0.69059800000000005</v>
      </c>
      <c r="C247" s="224">
        <f>SUMPRODUCT((ChapterStats!$B$2:$B$7747=C$2)*(ChapterStats!$C$2:$C$7747=$O$237)*(ChapterStats!$E$2:$E$7747=$A247), ChapterStats!$F$2:$F$7747)</f>
        <v>0.705986</v>
      </c>
      <c r="D247" s="224">
        <f>SUMPRODUCT((ChapterStats!$B$2:$B$7747=D$2)*(ChapterStats!$C$2:$C$7747=$O$237)*(ChapterStats!$E$2:$E$7747=$A247), ChapterStats!$F$2:$F$7747)</f>
        <v>0.71607100000000001</v>
      </c>
      <c r="E247" s="224">
        <f>SUMPRODUCT((ChapterStats!$B$2:$B$7747=E$2)*(ChapterStats!$C$2:$C$7747=$O$237)*(ChapterStats!$E$2:$E$7747=$A247), ChapterStats!$F$2:$F$7747)</f>
        <v>0.72972999999999999</v>
      </c>
      <c r="F247" s="224">
        <f>SUMPRODUCT((ChapterStats!$B$2:$B$7747=F$2)*(ChapterStats!$C$2:$C$7747=$O$237)*(ChapterStats!$E$2:$E$7747=$A247), ChapterStats!$F$2:$F$7747)</f>
        <v>0.74239699999999997</v>
      </c>
      <c r="G247" s="224">
        <f>SUMPRODUCT((ChapterStats!$B$2:$B$7747=G$2)*(ChapterStats!$C$2:$C$7747=$O$237)*(ChapterStats!$E$2:$E$7747=$A247), ChapterStats!$F$2:$F$7747)</f>
        <v>0.74410200000000004</v>
      </c>
      <c r="H247" s="224">
        <f>SUMPRODUCT((ChapterStats!$B$2:$B$7747=H$2)*(ChapterStats!$C$2:$C$7747=$O$237)*(ChapterStats!$E$2:$E$7747=$A247), ChapterStats!$F$2:$F$7747)</f>
        <v>0.73417699999999997</v>
      </c>
      <c r="I247" s="224">
        <f>SUMPRODUCT((ChapterStats!$B$2:$B$7747=I$2)*(ChapterStats!$C$2:$C$7747=$O$237)*(ChapterStats!$E$2:$E$7747=$A247), ChapterStats!$F$2:$F$7747)</f>
        <v>0.73224</v>
      </c>
      <c r="J247" s="224">
        <f>SUMPRODUCT((ChapterStats!$B$2:$B$7747=J$2)*(ChapterStats!$C$2:$C$7747=$O$237)*(ChapterStats!$E$2:$E$7747=$A247), ChapterStats!$F$2:$F$7747)</f>
        <v>0.73369600000000001</v>
      </c>
      <c r="K247" s="224">
        <f>SUMPRODUCT((ChapterStats!$B$2:$B$7747=K$2)*(ChapterStats!$C$2:$C$7747=$O$237)*(ChapterStats!$E$2:$E$7747=$A247), ChapterStats!$F$2:$F$7747)</f>
        <v>0.73236900000000005</v>
      </c>
      <c r="L247" s="224">
        <f>SUMPRODUCT((ChapterStats!$B$2:$B$7747=L$2)*(ChapterStats!$C$2:$C$7747=$O$237)*(ChapterStats!$E$2:$E$7747=$A247), ChapterStats!$F$2:$F$7747)</f>
        <v>0.73873900000000003</v>
      </c>
      <c r="M247" s="224">
        <f>SUMPRODUCT((ChapterStats!$B$2:$B$7747=M$2)*(ChapterStats!$C$2:$C$7747=$O$237)*(ChapterStats!$E$2:$E$7747=$A247), ChapterStats!$F$2:$F$7747)</f>
        <v>0</v>
      </c>
      <c r="N247" s="41"/>
    </row>
    <row r="248" spans="1:15" s="43" customFormat="1" x14ac:dyDescent="0.2">
      <c r="A248" s="228" t="s">
        <v>205</v>
      </c>
      <c r="B248" s="224">
        <f>SUMPRODUCT((ChapterStats!$B$2:$B$7747=B$2)*(ChapterStats!$C$2:$C$7747=$O$237)*(ChapterStats!$E$2:$E$7747=$A248), ChapterStats!$F$2:$F$7747)</f>
        <v>0.70377000000000001</v>
      </c>
      <c r="C248" s="224">
        <f>SUMPRODUCT((ChapterStats!$B$2:$B$7747=C$2)*(ChapterStats!$C$2:$C$7747=$O$237)*(ChapterStats!$E$2:$E$7747=$A248), ChapterStats!$F$2:$F$7747)</f>
        <v>0.71323499999999995</v>
      </c>
      <c r="D248" s="224">
        <f>SUMPRODUCT((ChapterStats!$B$2:$B$7747=D$2)*(ChapterStats!$C$2:$C$7747=$O$237)*(ChapterStats!$E$2:$E$7747=$A248), ChapterStats!$F$2:$F$7747)</f>
        <v>0.71933100000000005</v>
      </c>
      <c r="E248" s="224">
        <f>SUMPRODUCT((ChapterStats!$B$2:$B$7747=E$2)*(ChapterStats!$C$2:$C$7747=$O$237)*(ChapterStats!$E$2:$E$7747=$A248), ChapterStats!$F$2:$F$7747)</f>
        <v>0.73358299999999999</v>
      </c>
      <c r="F248" s="224">
        <f>SUMPRODUCT((ChapterStats!$B$2:$B$7747=F$2)*(ChapterStats!$C$2:$C$7747=$O$237)*(ChapterStats!$E$2:$E$7747=$A248), ChapterStats!$F$2:$F$7747)</f>
        <v>0.74259299999999995</v>
      </c>
      <c r="G248" s="224">
        <f>SUMPRODUCT((ChapterStats!$B$2:$B$7747=G$2)*(ChapterStats!$C$2:$C$7747=$O$237)*(ChapterStats!$E$2:$E$7747=$A248), ChapterStats!$F$2:$F$7747)</f>
        <v>0.74436100000000005</v>
      </c>
      <c r="H248" s="224">
        <f>SUMPRODUCT((ChapterStats!$B$2:$B$7747=H$2)*(ChapterStats!$C$2:$C$7747=$O$237)*(ChapterStats!$E$2:$E$7747=$A248), ChapterStats!$F$2:$F$7747)</f>
        <v>0.73644900000000002</v>
      </c>
      <c r="I248" s="224">
        <f>SUMPRODUCT((ChapterStats!$B$2:$B$7747=I$2)*(ChapterStats!$C$2:$C$7747=$O$237)*(ChapterStats!$E$2:$E$7747=$A248), ChapterStats!$F$2:$F$7747)</f>
        <v>0.731707</v>
      </c>
      <c r="J248" s="224">
        <f>SUMPRODUCT((ChapterStats!$B$2:$B$7747=J$2)*(ChapterStats!$C$2:$C$7747=$O$237)*(ChapterStats!$E$2:$E$7747=$A248), ChapterStats!$F$2:$F$7747)</f>
        <v>0.73370599999999997</v>
      </c>
      <c r="K248" s="224">
        <f>SUMPRODUCT((ChapterStats!$B$2:$B$7747=K$2)*(ChapterStats!$C$2:$C$7747=$O$237)*(ChapterStats!$E$2:$E$7747=$A248), ChapterStats!$F$2:$F$7747)</f>
        <v>0.73420099999999999</v>
      </c>
      <c r="L248" s="224">
        <f>SUMPRODUCT((ChapterStats!$B$2:$B$7747=L$2)*(ChapterStats!$C$2:$C$7747=$O$237)*(ChapterStats!$E$2:$E$7747=$A248), ChapterStats!$F$2:$F$7747)</f>
        <v>0.74349399999999999</v>
      </c>
      <c r="M248" s="224">
        <f>SUMPRODUCT((ChapterStats!$B$2:$B$7747=M$2)*(ChapterStats!$C$2:$C$7747=$O$237)*(ChapterStats!$E$2:$E$7747=$A248), ChapterStats!$F$2:$F$7747)</f>
        <v>0</v>
      </c>
      <c r="N248" s="41"/>
    </row>
    <row r="249" spans="1:15" s="43" customFormat="1" x14ac:dyDescent="0.2">
      <c r="A249" s="47"/>
      <c r="B249" s="64"/>
      <c r="C249" s="153"/>
      <c r="D249" s="153"/>
      <c r="E249" s="143"/>
      <c r="F249" s="143"/>
      <c r="G249" s="143"/>
      <c r="H249" s="65"/>
      <c r="I249" s="222"/>
      <c r="J249" s="222"/>
      <c r="K249" s="222"/>
      <c r="L249" s="222"/>
      <c r="M249" s="222"/>
      <c r="N249" s="41"/>
    </row>
    <row r="250" spans="1:15" x14ac:dyDescent="0.2">
      <c r="A250" s="22" t="s">
        <v>172</v>
      </c>
      <c r="B250" s="52"/>
      <c r="C250" s="39"/>
      <c r="D250" s="39"/>
      <c r="E250" s="39"/>
      <c r="F250" s="39"/>
      <c r="G250" s="39"/>
      <c r="H250" s="52"/>
      <c r="I250" s="221"/>
      <c r="J250" s="221"/>
      <c r="K250" s="221"/>
      <c r="L250" s="221"/>
      <c r="M250" s="221"/>
      <c r="O250" s="42">
        <v>87</v>
      </c>
    </row>
    <row r="251" spans="1:15" s="43" customFormat="1" x14ac:dyDescent="0.2">
      <c r="A251" s="228" t="s">
        <v>196</v>
      </c>
      <c r="B251" s="219">
        <f>SUMPRODUCT((ChapterStats!$B$2:$B$7747=B$2)*(ChapterStats!$C$2:$C$7747=$O$250)*(ChapterStats!$E$2:$E$7747=$A251), ChapterStats!$F$2:$F$7747)</f>
        <v>348</v>
      </c>
      <c r="C251" s="219">
        <f>SUMPRODUCT((ChapterStats!$B$2:$B$7747=C$2)*(ChapterStats!$C$2:$C$7747=$O$250)*(ChapterStats!$E$2:$E$7747=$A251), ChapterStats!$F$2:$F$7747)</f>
        <v>349</v>
      </c>
      <c r="D251" s="219">
        <f>SUMPRODUCT((ChapterStats!$B$2:$B$7747=D$2)*(ChapterStats!$C$2:$C$7747=$O$250)*(ChapterStats!$E$2:$E$7747=$A251), ChapterStats!$F$2:$F$7747)</f>
        <v>350</v>
      </c>
      <c r="E251" s="219">
        <f>SUMPRODUCT((ChapterStats!$B$2:$B$7747=E$2)*(ChapterStats!$C$2:$C$7747=$O$250)*(ChapterStats!$E$2:$E$7747=$A251), ChapterStats!$F$2:$F$7747)</f>
        <v>354</v>
      </c>
      <c r="F251" s="219">
        <f>SUMPRODUCT((ChapterStats!$B$2:$B$7747=F$2)*(ChapterStats!$C$2:$C$7747=$O$250)*(ChapterStats!$E$2:$E$7747=$A251), ChapterStats!$F$2:$F$7747)</f>
        <v>349</v>
      </c>
      <c r="G251" s="219">
        <f>SUMPRODUCT((ChapterStats!$B$2:$B$7747=G$2)*(ChapterStats!$C$2:$C$7747=$O$250)*(ChapterStats!$E$2:$E$7747=$A251), ChapterStats!$F$2:$F$7747)</f>
        <v>343</v>
      </c>
      <c r="H251" s="219">
        <f>SUMPRODUCT((ChapterStats!$B$2:$B$7747=H$2)*(ChapterStats!$C$2:$C$7747=$O$250)*(ChapterStats!$E$2:$E$7747=$A251), ChapterStats!$F$2:$F$7747)</f>
        <v>343</v>
      </c>
      <c r="I251" s="219">
        <f>SUMPRODUCT((ChapterStats!$B$2:$B$7747=I$2)*(ChapterStats!$C$2:$C$7747=$O$250)*(ChapterStats!$E$2:$E$7747=$A251), ChapterStats!$F$2:$F$7747)</f>
        <v>343</v>
      </c>
      <c r="J251" s="219">
        <f>SUMPRODUCT((ChapterStats!$B$2:$B$7747=J$2)*(ChapterStats!$C$2:$C$7747=$O$250)*(ChapterStats!$E$2:$E$7747=$A251), ChapterStats!$F$2:$F$7747)</f>
        <v>353</v>
      </c>
      <c r="K251" s="219">
        <f>SUMPRODUCT((ChapterStats!$B$2:$B$7747=K$2)*(ChapterStats!$C$2:$C$7747=$O$250)*(ChapterStats!$E$2:$E$7747=$A251), ChapterStats!$F$2:$F$7747)</f>
        <v>342</v>
      </c>
      <c r="L251" s="219">
        <f>SUMPRODUCT((ChapterStats!$B$2:$B$7747=L$2)*(ChapterStats!$C$2:$C$7747=$O$250)*(ChapterStats!$E$2:$E$7747=$A251), ChapterStats!$F$2:$F$7747)</f>
        <v>341</v>
      </c>
      <c r="M251" s="219">
        <f>SUMPRODUCT((ChapterStats!$B$2:$B$7747=M$2)*(ChapterStats!$C$2:$C$7747=$O$250)*(ChapterStats!$E$2:$E$7747=$A251), ChapterStats!$F$2:$F$7747)</f>
        <v>0</v>
      </c>
      <c r="N251" s="41"/>
    </row>
    <row r="252" spans="1:15" s="43" customFormat="1" x14ac:dyDescent="0.2">
      <c r="A252" s="47" t="s">
        <v>305</v>
      </c>
      <c r="B252" s="244">
        <v>347</v>
      </c>
      <c r="C252" s="244">
        <v>350</v>
      </c>
      <c r="D252" s="244">
        <v>357</v>
      </c>
      <c r="E252" s="244">
        <v>353</v>
      </c>
      <c r="F252" s="244">
        <v>347</v>
      </c>
      <c r="G252" s="244">
        <v>341</v>
      </c>
      <c r="H252" s="244">
        <v>345</v>
      </c>
      <c r="I252" s="244">
        <v>351</v>
      </c>
      <c r="J252" s="244">
        <v>353</v>
      </c>
      <c r="K252" s="244">
        <v>347</v>
      </c>
      <c r="L252" s="244">
        <v>341</v>
      </c>
      <c r="M252" s="244">
        <v>340</v>
      </c>
      <c r="N252" s="48"/>
    </row>
    <row r="253" spans="1:15" s="43" customFormat="1" x14ac:dyDescent="0.2">
      <c r="A253" s="228" t="s">
        <v>194</v>
      </c>
      <c r="B253" s="219">
        <f>SUMPRODUCT((ChapterStats!$B$2:$B$7747=B$2)*(ChapterStats!$C$2:$C$7747=$O$250)*(ChapterStats!$E$2:$E$7747=$A253), ChapterStats!$F$2:$F$7747)</f>
        <v>11</v>
      </c>
      <c r="C253" s="219">
        <f>SUMPRODUCT((ChapterStats!$B$2:$B$7747=C$2)*(ChapterStats!$C$2:$C$7747=$O$250)*(ChapterStats!$E$2:$E$7747=$A253), ChapterStats!$F$2:$F$7747)</f>
        <v>9</v>
      </c>
      <c r="D253" s="219">
        <f>SUMPRODUCT((ChapterStats!$B$2:$B$7747=D$2)*(ChapterStats!$C$2:$C$7747=$O$250)*(ChapterStats!$E$2:$E$7747=$A253), ChapterStats!$F$2:$F$7747)</f>
        <v>8</v>
      </c>
      <c r="E253" s="219">
        <f>SUMPRODUCT((ChapterStats!$B$2:$B$7747=E$2)*(ChapterStats!$C$2:$C$7747=$O$250)*(ChapterStats!$E$2:$E$7747=$A253), ChapterStats!$F$2:$F$7747)</f>
        <v>10</v>
      </c>
      <c r="F253" s="219">
        <f>SUMPRODUCT((ChapterStats!$B$2:$B$7747=F$2)*(ChapterStats!$C$2:$C$7747=$O$250)*(ChapterStats!$E$2:$E$7747=$A253), ChapterStats!$F$2:$F$7747)</f>
        <v>2</v>
      </c>
      <c r="G253" s="219">
        <f>SUMPRODUCT((ChapterStats!$B$2:$B$7747=G$2)*(ChapterStats!$C$2:$C$7747=$O$250)*(ChapterStats!$E$2:$E$7747=$A253), ChapterStats!$F$2:$F$7747)</f>
        <v>8</v>
      </c>
      <c r="H253" s="219">
        <f>SUMPRODUCT((ChapterStats!$B$2:$B$7747=H$2)*(ChapterStats!$C$2:$C$7747=$O$250)*(ChapterStats!$E$2:$E$7747=$A253), ChapterStats!$F$2:$F$7747)</f>
        <v>4</v>
      </c>
      <c r="I253" s="219">
        <f>SUMPRODUCT((ChapterStats!$B$2:$B$7747=I$2)*(ChapterStats!$C$2:$C$7747=$O$250)*(ChapterStats!$E$2:$E$7747=$A253), ChapterStats!$F$2:$F$7747)</f>
        <v>5</v>
      </c>
      <c r="J253" s="219">
        <f>SUMPRODUCT((ChapterStats!$B$2:$B$7747=J$2)*(ChapterStats!$C$2:$C$7747=$O$250)*(ChapterStats!$E$2:$E$7747=$A253), ChapterStats!$F$2:$F$7747)</f>
        <v>14</v>
      </c>
      <c r="K253" s="219">
        <f>SUMPRODUCT((ChapterStats!$B$2:$B$7747=K$2)*(ChapterStats!$C$2:$C$7747=$O$250)*(ChapterStats!$E$2:$E$7747=$A253), ChapterStats!$F$2:$F$7747)</f>
        <v>2</v>
      </c>
      <c r="L253" s="219">
        <f>SUMPRODUCT((ChapterStats!$B$2:$B$7747=L$2)*(ChapterStats!$C$2:$C$7747=$O$250)*(ChapterStats!$E$2:$E$7747=$A253), ChapterStats!$F$2:$F$7747)</f>
        <v>7</v>
      </c>
      <c r="M253" s="219">
        <f>SUMPRODUCT((ChapterStats!$B$2:$B$7747=M$2)*(ChapterStats!$C$2:$C$7747=$O$250)*(ChapterStats!$E$2:$E$7747=$A253), ChapterStats!$F$2:$F$7747)</f>
        <v>0</v>
      </c>
      <c r="N253" s="41">
        <f t="shared" ref="N253:N259" si="19">SUM(B253:M253)</f>
        <v>80</v>
      </c>
    </row>
    <row r="254" spans="1:15" s="43" customFormat="1" x14ac:dyDescent="0.2">
      <c r="A254" s="47" t="s">
        <v>305</v>
      </c>
      <c r="B254" s="244">
        <v>12</v>
      </c>
      <c r="C254" s="244">
        <v>6</v>
      </c>
      <c r="D254" s="244">
        <v>14</v>
      </c>
      <c r="E254" s="244">
        <v>8</v>
      </c>
      <c r="F254" s="244">
        <v>2</v>
      </c>
      <c r="G254" s="244">
        <v>5</v>
      </c>
      <c r="H254" s="244">
        <v>11</v>
      </c>
      <c r="I254" s="244">
        <v>7</v>
      </c>
      <c r="J254" s="244">
        <v>8</v>
      </c>
      <c r="K254" s="244">
        <v>6</v>
      </c>
      <c r="L254" s="244">
        <v>7</v>
      </c>
      <c r="M254" s="244">
        <v>16</v>
      </c>
      <c r="N254" s="243">
        <f t="shared" si="19"/>
        <v>102</v>
      </c>
    </row>
    <row r="255" spans="1:15" s="43" customFormat="1" x14ac:dyDescent="0.2">
      <c r="A255" s="228" t="s">
        <v>195</v>
      </c>
      <c r="B255" s="219">
        <f>SUMPRODUCT((ChapterStats!$B$2:$B$7747=B$2)*(ChapterStats!$C$2:$C$7747=$O$250)*(ChapterStats!$E$2:$E$7747=$A255), ChapterStats!$F$2:$F$7747)</f>
        <v>15</v>
      </c>
      <c r="C255" s="219">
        <f>SUMPRODUCT((ChapterStats!$B$2:$B$7747=C$2)*(ChapterStats!$C$2:$C$7747=$O$250)*(ChapterStats!$E$2:$E$7747=$A255), ChapterStats!$F$2:$F$7747)</f>
        <v>14</v>
      </c>
      <c r="D255" s="219">
        <f>SUMPRODUCT((ChapterStats!$B$2:$B$7747=D$2)*(ChapterStats!$C$2:$C$7747=$O$250)*(ChapterStats!$E$2:$E$7747=$A255), ChapterStats!$F$2:$F$7747)</f>
        <v>14</v>
      </c>
      <c r="E255" s="219">
        <f>SUMPRODUCT((ChapterStats!$B$2:$B$7747=E$2)*(ChapterStats!$C$2:$C$7747=$O$250)*(ChapterStats!$E$2:$E$7747=$A255), ChapterStats!$F$2:$F$7747)</f>
        <v>11</v>
      </c>
      <c r="F255" s="219">
        <f>SUMPRODUCT((ChapterStats!$B$2:$B$7747=F$2)*(ChapterStats!$C$2:$C$7747=$O$250)*(ChapterStats!$E$2:$E$7747=$A255), ChapterStats!$F$2:$F$7747)</f>
        <v>14</v>
      </c>
      <c r="G255" s="219">
        <f>SUMPRODUCT((ChapterStats!$B$2:$B$7747=G$2)*(ChapterStats!$C$2:$C$7747=$O$250)*(ChapterStats!$E$2:$E$7747=$A255), ChapterStats!$F$2:$F$7747)</f>
        <v>12</v>
      </c>
      <c r="H255" s="219">
        <f>SUMPRODUCT((ChapterStats!$B$2:$B$7747=H$2)*(ChapterStats!$C$2:$C$7747=$O$250)*(ChapterStats!$E$2:$E$7747=$A255), ChapterStats!$F$2:$F$7747)</f>
        <v>16</v>
      </c>
      <c r="I255" s="219">
        <f>SUMPRODUCT((ChapterStats!$B$2:$B$7747=I$2)*(ChapterStats!$C$2:$C$7747=$O$250)*(ChapterStats!$E$2:$E$7747=$A255), ChapterStats!$F$2:$F$7747)</f>
        <v>17</v>
      </c>
      <c r="J255" s="219">
        <f>SUMPRODUCT((ChapterStats!$B$2:$B$7747=J$2)*(ChapterStats!$C$2:$C$7747=$O$250)*(ChapterStats!$E$2:$E$7747=$A255), ChapterStats!$F$2:$F$7747)</f>
        <v>23</v>
      </c>
      <c r="K255" s="219">
        <f>SUMPRODUCT((ChapterStats!$B$2:$B$7747=K$2)*(ChapterStats!$C$2:$C$7747=$O$250)*(ChapterStats!$E$2:$E$7747=$A255), ChapterStats!$F$2:$F$7747)</f>
        <v>13</v>
      </c>
      <c r="L255" s="219">
        <f>SUMPRODUCT((ChapterStats!$B$2:$B$7747=L$2)*(ChapterStats!$C$2:$C$7747=$O$250)*(ChapterStats!$E$2:$E$7747=$A255), ChapterStats!$F$2:$F$7747)</f>
        <v>27</v>
      </c>
      <c r="M255" s="219">
        <f>SUMPRODUCT((ChapterStats!$B$2:$B$7747=M$2)*(ChapterStats!$C$2:$C$7747=$O$250)*(ChapterStats!$E$2:$E$7747=$A255), ChapterStats!$F$2:$F$7747)</f>
        <v>0</v>
      </c>
      <c r="N255" s="41">
        <f t="shared" si="19"/>
        <v>176</v>
      </c>
    </row>
    <row r="256" spans="1:15" s="43" customFormat="1" x14ac:dyDescent="0.2">
      <c r="A256" s="228" t="s">
        <v>200</v>
      </c>
      <c r="B256" s="219">
        <f>SUMPRODUCT((ChapterStats!$B$2:$B$7747=B$2)*(ChapterStats!$C$2:$C$7747=$O$250)*(ChapterStats!$E$2:$E$7747=$A256), ChapterStats!$F$2:$F$7747)</f>
        <v>0</v>
      </c>
      <c r="C256" s="219">
        <f>SUMPRODUCT((ChapterStats!$B$2:$B$7747=C$2)*(ChapterStats!$C$2:$C$7747=$O$250)*(ChapterStats!$E$2:$E$7747=$A256), ChapterStats!$F$2:$F$7747)</f>
        <v>1</v>
      </c>
      <c r="D256" s="219">
        <f>SUMPRODUCT((ChapterStats!$B$2:$B$7747=D$2)*(ChapterStats!$C$2:$C$7747=$O$250)*(ChapterStats!$E$2:$E$7747=$A256), ChapterStats!$F$2:$F$7747)</f>
        <v>2</v>
      </c>
      <c r="E256" s="219">
        <f>SUMPRODUCT((ChapterStats!$B$2:$B$7747=E$2)*(ChapterStats!$C$2:$C$7747=$O$250)*(ChapterStats!$E$2:$E$7747=$A256), ChapterStats!$F$2:$F$7747)</f>
        <v>2</v>
      </c>
      <c r="F256" s="219">
        <f>SUMPRODUCT((ChapterStats!$B$2:$B$7747=F$2)*(ChapterStats!$C$2:$C$7747=$O$250)*(ChapterStats!$E$2:$E$7747=$A256), ChapterStats!$F$2:$F$7747)</f>
        <v>0</v>
      </c>
      <c r="G256" s="219">
        <f>SUMPRODUCT((ChapterStats!$B$2:$B$7747=G$2)*(ChapterStats!$C$2:$C$7747=$O$250)*(ChapterStats!$E$2:$E$7747=$A256), ChapterStats!$F$2:$F$7747)</f>
        <v>0</v>
      </c>
      <c r="H256" s="219">
        <f>SUMPRODUCT((ChapterStats!$B$2:$B$7747=H$2)*(ChapterStats!$C$2:$C$7747=$O$250)*(ChapterStats!$E$2:$E$7747=$A256), ChapterStats!$F$2:$F$7747)</f>
        <v>1</v>
      </c>
      <c r="I256" s="219">
        <f>SUMPRODUCT((ChapterStats!$B$2:$B$7747=I$2)*(ChapterStats!$C$2:$C$7747=$O$250)*(ChapterStats!$E$2:$E$7747=$A256), ChapterStats!$F$2:$F$7747)</f>
        <v>1</v>
      </c>
      <c r="J256" s="219">
        <f>SUMPRODUCT((ChapterStats!$B$2:$B$7747=J$2)*(ChapterStats!$C$2:$C$7747=$O$250)*(ChapterStats!$E$2:$E$7747=$A256), ChapterStats!$F$2:$F$7747)</f>
        <v>0</v>
      </c>
      <c r="K256" s="219">
        <f>SUMPRODUCT((ChapterStats!$B$2:$B$7747=K$2)*(ChapterStats!$C$2:$C$7747=$O$250)*(ChapterStats!$E$2:$E$7747=$A256), ChapterStats!$F$2:$F$7747)</f>
        <v>0</v>
      </c>
      <c r="L256" s="219">
        <f>SUMPRODUCT((ChapterStats!$B$2:$B$7747=L$2)*(ChapterStats!$C$2:$C$7747=$O$250)*(ChapterStats!$E$2:$E$7747=$A256), ChapterStats!$F$2:$F$7747)</f>
        <v>2</v>
      </c>
      <c r="M256" s="219">
        <f>SUMPRODUCT((ChapterStats!$B$2:$B$7747=M$2)*(ChapterStats!$C$2:$C$7747=$O$250)*(ChapterStats!$E$2:$E$7747=$A256), ChapterStats!$F$2:$F$7747)</f>
        <v>0</v>
      </c>
      <c r="N256" s="41">
        <f t="shared" si="19"/>
        <v>9</v>
      </c>
    </row>
    <row r="257" spans="1:15" s="43" customFormat="1" x14ac:dyDescent="0.2">
      <c r="A257" s="228" t="s">
        <v>197</v>
      </c>
      <c r="B257" s="219">
        <f>SUMPRODUCT((ChapterStats!$B$2:$B$7747=B$2)*(ChapterStats!$C$2:$C$7747=$O$250)*(ChapterStats!$E$2:$E$7747=$A257), ChapterStats!$F$2:$F$7747)</f>
        <v>4</v>
      </c>
      <c r="C257" s="219">
        <f>SUMPRODUCT((ChapterStats!$B$2:$B$7747=C$2)*(ChapterStats!$C$2:$C$7747=$O$250)*(ChapterStats!$E$2:$E$7747=$A257), ChapterStats!$F$2:$F$7747)</f>
        <v>10</v>
      </c>
      <c r="D257" s="219">
        <f>SUMPRODUCT((ChapterStats!$B$2:$B$7747=D$2)*(ChapterStats!$C$2:$C$7747=$O$250)*(ChapterStats!$E$2:$E$7747=$A257), ChapterStats!$F$2:$F$7747)</f>
        <v>9</v>
      </c>
      <c r="E257" s="219">
        <f>SUMPRODUCT((ChapterStats!$B$2:$B$7747=E$2)*(ChapterStats!$C$2:$C$7747=$O$250)*(ChapterStats!$E$2:$E$7747=$A257), ChapterStats!$F$2:$F$7747)</f>
        <v>9</v>
      </c>
      <c r="F257" s="219">
        <f>SUMPRODUCT((ChapterStats!$B$2:$B$7747=F$2)*(ChapterStats!$C$2:$C$7747=$O$250)*(ChapterStats!$E$2:$E$7747=$A257), ChapterStats!$F$2:$F$7747)</f>
        <v>8</v>
      </c>
      <c r="G257" s="219">
        <f>SUMPRODUCT((ChapterStats!$B$2:$B$7747=G$2)*(ChapterStats!$C$2:$C$7747=$O$250)*(ChapterStats!$E$2:$E$7747=$A257), ChapterStats!$F$2:$F$7747)</f>
        <v>12</v>
      </c>
      <c r="H257" s="219">
        <f>SUMPRODUCT((ChapterStats!$B$2:$B$7747=H$2)*(ChapterStats!$C$2:$C$7747=$O$250)*(ChapterStats!$E$2:$E$7747=$A257), ChapterStats!$F$2:$F$7747)</f>
        <v>5</v>
      </c>
      <c r="I257" s="219">
        <f>SUMPRODUCT((ChapterStats!$B$2:$B$7747=I$2)*(ChapterStats!$C$2:$C$7747=$O$250)*(ChapterStats!$E$2:$E$7747=$A257), ChapterStats!$F$2:$F$7747)</f>
        <v>6</v>
      </c>
      <c r="J257" s="219">
        <f>SUMPRODUCT((ChapterStats!$B$2:$B$7747=J$2)*(ChapterStats!$C$2:$C$7747=$O$250)*(ChapterStats!$E$2:$E$7747=$A257), ChapterStats!$F$2:$F$7747)</f>
        <v>3</v>
      </c>
      <c r="K257" s="219">
        <f>SUMPRODUCT((ChapterStats!$B$2:$B$7747=K$2)*(ChapterStats!$C$2:$C$7747=$O$250)*(ChapterStats!$E$2:$E$7747=$A257), ChapterStats!$F$2:$F$7747)</f>
        <v>14</v>
      </c>
      <c r="L257" s="219">
        <f>SUMPRODUCT((ChapterStats!$B$2:$B$7747=L$2)*(ChapterStats!$C$2:$C$7747=$O$250)*(ChapterStats!$E$2:$E$7747=$A257), ChapterStats!$F$2:$F$7747)</f>
        <v>12</v>
      </c>
      <c r="M257" s="219">
        <f>SUMPRODUCT((ChapterStats!$B$2:$B$7747=M$2)*(ChapterStats!$C$2:$C$7747=$O$250)*(ChapterStats!$E$2:$E$7747=$A257), ChapterStats!$F$2:$F$7747)</f>
        <v>0</v>
      </c>
      <c r="N257" s="41">
        <f t="shared" si="19"/>
        <v>92</v>
      </c>
    </row>
    <row r="258" spans="1:15" x14ac:dyDescent="0.2">
      <c r="A258" s="228" t="s">
        <v>199</v>
      </c>
      <c r="B258" s="219">
        <f>SUMPRODUCT((ChapterStats!$B$2:$B$7747=B$2)*(ChapterStats!$C$2:$C$7747=$O$250)*(ChapterStats!$E$2:$E$7747=$A258), ChapterStats!$F$2:$F$7747)</f>
        <v>0</v>
      </c>
      <c r="C258" s="219">
        <f>SUMPRODUCT((ChapterStats!$B$2:$B$7747=C$2)*(ChapterStats!$C$2:$C$7747=$O$250)*(ChapterStats!$E$2:$E$7747=$A258), ChapterStats!$F$2:$F$7747)</f>
        <v>2</v>
      </c>
      <c r="D258" s="219">
        <f>SUMPRODUCT((ChapterStats!$B$2:$B$7747=D$2)*(ChapterStats!$C$2:$C$7747=$O$250)*(ChapterStats!$E$2:$E$7747=$A258), ChapterStats!$F$2:$F$7747)</f>
        <v>1</v>
      </c>
      <c r="E258" s="219">
        <f>SUMPRODUCT((ChapterStats!$B$2:$B$7747=E$2)*(ChapterStats!$C$2:$C$7747=$O$250)*(ChapterStats!$E$2:$E$7747=$A258), ChapterStats!$F$2:$F$7747)</f>
        <v>2</v>
      </c>
      <c r="F258" s="219">
        <f>SUMPRODUCT((ChapterStats!$B$2:$B$7747=F$2)*(ChapterStats!$C$2:$C$7747=$O$250)*(ChapterStats!$E$2:$E$7747=$A258), ChapterStats!$F$2:$F$7747)</f>
        <v>3</v>
      </c>
      <c r="G258" s="219">
        <f>SUMPRODUCT((ChapterStats!$B$2:$B$7747=G$2)*(ChapterStats!$C$2:$C$7747=$O$250)*(ChapterStats!$E$2:$E$7747=$A258), ChapterStats!$F$2:$F$7747)</f>
        <v>2</v>
      </c>
      <c r="H258" s="219">
        <f>SUMPRODUCT((ChapterStats!$B$2:$B$7747=H$2)*(ChapterStats!$C$2:$C$7747=$O$250)*(ChapterStats!$E$2:$E$7747=$A258), ChapterStats!$F$2:$F$7747)</f>
        <v>4</v>
      </c>
      <c r="I258" s="219">
        <f>SUMPRODUCT((ChapterStats!$B$2:$B$7747=I$2)*(ChapterStats!$C$2:$C$7747=$O$250)*(ChapterStats!$E$2:$E$7747=$A258), ChapterStats!$F$2:$F$7747)</f>
        <v>0</v>
      </c>
      <c r="J258" s="219">
        <f>SUMPRODUCT((ChapterStats!$B$2:$B$7747=J$2)*(ChapterStats!$C$2:$C$7747=$O$250)*(ChapterStats!$E$2:$E$7747=$A258), ChapterStats!$F$2:$F$7747)</f>
        <v>3</v>
      </c>
      <c r="K258" s="219">
        <f>SUMPRODUCT((ChapterStats!$B$2:$B$7747=K$2)*(ChapterStats!$C$2:$C$7747=$O$250)*(ChapterStats!$E$2:$E$7747=$A258), ChapterStats!$F$2:$F$7747)</f>
        <v>0</v>
      </c>
      <c r="L258" s="219">
        <f>SUMPRODUCT((ChapterStats!$B$2:$B$7747=L$2)*(ChapterStats!$C$2:$C$7747=$O$250)*(ChapterStats!$E$2:$E$7747=$A258), ChapterStats!$F$2:$F$7747)</f>
        <v>0</v>
      </c>
      <c r="M258" s="219">
        <f>SUMPRODUCT((ChapterStats!$B$2:$B$7747=M$2)*(ChapterStats!$C$2:$C$7747=$O$250)*(ChapterStats!$E$2:$E$7747=$A258), ChapterStats!$F$2:$F$7747)</f>
        <v>0</v>
      </c>
      <c r="N258" s="41">
        <f t="shared" si="19"/>
        <v>17</v>
      </c>
    </row>
    <row r="259" spans="1:15" x14ac:dyDescent="0.2">
      <c r="A259" s="228" t="s">
        <v>198</v>
      </c>
      <c r="B259" s="219">
        <f>SUMPRODUCT((ChapterStats!$B$2:$B$7747=B$2)*(ChapterStats!$C$2:$C$7747=$O$250)*(ChapterStats!$E$2:$E$7747=$A259), ChapterStats!$F$2:$F$7747)</f>
        <v>1</v>
      </c>
      <c r="C259" s="219">
        <f>SUMPRODUCT((ChapterStats!$B$2:$B$7747=C$2)*(ChapterStats!$C$2:$C$7747=$O$250)*(ChapterStats!$E$2:$E$7747=$A259), ChapterStats!$F$2:$F$7747)</f>
        <v>5</v>
      </c>
      <c r="D259" s="219">
        <f>SUMPRODUCT((ChapterStats!$B$2:$B$7747=D$2)*(ChapterStats!$C$2:$C$7747=$O$250)*(ChapterStats!$E$2:$E$7747=$A259), ChapterStats!$F$2:$F$7747)</f>
        <v>1</v>
      </c>
      <c r="E259" s="219">
        <f>SUMPRODUCT((ChapterStats!$B$2:$B$7747=E$2)*(ChapterStats!$C$2:$C$7747=$O$250)*(ChapterStats!$E$2:$E$7747=$A259), ChapterStats!$F$2:$F$7747)</f>
        <v>2</v>
      </c>
      <c r="F259" s="219">
        <f>SUMPRODUCT((ChapterStats!$B$2:$B$7747=F$2)*(ChapterStats!$C$2:$C$7747=$O$250)*(ChapterStats!$E$2:$E$7747=$A259), ChapterStats!$F$2:$F$7747)</f>
        <v>3</v>
      </c>
      <c r="G259" s="219">
        <f>SUMPRODUCT((ChapterStats!$B$2:$B$7747=G$2)*(ChapterStats!$C$2:$C$7747=$O$250)*(ChapterStats!$E$2:$E$7747=$A259), ChapterStats!$F$2:$F$7747)</f>
        <v>0</v>
      </c>
      <c r="H259" s="219">
        <f>SUMPRODUCT((ChapterStats!$B$2:$B$7747=H$2)*(ChapterStats!$C$2:$C$7747=$O$250)*(ChapterStats!$E$2:$E$7747=$A259), ChapterStats!$F$2:$F$7747)</f>
        <v>2</v>
      </c>
      <c r="I259" s="219">
        <f>SUMPRODUCT((ChapterStats!$B$2:$B$7747=I$2)*(ChapterStats!$C$2:$C$7747=$O$250)*(ChapterStats!$E$2:$E$7747=$A259), ChapterStats!$F$2:$F$7747)</f>
        <v>0</v>
      </c>
      <c r="J259" s="219">
        <f>SUMPRODUCT((ChapterStats!$B$2:$B$7747=J$2)*(ChapterStats!$C$2:$C$7747=$O$250)*(ChapterStats!$E$2:$E$7747=$A259), ChapterStats!$F$2:$F$7747)</f>
        <v>3</v>
      </c>
      <c r="K259" s="219">
        <f>SUMPRODUCT((ChapterStats!$B$2:$B$7747=K$2)*(ChapterStats!$C$2:$C$7747=$O$250)*(ChapterStats!$E$2:$E$7747=$A259), ChapterStats!$F$2:$F$7747)</f>
        <v>2</v>
      </c>
      <c r="L259" s="219">
        <f>SUMPRODUCT((ChapterStats!$B$2:$B$7747=L$2)*(ChapterStats!$C$2:$C$7747=$O$250)*(ChapterStats!$E$2:$E$7747=$A259), ChapterStats!$F$2:$F$7747)</f>
        <v>3</v>
      </c>
      <c r="M259" s="219">
        <f>SUMPRODUCT((ChapterStats!$B$2:$B$7747=M$2)*(ChapterStats!$C$2:$C$7747=$O$250)*(ChapterStats!$E$2:$E$7747=$A259), ChapterStats!$F$2:$F$7747)</f>
        <v>0</v>
      </c>
      <c r="N259" s="41">
        <f t="shared" si="19"/>
        <v>22</v>
      </c>
    </row>
    <row r="260" spans="1:15" s="43" customFormat="1" x14ac:dyDescent="0.2">
      <c r="A260" s="21" t="s">
        <v>202</v>
      </c>
      <c r="B260" s="224">
        <f>SUMPRODUCT((ChapterStats!$B$2:$B$7747=B$2)*(ChapterStats!$C$2:$C$7747=$O$250)*(ChapterStats!$E$2:$E$7747=$A260), ChapterStats!$F$2:$F$7747)</f>
        <v>0.67806299999999997</v>
      </c>
      <c r="C260" s="224">
        <f>SUMPRODUCT((ChapterStats!$B$2:$B$7747=C$2)*(ChapterStats!$C$2:$C$7747=$O$250)*(ChapterStats!$E$2:$E$7747=$A260), ChapterStats!$F$2:$F$7747)</f>
        <v>0.70028800000000002</v>
      </c>
      <c r="D260" s="224">
        <f>SUMPRODUCT((ChapterStats!$B$2:$B$7747=D$2)*(ChapterStats!$C$2:$C$7747=$O$250)*(ChapterStats!$E$2:$E$7747=$A260), ChapterStats!$F$2:$F$7747)</f>
        <v>0.69142899999999996</v>
      </c>
      <c r="E260" s="224">
        <f>SUMPRODUCT((ChapterStats!$B$2:$B$7747=E$2)*(ChapterStats!$C$2:$C$7747=$O$250)*(ChapterStats!$E$2:$E$7747=$A260), ChapterStats!$F$2:$F$7747)</f>
        <v>0.69747899999999996</v>
      </c>
      <c r="F260" s="224">
        <f>SUMPRODUCT((ChapterStats!$B$2:$B$7747=F$2)*(ChapterStats!$C$2:$C$7747=$O$250)*(ChapterStats!$E$2:$E$7747=$A260), ChapterStats!$F$2:$F$7747)</f>
        <v>0.69971700000000003</v>
      </c>
      <c r="G260" s="224">
        <f>SUMPRODUCT((ChapterStats!$B$2:$B$7747=G$2)*(ChapterStats!$C$2:$C$7747=$O$250)*(ChapterStats!$E$2:$E$7747=$A260), ChapterStats!$F$2:$F$7747)</f>
        <v>0.69740599999999997</v>
      </c>
      <c r="H260" s="224">
        <f>SUMPRODUCT((ChapterStats!$B$2:$B$7747=H$2)*(ChapterStats!$C$2:$C$7747=$O$250)*(ChapterStats!$E$2:$E$7747=$A260), ChapterStats!$F$2:$F$7747)</f>
        <v>0.683284</v>
      </c>
      <c r="I260" s="224">
        <f>SUMPRODUCT((ChapterStats!$B$2:$B$7747=I$2)*(ChapterStats!$C$2:$C$7747=$O$250)*(ChapterStats!$E$2:$E$7747=$A260), ChapterStats!$F$2:$F$7747)</f>
        <v>0.70144899999999999</v>
      </c>
      <c r="J260" s="224">
        <f>SUMPRODUCT((ChapterStats!$B$2:$B$7747=J$2)*(ChapterStats!$C$2:$C$7747=$O$250)*(ChapterStats!$E$2:$E$7747=$A260), ChapterStats!$F$2:$F$7747)</f>
        <v>0.69602299999999995</v>
      </c>
      <c r="K260" s="224">
        <f>SUMPRODUCT((ChapterStats!$B$2:$B$7747=K$2)*(ChapterStats!$C$2:$C$7747=$O$250)*(ChapterStats!$E$2:$E$7747=$A260), ChapterStats!$F$2:$F$7747)</f>
        <v>0.70621500000000004</v>
      </c>
      <c r="L260" s="224">
        <f>SUMPRODUCT((ChapterStats!$B$2:$B$7747=L$2)*(ChapterStats!$C$2:$C$7747=$O$250)*(ChapterStats!$E$2:$E$7747=$A260), ChapterStats!$F$2:$F$7747)</f>
        <v>0.69252899999999995</v>
      </c>
      <c r="M260" s="224">
        <f>SUMPRODUCT((ChapterStats!$B$2:$B$7747=M$2)*(ChapterStats!$C$2:$C$7747=$O$250)*(ChapterStats!$E$2:$E$7747=$A260), ChapterStats!$F$2:$F$7747)</f>
        <v>0</v>
      </c>
      <c r="N260" s="41"/>
    </row>
    <row r="261" spans="1:15" s="43" customFormat="1" x14ac:dyDescent="0.2">
      <c r="A261" s="228" t="s">
        <v>205</v>
      </c>
      <c r="B261" s="224">
        <f>SUMPRODUCT((ChapterStats!$B$2:$B$7747=B$2)*(ChapterStats!$C$2:$C$7747=$O$250)*(ChapterStats!$E$2:$E$7747=$A261), ChapterStats!$F$2:$F$7747)</f>
        <v>0.699681</v>
      </c>
      <c r="C261" s="224">
        <f>SUMPRODUCT((ChapterStats!$B$2:$B$7747=C$2)*(ChapterStats!$C$2:$C$7747=$O$250)*(ChapterStats!$E$2:$E$7747=$A261), ChapterStats!$F$2:$F$7747)</f>
        <v>0.71521000000000001</v>
      </c>
      <c r="D261" s="224">
        <f>SUMPRODUCT((ChapterStats!$B$2:$B$7747=D$2)*(ChapterStats!$C$2:$C$7747=$O$250)*(ChapterStats!$E$2:$E$7747=$A261), ChapterStats!$F$2:$F$7747)</f>
        <v>0.71382599999999996</v>
      </c>
      <c r="E261" s="224">
        <f>SUMPRODUCT((ChapterStats!$B$2:$B$7747=E$2)*(ChapterStats!$C$2:$C$7747=$O$250)*(ChapterStats!$E$2:$E$7747=$A261), ChapterStats!$F$2:$F$7747)</f>
        <v>0.71794899999999995</v>
      </c>
      <c r="F261" s="224">
        <f>SUMPRODUCT((ChapterStats!$B$2:$B$7747=F$2)*(ChapterStats!$C$2:$C$7747=$O$250)*(ChapterStats!$E$2:$E$7747=$A261), ChapterStats!$F$2:$F$7747)</f>
        <v>0.72638400000000003</v>
      </c>
      <c r="G261" s="224">
        <f>SUMPRODUCT((ChapterStats!$B$2:$B$7747=G$2)*(ChapterStats!$C$2:$C$7747=$O$250)*(ChapterStats!$E$2:$E$7747=$A261), ChapterStats!$F$2:$F$7747)</f>
        <v>0.72516599999999998</v>
      </c>
      <c r="H261" s="224">
        <f>SUMPRODUCT((ChapterStats!$B$2:$B$7747=H$2)*(ChapterStats!$C$2:$C$7747=$O$250)*(ChapterStats!$E$2:$E$7747=$A261), ChapterStats!$F$2:$F$7747)</f>
        <v>0.70860900000000004</v>
      </c>
      <c r="I261" s="224">
        <f>SUMPRODUCT((ChapterStats!$B$2:$B$7747=I$2)*(ChapterStats!$C$2:$C$7747=$O$250)*(ChapterStats!$E$2:$E$7747=$A261), ChapterStats!$F$2:$F$7747)</f>
        <v>0.72039500000000001</v>
      </c>
      <c r="J261" s="224">
        <f>SUMPRODUCT((ChapterStats!$B$2:$B$7747=J$2)*(ChapterStats!$C$2:$C$7747=$O$250)*(ChapterStats!$E$2:$E$7747=$A261), ChapterStats!$F$2:$F$7747)</f>
        <v>0.71521000000000001</v>
      </c>
      <c r="K261" s="224">
        <f>SUMPRODUCT((ChapterStats!$B$2:$B$7747=K$2)*(ChapterStats!$C$2:$C$7747=$O$250)*(ChapterStats!$E$2:$E$7747=$A261), ChapterStats!$F$2:$F$7747)</f>
        <v>0.73225799999999996</v>
      </c>
      <c r="L261" s="224">
        <f>SUMPRODUCT((ChapterStats!$B$2:$B$7747=L$2)*(ChapterStats!$C$2:$C$7747=$O$250)*(ChapterStats!$E$2:$E$7747=$A261), ChapterStats!$F$2:$F$7747)</f>
        <v>0.71895399999999998</v>
      </c>
      <c r="M261" s="224">
        <f>SUMPRODUCT((ChapterStats!$B$2:$B$7747=M$2)*(ChapterStats!$C$2:$C$7747=$O$250)*(ChapterStats!$E$2:$E$7747=$A261), ChapterStats!$F$2:$F$7747)</f>
        <v>0</v>
      </c>
      <c r="N261" s="41"/>
    </row>
    <row r="262" spans="1:15" s="43" customFormat="1" x14ac:dyDescent="0.2">
      <c r="A262" s="47"/>
      <c r="B262" s="64"/>
      <c r="C262" s="153"/>
      <c r="D262" s="153"/>
      <c r="E262" s="143"/>
      <c r="F262" s="143"/>
      <c r="G262" s="143"/>
      <c r="H262" s="65"/>
      <c r="I262" s="222"/>
      <c r="J262" s="222"/>
      <c r="K262" s="222"/>
      <c r="L262" s="222"/>
      <c r="M262" s="222"/>
      <c r="N262" s="41"/>
    </row>
    <row r="263" spans="1:15" s="43" customFormat="1" x14ac:dyDescent="0.2">
      <c r="A263" s="22" t="s">
        <v>58</v>
      </c>
      <c r="B263" s="52"/>
      <c r="C263" s="39"/>
      <c r="D263" s="39"/>
      <c r="E263" s="39"/>
      <c r="F263" s="39"/>
      <c r="G263" s="39"/>
      <c r="H263" s="52"/>
      <c r="I263" s="221"/>
      <c r="J263" s="221"/>
      <c r="K263" s="221"/>
      <c r="L263" s="221"/>
      <c r="M263" s="221"/>
      <c r="N263" s="41"/>
      <c r="O263" s="43">
        <v>88</v>
      </c>
    </row>
    <row r="264" spans="1:15" s="43" customFormat="1" x14ac:dyDescent="0.2">
      <c r="A264" s="228" t="s">
        <v>196</v>
      </c>
      <c r="B264" s="219">
        <f>SUMPRODUCT((ChapterStats!$B$2:$B$7747=B$2)*(ChapterStats!$C$2:$C$7747=$O$263)*(ChapterStats!$E$2:$E$7747=$A264), ChapterStats!$F$2:$F$7747)</f>
        <v>170</v>
      </c>
      <c r="C264" s="219">
        <f>SUMPRODUCT((ChapterStats!$B$2:$B$7747=C$2)*(ChapterStats!$C$2:$C$7747=$O$263)*(ChapterStats!$E$2:$E$7747=$A264), ChapterStats!$F$2:$F$7747)</f>
        <v>175</v>
      </c>
      <c r="D264" s="219">
        <f>SUMPRODUCT((ChapterStats!$B$2:$B$7747=D$2)*(ChapterStats!$C$2:$C$7747=$O$263)*(ChapterStats!$E$2:$E$7747=$A264), ChapterStats!$F$2:$F$7747)</f>
        <v>177</v>
      </c>
      <c r="E264" s="219">
        <f>SUMPRODUCT((ChapterStats!$B$2:$B$7747=E$2)*(ChapterStats!$C$2:$C$7747=$O$263)*(ChapterStats!$E$2:$E$7747=$A264), ChapterStats!$F$2:$F$7747)</f>
        <v>174</v>
      </c>
      <c r="F264" s="219">
        <f>SUMPRODUCT((ChapterStats!$B$2:$B$7747=F$2)*(ChapterStats!$C$2:$C$7747=$O$263)*(ChapterStats!$E$2:$E$7747=$A264), ChapterStats!$F$2:$F$7747)</f>
        <v>172</v>
      </c>
      <c r="G264" s="219">
        <f>SUMPRODUCT((ChapterStats!$B$2:$B$7747=G$2)*(ChapterStats!$C$2:$C$7747=$O$263)*(ChapterStats!$E$2:$E$7747=$A264), ChapterStats!$F$2:$F$7747)</f>
        <v>178</v>
      </c>
      <c r="H264" s="219">
        <f>SUMPRODUCT((ChapterStats!$B$2:$B$7747=H$2)*(ChapterStats!$C$2:$C$7747=$O$263)*(ChapterStats!$E$2:$E$7747=$A264), ChapterStats!$F$2:$F$7747)</f>
        <v>181</v>
      </c>
      <c r="I264" s="219">
        <f>SUMPRODUCT((ChapterStats!$B$2:$B$7747=I$2)*(ChapterStats!$C$2:$C$7747=$O$263)*(ChapterStats!$E$2:$E$7747=$A264), ChapterStats!$F$2:$F$7747)</f>
        <v>183</v>
      </c>
      <c r="J264" s="219">
        <f>SUMPRODUCT((ChapterStats!$B$2:$B$7747=J$2)*(ChapterStats!$C$2:$C$7747=$O$263)*(ChapterStats!$E$2:$E$7747=$A264), ChapterStats!$F$2:$F$7747)</f>
        <v>188</v>
      </c>
      <c r="K264" s="219">
        <f>SUMPRODUCT((ChapterStats!$B$2:$B$7747=K$2)*(ChapterStats!$C$2:$C$7747=$O$263)*(ChapterStats!$E$2:$E$7747=$A264), ChapterStats!$F$2:$F$7747)</f>
        <v>196</v>
      </c>
      <c r="L264" s="219">
        <f>SUMPRODUCT((ChapterStats!$B$2:$B$7747=L$2)*(ChapterStats!$C$2:$C$7747=$O$263)*(ChapterStats!$E$2:$E$7747=$A264), ChapterStats!$F$2:$F$7747)</f>
        <v>184</v>
      </c>
      <c r="M264" s="219">
        <f>SUMPRODUCT((ChapterStats!$B$2:$B$7747=M$2)*(ChapterStats!$C$2:$C$7747=$O$263)*(ChapterStats!$E$2:$E$7747=$A264), ChapterStats!$F$2:$F$7747)</f>
        <v>0</v>
      </c>
      <c r="N264" s="41"/>
    </row>
    <row r="265" spans="1:15" s="43" customFormat="1" x14ac:dyDescent="0.2">
      <c r="A265" s="47" t="s">
        <v>305</v>
      </c>
      <c r="B265" s="244">
        <v>168</v>
      </c>
      <c r="C265" s="244">
        <v>166</v>
      </c>
      <c r="D265" s="244">
        <v>168</v>
      </c>
      <c r="E265" s="244">
        <v>166</v>
      </c>
      <c r="F265" s="244">
        <v>167</v>
      </c>
      <c r="G265" s="244">
        <v>168</v>
      </c>
      <c r="H265" s="244">
        <v>166</v>
      </c>
      <c r="I265" s="244">
        <v>169</v>
      </c>
      <c r="J265" s="244">
        <v>176</v>
      </c>
      <c r="K265" s="244">
        <v>181</v>
      </c>
      <c r="L265" s="244">
        <v>175</v>
      </c>
      <c r="M265" s="244">
        <v>170</v>
      </c>
      <c r="N265" s="49"/>
    </row>
    <row r="266" spans="1:15" s="43" customFormat="1" x14ac:dyDescent="0.2">
      <c r="A266" s="228" t="s">
        <v>194</v>
      </c>
      <c r="B266" s="219">
        <f>SUMPRODUCT((ChapterStats!$B$2:$B$7747=B$2)*(ChapterStats!$C$2:$C$7747=$O$263)*(ChapterStats!$E$2:$E$7747=$A266), ChapterStats!$F$2:$F$7747)</f>
        <v>3</v>
      </c>
      <c r="C266" s="219">
        <f>SUMPRODUCT((ChapterStats!$B$2:$B$7747=C$2)*(ChapterStats!$C$2:$C$7747=$O$263)*(ChapterStats!$E$2:$E$7747=$A266), ChapterStats!$F$2:$F$7747)</f>
        <v>4</v>
      </c>
      <c r="D266" s="219">
        <f>SUMPRODUCT((ChapterStats!$B$2:$B$7747=D$2)*(ChapterStats!$C$2:$C$7747=$O$263)*(ChapterStats!$E$2:$E$7747=$A266), ChapterStats!$F$2:$F$7747)</f>
        <v>3</v>
      </c>
      <c r="E266" s="219">
        <f>SUMPRODUCT((ChapterStats!$B$2:$B$7747=E$2)*(ChapterStats!$C$2:$C$7747=$O$263)*(ChapterStats!$E$2:$E$7747=$A266), ChapterStats!$F$2:$F$7747)</f>
        <v>2</v>
      </c>
      <c r="F266" s="219">
        <f>SUMPRODUCT((ChapterStats!$B$2:$B$7747=F$2)*(ChapterStats!$C$2:$C$7747=$O$263)*(ChapterStats!$E$2:$E$7747=$A266), ChapterStats!$F$2:$F$7747)</f>
        <v>1</v>
      </c>
      <c r="G266" s="219">
        <f>SUMPRODUCT((ChapterStats!$B$2:$B$7747=G$2)*(ChapterStats!$C$2:$C$7747=$O$263)*(ChapterStats!$E$2:$E$7747=$A266), ChapterStats!$F$2:$F$7747)</f>
        <v>8</v>
      </c>
      <c r="H266" s="219">
        <f>SUMPRODUCT((ChapterStats!$B$2:$B$7747=H$2)*(ChapterStats!$C$2:$C$7747=$O$263)*(ChapterStats!$E$2:$E$7747=$A266), ChapterStats!$F$2:$F$7747)</f>
        <v>4</v>
      </c>
      <c r="I266" s="219">
        <f>SUMPRODUCT((ChapterStats!$B$2:$B$7747=I$2)*(ChapterStats!$C$2:$C$7747=$O$263)*(ChapterStats!$E$2:$E$7747=$A266), ChapterStats!$F$2:$F$7747)</f>
        <v>4</v>
      </c>
      <c r="J266" s="219">
        <f>SUMPRODUCT((ChapterStats!$B$2:$B$7747=J$2)*(ChapterStats!$C$2:$C$7747=$O$263)*(ChapterStats!$E$2:$E$7747=$A266), ChapterStats!$F$2:$F$7747)</f>
        <v>8</v>
      </c>
      <c r="K266" s="219">
        <f>SUMPRODUCT((ChapterStats!$B$2:$B$7747=K$2)*(ChapterStats!$C$2:$C$7747=$O$263)*(ChapterStats!$E$2:$E$7747=$A266), ChapterStats!$F$2:$F$7747)</f>
        <v>13</v>
      </c>
      <c r="L266" s="219">
        <f>SUMPRODUCT((ChapterStats!$B$2:$B$7747=L$2)*(ChapterStats!$C$2:$C$7747=$O$263)*(ChapterStats!$E$2:$E$7747=$A266), ChapterStats!$F$2:$F$7747)</f>
        <v>1</v>
      </c>
      <c r="M266" s="219">
        <f>SUMPRODUCT((ChapterStats!$B$2:$B$7747=M$2)*(ChapterStats!$C$2:$C$7747=$O$263)*(ChapterStats!$E$2:$E$7747=$A266), ChapterStats!$F$2:$F$7747)</f>
        <v>0</v>
      </c>
      <c r="N266" s="41">
        <f t="shared" ref="N266:N272" si="20">SUM(B266:M266)</f>
        <v>51</v>
      </c>
    </row>
    <row r="267" spans="1:15" s="43" customFormat="1" x14ac:dyDescent="0.2">
      <c r="A267" s="47" t="s">
        <v>305</v>
      </c>
      <c r="B267" s="244">
        <v>4</v>
      </c>
      <c r="C267" s="244">
        <v>3</v>
      </c>
      <c r="D267" s="244">
        <v>3</v>
      </c>
      <c r="E267" s="244">
        <v>3</v>
      </c>
      <c r="F267" s="244">
        <v>2</v>
      </c>
      <c r="G267" s="244">
        <v>2</v>
      </c>
      <c r="H267" s="244">
        <v>3</v>
      </c>
      <c r="I267" s="244">
        <v>7</v>
      </c>
      <c r="J267" s="244">
        <v>7</v>
      </c>
      <c r="K267" s="244">
        <v>7</v>
      </c>
      <c r="L267" s="244">
        <v>4</v>
      </c>
      <c r="M267" s="244">
        <v>4</v>
      </c>
      <c r="N267" s="48">
        <f t="shared" si="20"/>
        <v>49</v>
      </c>
    </row>
    <row r="268" spans="1:15" s="43" customFormat="1" x14ac:dyDescent="0.2">
      <c r="A268" s="228" t="s">
        <v>195</v>
      </c>
      <c r="B268" s="219">
        <f>SUMPRODUCT((ChapterStats!$B$2:$B$7747=B$2)*(ChapterStats!$C$2:$C$7747=$O$263)*(ChapterStats!$E$2:$E$7747=$A268), ChapterStats!$F$2:$F$7747)</f>
        <v>9</v>
      </c>
      <c r="C268" s="219">
        <f>SUMPRODUCT((ChapterStats!$B$2:$B$7747=C$2)*(ChapterStats!$C$2:$C$7747=$O$263)*(ChapterStats!$E$2:$E$7747=$A268), ChapterStats!$F$2:$F$7747)</f>
        <v>15</v>
      </c>
      <c r="D268" s="219">
        <f>SUMPRODUCT((ChapterStats!$B$2:$B$7747=D$2)*(ChapterStats!$C$2:$C$7747=$O$263)*(ChapterStats!$E$2:$E$7747=$A268), ChapterStats!$F$2:$F$7747)</f>
        <v>6</v>
      </c>
      <c r="E268" s="219">
        <f>SUMPRODUCT((ChapterStats!$B$2:$B$7747=E$2)*(ChapterStats!$C$2:$C$7747=$O$263)*(ChapterStats!$E$2:$E$7747=$A268), ChapterStats!$F$2:$F$7747)</f>
        <v>6</v>
      </c>
      <c r="F268" s="219">
        <f>SUMPRODUCT((ChapterStats!$B$2:$B$7747=F$2)*(ChapterStats!$C$2:$C$7747=$O$263)*(ChapterStats!$E$2:$E$7747=$A268), ChapterStats!$F$2:$F$7747)</f>
        <v>9</v>
      </c>
      <c r="G268" s="219">
        <f>SUMPRODUCT((ChapterStats!$B$2:$B$7747=G$2)*(ChapterStats!$C$2:$C$7747=$O$263)*(ChapterStats!$E$2:$E$7747=$A268), ChapterStats!$F$2:$F$7747)</f>
        <v>6</v>
      </c>
      <c r="H268" s="219">
        <f>SUMPRODUCT((ChapterStats!$B$2:$B$7747=H$2)*(ChapterStats!$C$2:$C$7747=$O$263)*(ChapterStats!$E$2:$E$7747=$A268), ChapterStats!$F$2:$F$7747)</f>
        <v>11</v>
      </c>
      <c r="I268" s="219">
        <f>SUMPRODUCT((ChapterStats!$B$2:$B$7747=I$2)*(ChapterStats!$C$2:$C$7747=$O$263)*(ChapterStats!$E$2:$E$7747=$A268), ChapterStats!$F$2:$F$7747)</f>
        <v>7</v>
      </c>
      <c r="J268" s="219">
        <f>SUMPRODUCT((ChapterStats!$B$2:$B$7747=J$2)*(ChapterStats!$C$2:$C$7747=$O$263)*(ChapterStats!$E$2:$E$7747=$A268), ChapterStats!$F$2:$F$7747)</f>
        <v>10</v>
      </c>
      <c r="K268" s="219">
        <f>SUMPRODUCT((ChapterStats!$B$2:$B$7747=K$2)*(ChapterStats!$C$2:$C$7747=$O$263)*(ChapterStats!$E$2:$E$7747=$A268), ChapterStats!$F$2:$F$7747)</f>
        <v>10</v>
      </c>
      <c r="L268" s="219">
        <f>SUMPRODUCT((ChapterStats!$B$2:$B$7747=L$2)*(ChapterStats!$C$2:$C$7747=$O$263)*(ChapterStats!$E$2:$E$7747=$A268), ChapterStats!$F$2:$F$7747)</f>
        <v>11</v>
      </c>
      <c r="M268" s="219">
        <f>SUMPRODUCT((ChapterStats!$B$2:$B$7747=M$2)*(ChapterStats!$C$2:$C$7747=$O$263)*(ChapterStats!$E$2:$E$7747=$A268), ChapterStats!$F$2:$F$7747)</f>
        <v>0</v>
      </c>
      <c r="N268" s="41">
        <f t="shared" si="20"/>
        <v>100</v>
      </c>
    </row>
    <row r="269" spans="1:15" s="43" customFormat="1" x14ac:dyDescent="0.2">
      <c r="A269" s="228" t="s">
        <v>200</v>
      </c>
      <c r="B269" s="219">
        <f>SUMPRODUCT((ChapterStats!$B$2:$B$7747=B$2)*(ChapterStats!$C$2:$C$7747=$O$263)*(ChapterStats!$E$2:$E$7747=$A269), ChapterStats!$F$2:$F$7747)</f>
        <v>1</v>
      </c>
      <c r="C269" s="219">
        <f>SUMPRODUCT((ChapterStats!$B$2:$B$7747=C$2)*(ChapterStats!$C$2:$C$7747=$O$263)*(ChapterStats!$E$2:$E$7747=$A269), ChapterStats!$F$2:$F$7747)</f>
        <v>0</v>
      </c>
      <c r="D269" s="219">
        <f>SUMPRODUCT((ChapterStats!$B$2:$B$7747=D$2)*(ChapterStats!$C$2:$C$7747=$O$263)*(ChapterStats!$E$2:$E$7747=$A269), ChapterStats!$F$2:$F$7747)</f>
        <v>1</v>
      </c>
      <c r="E269" s="219">
        <f>SUMPRODUCT((ChapterStats!$B$2:$B$7747=E$2)*(ChapterStats!$C$2:$C$7747=$O$263)*(ChapterStats!$E$2:$E$7747=$A269), ChapterStats!$F$2:$F$7747)</f>
        <v>0</v>
      </c>
      <c r="F269" s="219">
        <f>SUMPRODUCT((ChapterStats!$B$2:$B$7747=F$2)*(ChapterStats!$C$2:$C$7747=$O$263)*(ChapterStats!$E$2:$E$7747=$A269), ChapterStats!$F$2:$F$7747)</f>
        <v>0</v>
      </c>
      <c r="G269" s="219">
        <f>SUMPRODUCT((ChapterStats!$B$2:$B$7747=G$2)*(ChapterStats!$C$2:$C$7747=$O$263)*(ChapterStats!$E$2:$E$7747=$A269), ChapterStats!$F$2:$F$7747)</f>
        <v>1</v>
      </c>
      <c r="H269" s="219">
        <f>SUMPRODUCT((ChapterStats!$B$2:$B$7747=H$2)*(ChapterStats!$C$2:$C$7747=$O$263)*(ChapterStats!$E$2:$E$7747=$A269), ChapterStats!$F$2:$F$7747)</f>
        <v>0</v>
      </c>
      <c r="I269" s="219">
        <f>SUMPRODUCT((ChapterStats!$B$2:$B$7747=I$2)*(ChapterStats!$C$2:$C$7747=$O$263)*(ChapterStats!$E$2:$E$7747=$A269), ChapterStats!$F$2:$F$7747)</f>
        <v>0</v>
      </c>
      <c r="J269" s="219">
        <f>SUMPRODUCT((ChapterStats!$B$2:$B$7747=J$2)*(ChapterStats!$C$2:$C$7747=$O$263)*(ChapterStats!$E$2:$E$7747=$A269), ChapterStats!$F$2:$F$7747)</f>
        <v>0</v>
      </c>
      <c r="K269" s="219">
        <f>SUMPRODUCT((ChapterStats!$B$2:$B$7747=K$2)*(ChapterStats!$C$2:$C$7747=$O$263)*(ChapterStats!$E$2:$E$7747=$A269), ChapterStats!$F$2:$F$7747)</f>
        <v>0</v>
      </c>
      <c r="L269" s="219">
        <f>SUMPRODUCT((ChapterStats!$B$2:$B$7747=L$2)*(ChapterStats!$C$2:$C$7747=$O$263)*(ChapterStats!$E$2:$E$7747=$A269), ChapterStats!$F$2:$F$7747)</f>
        <v>0</v>
      </c>
      <c r="M269" s="219">
        <f>SUMPRODUCT((ChapterStats!$B$2:$B$7747=M$2)*(ChapterStats!$C$2:$C$7747=$O$263)*(ChapterStats!$E$2:$E$7747=$A269), ChapterStats!$F$2:$F$7747)</f>
        <v>0</v>
      </c>
      <c r="N269" s="41">
        <f t="shared" si="20"/>
        <v>3</v>
      </c>
    </row>
    <row r="270" spans="1:15" s="43" customFormat="1" x14ac:dyDescent="0.2">
      <c r="A270" s="228" t="s">
        <v>197</v>
      </c>
      <c r="B270" s="219">
        <f>SUMPRODUCT((ChapterStats!$B$2:$B$7747=B$2)*(ChapterStats!$C$2:$C$7747=$O$263)*(ChapterStats!$E$2:$E$7747=$A270), ChapterStats!$F$2:$F$7747)</f>
        <v>3</v>
      </c>
      <c r="C270" s="219">
        <f>SUMPRODUCT((ChapterStats!$B$2:$B$7747=C$2)*(ChapterStats!$C$2:$C$7747=$O$263)*(ChapterStats!$E$2:$E$7747=$A270), ChapterStats!$F$2:$F$7747)</f>
        <v>0</v>
      </c>
      <c r="D270" s="219">
        <f>SUMPRODUCT((ChapterStats!$B$2:$B$7747=D$2)*(ChapterStats!$C$2:$C$7747=$O$263)*(ChapterStats!$E$2:$E$7747=$A270), ChapterStats!$F$2:$F$7747)</f>
        <v>1</v>
      </c>
      <c r="E270" s="219">
        <f>SUMPRODUCT((ChapterStats!$B$2:$B$7747=E$2)*(ChapterStats!$C$2:$C$7747=$O$263)*(ChapterStats!$E$2:$E$7747=$A270), ChapterStats!$F$2:$F$7747)</f>
        <v>6</v>
      </c>
      <c r="F270" s="219">
        <f>SUMPRODUCT((ChapterStats!$B$2:$B$7747=F$2)*(ChapterStats!$C$2:$C$7747=$O$263)*(ChapterStats!$E$2:$E$7747=$A270), ChapterStats!$F$2:$F$7747)</f>
        <v>3</v>
      </c>
      <c r="G270" s="219">
        <f>SUMPRODUCT((ChapterStats!$B$2:$B$7747=G$2)*(ChapterStats!$C$2:$C$7747=$O$263)*(ChapterStats!$E$2:$E$7747=$A270), ChapterStats!$F$2:$F$7747)</f>
        <v>3</v>
      </c>
      <c r="H270" s="219">
        <f>SUMPRODUCT((ChapterStats!$B$2:$B$7747=H$2)*(ChapterStats!$C$2:$C$7747=$O$263)*(ChapterStats!$E$2:$E$7747=$A270), ChapterStats!$F$2:$F$7747)</f>
        <v>1</v>
      </c>
      <c r="I270" s="219">
        <f>SUMPRODUCT((ChapterStats!$B$2:$B$7747=I$2)*(ChapterStats!$C$2:$C$7747=$O$263)*(ChapterStats!$E$2:$E$7747=$A270), ChapterStats!$F$2:$F$7747)</f>
        <v>2</v>
      </c>
      <c r="J270" s="219">
        <f>SUMPRODUCT((ChapterStats!$B$2:$B$7747=J$2)*(ChapterStats!$C$2:$C$7747=$O$263)*(ChapterStats!$E$2:$E$7747=$A270), ChapterStats!$F$2:$F$7747)</f>
        <v>2</v>
      </c>
      <c r="K270" s="219">
        <f>SUMPRODUCT((ChapterStats!$B$2:$B$7747=K$2)*(ChapterStats!$C$2:$C$7747=$O$263)*(ChapterStats!$E$2:$E$7747=$A270), ChapterStats!$F$2:$F$7747)</f>
        <v>3</v>
      </c>
      <c r="L270" s="219">
        <f>SUMPRODUCT((ChapterStats!$B$2:$B$7747=L$2)*(ChapterStats!$C$2:$C$7747=$O$263)*(ChapterStats!$E$2:$E$7747=$A270), ChapterStats!$F$2:$F$7747)</f>
        <v>12</v>
      </c>
      <c r="M270" s="219">
        <f>SUMPRODUCT((ChapterStats!$B$2:$B$7747=M$2)*(ChapterStats!$C$2:$C$7747=$O$263)*(ChapterStats!$E$2:$E$7747=$A270), ChapterStats!$F$2:$F$7747)</f>
        <v>0</v>
      </c>
      <c r="N270" s="41">
        <f t="shared" si="20"/>
        <v>36</v>
      </c>
    </row>
    <row r="271" spans="1:15" x14ac:dyDescent="0.2">
      <c r="A271" s="228" t="s">
        <v>199</v>
      </c>
      <c r="B271" s="219">
        <f>SUMPRODUCT((ChapterStats!$B$2:$B$7747=B$2)*(ChapterStats!$C$2:$C$7747=$O$263)*(ChapterStats!$E$2:$E$7747=$A271), ChapterStats!$F$2:$F$7747)</f>
        <v>0</v>
      </c>
      <c r="C271" s="219">
        <f>SUMPRODUCT((ChapterStats!$B$2:$B$7747=C$2)*(ChapterStats!$C$2:$C$7747=$O$263)*(ChapterStats!$E$2:$E$7747=$A271), ChapterStats!$F$2:$F$7747)</f>
        <v>0</v>
      </c>
      <c r="D271" s="219">
        <f>SUMPRODUCT((ChapterStats!$B$2:$B$7747=D$2)*(ChapterStats!$C$2:$C$7747=$O$263)*(ChapterStats!$E$2:$E$7747=$A271), ChapterStats!$F$2:$F$7747)</f>
        <v>0</v>
      </c>
      <c r="E271" s="219">
        <f>SUMPRODUCT((ChapterStats!$B$2:$B$7747=E$2)*(ChapterStats!$C$2:$C$7747=$O$263)*(ChapterStats!$E$2:$E$7747=$A271), ChapterStats!$F$2:$F$7747)</f>
        <v>0</v>
      </c>
      <c r="F271" s="219">
        <f>SUMPRODUCT((ChapterStats!$B$2:$B$7747=F$2)*(ChapterStats!$C$2:$C$7747=$O$263)*(ChapterStats!$E$2:$E$7747=$A271), ChapterStats!$F$2:$F$7747)</f>
        <v>0</v>
      </c>
      <c r="G271" s="219">
        <f>SUMPRODUCT((ChapterStats!$B$2:$B$7747=G$2)*(ChapterStats!$C$2:$C$7747=$O$263)*(ChapterStats!$E$2:$E$7747=$A271), ChapterStats!$F$2:$F$7747)</f>
        <v>0</v>
      </c>
      <c r="H271" s="219">
        <f>SUMPRODUCT((ChapterStats!$B$2:$B$7747=H$2)*(ChapterStats!$C$2:$C$7747=$O$263)*(ChapterStats!$E$2:$E$7747=$A271), ChapterStats!$F$2:$F$7747)</f>
        <v>0</v>
      </c>
      <c r="I271" s="219">
        <f>SUMPRODUCT((ChapterStats!$B$2:$B$7747=I$2)*(ChapterStats!$C$2:$C$7747=$O$263)*(ChapterStats!$E$2:$E$7747=$A271), ChapterStats!$F$2:$F$7747)</f>
        <v>1</v>
      </c>
      <c r="J271" s="219">
        <f>SUMPRODUCT((ChapterStats!$B$2:$B$7747=J$2)*(ChapterStats!$C$2:$C$7747=$O$263)*(ChapterStats!$E$2:$E$7747=$A271), ChapterStats!$F$2:$F$7747)</f>
        <v>0</v>
      </c>
      <c r="K271" s="219">
        <f>SUMPRODUCT((ChapterStats!$B$2:$B$7747=K$2)*(ChapterStats!$C$2:$C$7747=$O$263)*(ChapterStats!$E$2:$E$7747=$A271), ChapterStats!$F$2:$F$7747)</f>
        <v>1</v>
      </c>
      <c r="L271" s="219">
        <f>SUMPRODUCT((ChapterStats!$B$2:$B$7747=L$2)*(ChapterStats!$C$2:$C$7747=$O$263)*(ChapterStats!$E$2:$E$7747=$A271), ChapterStats!$F$2:$F$7747)</f>
        <v>2</v>
      </c>
      <c r="M271" s="219">
        <f>SUMPRODUCT((ChapterStats!$B$2:$B$7747=M$2)*(ChapterStats!$C$2:$C$7747=$O$263)*(ChapterStats!$E$2:$E$7747=$A271), ChapterStats!$F$2:$F$7747)</f>
        <v>0</v>
      </c>
      <c r="N271" s="41">
        <f t="shared" si="20"/>
        <v>4</v>
      </c>
    </row>
    <row r="272" spans="1:15" x14ac:dyDescent="0.2">
      <c r="A272" s="228" t="s">
        <v>198</v>
      </c>
      <c r="B272" s="219">
        <f>SUMPRODUCT((ChapterStats!$B$2:$B$7747=B$2)*(ChapterStats!$C$2:$C$7747=$O$263)*(ChapterStats!$E$2:$E$7747=$A272), ChapterStats!$F$2:$F$7747)</f>
        <v>0</v>
      </c>
      <c r="C272" s="219">
        <f>SUMPRODUCT((ChapterStats!$B$2:$B$7747=C$2)*(ChapterStats!$C$2:$C$7747=$O$263)*(ChapterStats!$E$2:$E$7747=$A272), ChapterStats!$F$2:$F$7747)</f>
        <v>0</v>
      </c>
      <c r="D272" s="219">
        <f>SUMPRODUCT((ChapterStats!$B$2:$B$7747=D$2)*(ChapterStats!$C$2:$C$7747=$O$263)*(ChapterStats!$E$2:$E$7747=$A272), ChapterStats!$F$2:$F$7747)</f>
        <v>0</v>
      </c>
      <c r="E272" s="219">
        <f>SUMPRODUCT((ChapterStats!$B$2:$B$7747=E$2)*(ChapterStats!$C$2:$C$7747=$O$263)*(ChapterStats!$E$2:$E$7747=$A272), ChapterStats!$F$2:$F$7747)</f>
        <v>1</v>
      </c>
      <c r="F272" s="219">
        <f>SUMPRODUCT((ChapterStats!$B$2:$B$7747=F$2)*(ChapterStats!$C$2:$C$7747=$O$263)*(ChapterStats!$E$2:$E$7747=$A272), ChapterStats!$F$2:$F$7747)</f>
        <v>0</v>
      </c>
      <c r="G272" s="219">
        <f>SUMPRODUCT((ChapterStats!$B$2:$B$7747=G$2)*(ChapterStats!$C$2:$C$7747=$O$263)*(ChapterStats!$E$2:$E$7747=$A272), ChapterStats!$F$2:$F$7747)</f>
        <v>0</v>
      </c>
      <c r="H272" s="219">
        <f>SUMPRODUCT((ChapterStats!$B$2:$B$7747=H$2)*(ChapterStats!$C$2:$C$7747=$O$263)*(ChapterStats!$E$2:$E$7747=$A272), ChapterStats!$F$2:$F$7747)</f>
        <v>0</v>
      </c>
      <c r="I272" s="219">
        <f>SUMPRODUCT((ChapterStats!$B$2:$B$7747=I$2)*(ChapterStats!$C$2:$C$7747=$O$263)*(ChapterStats!$E$2:$E$7747=$A272), ChapterStats!$F$2:$F$7747)</f>
        <v>1</v>
      </c>
      <c r="J272" s="219">
        <f>SUMPRODUCT((ChapterStats!$B$2:$B$7747=J$2)*(ChapterStats!$C$2:$C$7747=$O$263)*(ChapterStats!$E$2:$E$7747=$A272), ChapterStats!$F$2:$F$7747)</f>
        <v>2</v>
      </c>
      <c r="K272" s="219">
        <f>SUMPRODUCT((ChapterStats!$B$2:$B$7747=K$2)*(ChapterStats!$C$2:$C$7747=$O$263)*(ChapterStats!$E$2:$E$7747=$A272), ChapterStats!$F$2:$F$7747)</f>
        <v>2</v>
      </c>
      <c r="L272" s="219">
        <f>SUMPRODUCT((ChapterStats!$B$2:$B$7747=L$2)*(ChapterStats!$C$2:$C$7747=$O$263)*(ChapterStats!$E$2:$E$7747=$A272), ChapterStats!$F$2:$F$7747)</f>
        <v>1</v>
      </c>
      <c r="M272" s="219">
        <f>SUMPRODUCT((ChapterStats!$B$2:$B$7747=M$2)*(ChapterStats!$C$2:$C$7747=$O$263)*(ChapterStats!$E$2:$E$7747=$A272), ChapterStats!$F$2:$F$7747)</f>
        <v>0</v>
      </c>
      <c r="N272" s="41">
        <f t="shared" si="20"/>
        <v>7</v>
      </c>
    </row>
    <row r="273" spans="1:15" s="43" customFormat="1" x14ac:dyDescent="0.2">
      <c r="A273" s="21" t="s">
        <v>202</v>
      </c>
      <c r="B273" s="224">
        <f>SUMPRODUCT((ChapterStats!$B$2:$B$7747=B$2)*(ChapterStats!$C$2:$C$7747=$O$263)*(ChapterStats!$E$2:$E$7747=$A273), ChapterStats!$F$2:$F$7747)</f>
        <v>0.67647100000000004</v>
      </c>
      <c r="C273" s="224">
        <f>SUMPRODUCT((ChapterStats!$B$2:$B$7747=C$2)*(ChapterStats!$C$2:$C$7747=$O$263)*(ChapterStats!$E$2:$E$7747=$A273), ChapterStats!$F$2:$F$7747)</f>
        <v>0.69642899999999996</v>
      </c>
      <c r="D273" s="224">
        <f>SUMPRODUCT((ChapterStats!$B$2:$B$7747=D$2)*(ChapterStats!$C$2:$C$7747=$O$263)*(ChapterStats!$E$2:$E$7747=$A273), ChapterStats!$F$2:$F$7747)</f>
        <v>0.72289199999999998</v>
      </c>
      <c r="E273" s="224">
        <f>SUMPRODUCT((ChapterStats!$B$2:$B$7747=E$2)*(ChapterStats!$C$2:$C$7747=$O$263)*(ChapterStats!$E$2:$E$7747=$A273), ChapterStats!$F$2:$F$7747)</f>
        <v>0.72619</v>
      </c>
      <c r="F273" s="224">
        <f>SUMPRODUCT((ChapterStats!$B$2:$B$7747=F$2)*(ChapterStats!$C$2:$C$7747=$O$263)*(ChapterStats!$E$2:$E$7747=$A273), ChapterStats!$F$2:$F$7747)</f>
        <v>0.71686700000000003</v>
      </c>
      <c r="G273" s="224">
        <f>SUMPRODUCT((ChapterStats!$B$2:$B$7747=G$2)*(ChapterStats!$C$2:$C$7747=$O$263)*(ChapterStats!$E$2:$E$7747=$A273), ChapterStats!$F$2:$F$7747)</f>
        <v>0.71257499999999996</v>
      </c>
      <c r="H273" s="224">
        <f>SUMPRODUCT((ChapterStats!$B$2:$B$7747=H$2)*(ChapterStats!$C$2:$C$7747=$O$263)*(ChapterStats!$E$2:$E$7747=$A273), ChapterStats!$F$2:$F$7747)</f>
        <v>0.72023800000000004</v>
      </c>
      <c r="I273" s="224">
        <f>SUMPRODUCT((ChapterStats!$B$2:$B$7747=I$2)*(ChapterStats!$C$2:$C$7747=$O$263)*(ChapterStats!$E$2:$E$7747=$A273), ChapterStats!$F$2:$F$7747)</f>
        <v>0.75301200000000001</v>
      </c>
      <c r="J273" s="224">
        <f>SUMPRODUCT((ChapterStats!$B$2:$B$7747=J$2)*(ChapterStats!$C$2:$C$7747=$O$263)*(ChapterStats!$E$2:$E$7747=$A273), ChapterStats!$F$2:$F$7747)</f>
        <v>0.77193000000000001</v>
      </c>
      <c r="K273" s="224">
        <f>SUMPRODUCT((ChapterStats!$B$2:$B$7747=K$2)*(ChapterStats!$C$2:$C$7747=$O$263)*(ChapterStats!$E$2:$E$7747=$A273), ChapterStats!$F$2:$F$7747)</f>
        <v>0.76966299999999999</v>
      </c>
      <c r="L273" s="224">
        <f>SUMPRODUCT((ChapterStats!$B$2:$B$7747=L$2)*(ChapterStats!$C$2:$C$7747=$O$263)*(ChapterStats!$E$2:$E$7747=$A273), ChapterStats!$F$2:$F$7747)</f>
        <v>0.774725</v>
      </c>
      <c r="M273" s="224">
        <f>SUMPRODUCT((ChapterStats!$B$2:$B$7747=M$2)*(ChapterStats!$C$2:$C$7747=$O$263)*(ChapterStats!$E$2:$E$7747=$A273), ChapterStats!$F$2:$F$7747)</f>
        <v>0</v>
      </c>
      <c r="N273" s="41"/>
    </row>
    <row r="274" spans="1:15" s="43" customFormat="1" x14ac:dyDescent="0.2">
      <c r="A274" s="228" t="s">
        <v>205</v>
      </c>
      <c r="B274" s="224">
        <f>SUMPRODUCT((ChapterStats!$B$2:$B$7747=B$2)*(ChapterStats!$C$2:$C$7747=$O$263)*(ChapterStats!$E$2:$E$7747=$A274), ChapterStats!$F$2:$F$7747)</f>
        <v>0.74149699999999996</v>
      </c>
      <c r="C274" s="224">
        <f>SUMPRODUCT((ChapterStats!$B$2:$B$7747=C$2)*(ChapterStats!$C$2:$C$7747=$O$263)*(ChapterStats!$E$2:$E$7747=$A274), ChapterStats!$F$2:$F$7747)</f>
        <v>0.75510200000000005</v>
      </c>
      <c r="D274" s="224">
        <f>SUMPRODUCT((ChapterStats!$B$2:$B$7747=D$2)*(ChapterStats!$C$2:$C$7747=$O$263)*(ChapterStats!$E$2:$E$7747=$A274), ChapterStats!$F$2:$F$7747)</f>
        <v>0.78620699999999999</v>
      </c>
      <c r="E274" s="224">
        <f>SUMPRODUCT((ChapterStats!$B$2:$B$7747=E$2)*(ChapterStats!$C$2:$C$7747=$O$263)*(ChapterStats!$E$2:$E$7747=$A274), ChapterStats!$F$2:$F$7747)</f>
        <v>0.78911600000000004</v>
      </c>
      <c r="F274" s="224">
        <f>SUMPRODUCT((ChapterStats!$B$2:$B$7747=F$2)*(ChapterStats!$C$2:$C$7747=$O$263)*(ChapterStats!$E$2:$E$7747=$A274), ChapterStats!$F$2:$F$7747)</f>
        <v>0.77930999999999995</v>
      </c>
      <c r="G274" s="224">
        <f>SUMPRODUCT((ChapterStats!$B$2:$B$7747=G$2)*(ChapterStats!$C$2:$C$7747=$O$263)*(ChapterStats!$E$2:$E$7747=$A274), ChapterStats!$F$2:$F$7747)</f>
        <v>0.77397300000000002</v>
      </c>
      <c r="H274" s="224">
        <f>SUMPRODUCT((ChapterStats!$B$2:$B$7747=H$2)*(ChapterStats!$C$2:$C$7747=$O$263)*(ChapterStats!$E$2:$E$7747=$A274), ChapterStats!$F$2:$F$7747)</f>
        <v>0.78231300000000004</v>
      </c>
      <c r="I274" s="224">
        <f>SUMPRODUCT((ChapterStats!$B$2:$B$7747=I$2)*(ChapterStats!$C$2:$C$7747=$O$263)*(ChapterStats!$E$2:$E$7747=$A274), ChapterStats!$F$2:$F$7747)</f>
        <v>0.80821900000000002</v>
      </c>
      <c r="J274" s="224">
        <f>SUMPRODUCT((ChapterStats!$B$2:$B$7747=J$2)*(ChapterStats!$C$2:$C$7747=$O$263)*(ChapterStats!$E$2:$E$7747=$A274), ChapterStats!$F$2:$F$7747)</f>
        <v>0.82876700000000003</v>
      </c>
      <c r="K274" s="224">
        <f>SUMPRODUCT((ChapterStats!$B$2:$B$7747=K$2)*(ChapterStats!$C$2:$C$7747=$O$263)*(ChapterStats!$E$2:$E$7747=$A274), ChapterStats!$F$2:$F$7747)</f>
        <v>0.81756799999999996</v>
      </c>
      <c r="L274" s="224">
        <f>SUMPRODUCT((ChapterStats!$B$2:$B$7747=L$2)*(ChapterStats!$C$2:$C$7747=$O$263)*(ChapterStats!$E$2:$E$7747=$A274), ChapterStats!$F$2:$F$7747)</f>
        <v>0.805369</v>
      </c>
      <c r="M274" s="224">
        <f>SUMPRODUCT((ChapterStats!$B$2:$B$7747=M$2)*(ChapterStats!$C$2:$C$7747=$O$263)*(ChapterStats!$E$2:$E$7747=$A274), ChapterStats!$F$2:$F$7747)</f>
        <v>0</v>
      </c>
      <c r="N274" s="41"/>
    </row>
    <row r="275" spans="1:15" s="43" customFormat="1" x14ac:dyDescent="0.2">
      <c r="A275" s="47"/>
      <c r="B275" s="64"/>
      <c r="C275" s="153"/>
      <c r="D275" s="153"/>
      <c r="E275" s="143"/>
      <c r="F275" s="143"/>
      <c r="G275" s="143"/>
      <c r="H275" s="65"/>
      <c r="I275" s="222"/>
      <c r="J275" s="222"/>
      <c r="K275" s="222"/>
      <c r="L275" s="222"/>
      <c r="M275" s="222"/>
      <c r="N275" s="41"/>
    </row>
    <row r="276" spans="1:15" s="43" customFormat="1" x14ac:dyDescent="0.2">
      <c r="A276" s="18" t="s">
        <v>36</v>
      </c>
      <c r="B276" s="145"/>
      <c r="C276" s="41"/>
      <c r="D276" s="41"/>
      <c r="E276" s="41"/>
      <c r="F276" s="41"/>
      <c r="G276" s="41"/>
      <c r="H276" s="145"/>
      <c r="I276" s="219"/>
      <c r="J276" s="219"/>
      <c r="K276" s="219"/>
      <c r="L276" s="219"/>
      <c r="M276" s="219"/>
      <c r="N276" s="41"/>
      <c r="O276" s="43">
        <v>89</v>
      </c>
    </row>
    <row r="277" spans="1:15" s="43" customFormat="1" x14ac:dyDescent="0.2">
      <c r="A277" s="228" t="s">
        <v>196</v>
      </c>
      <c r="B277" s="219">
        <f>SUMPRODUCT((ChapterStats!$B$2:$B$7747=B$2)*(ChapterStats!$C$2:$C$7747=$O$276)*(ChapterStats!$E$2:$E$7747=$A277), ChapterStats!$F$2:$F$7747)</f>
        <v>89</v>
      </c>
      <c r="C277" s="219">
        <f>SUMPRODUCT((ChapterStats!$B$2:$B$7747=C$2)*(ChapterStats!$C$2:$C$7747=$O$276)*(ChapterStats!$E$2:$E$7747=$A277), ChapterStats!$F$2:$F$7747)</f>
        <v>91</v>
      </c>
      <c r="D277" s="219">
        <f>SUMPRODUCT((ChapterStats!$B$2:$B$7747=D$2)*(ChapterStats!$C$2:$C$7747=$O$276)*(ChapterStats!$E$2:$E$7747=$A277), ChapterStats!$F$2:$F$7747)</f>
        <v>94</v>
      </c>
      <c r="E277" s="219">
        <f>SUMPRODUCT((ChapterStats!$B$2:$B$7747=E$2)*(ChapterStats!$C$2:$C$7747=$O$276)*(ChapterStats!$E$2:$E$7747=$A277), ChapterStats!$F$2:$F$7747)</f>
        <v>92</v>
      </c>
      <c r="F277" s="219">
        <f>SUMPRODUCT((ChapterStats!$B$2:$B$7747=F$2)*(ChapterStats!$C$2:$C$7747=$O$276)*(ChapterStats!$E$2:$E$7747=$A277), ChapterStats!$F$2:$F$7747)</f>
        <v>92</v>
      </c>
      <c r="G277" s="219">
        <f>SUMPRODUCT((ChapterStats!$B$2:$B$7747=G$2)*(ChapterStats!$C$2:$C$7747=$O$276)*(ChapterStats!$E$2:$E$7747=$A277), ChapterStats!$F$2:$F$7747)</f>
        <v>94</v>
      </c>
      <c r="H277" s="219">
        <f>SUMPRODUCT((ChapterStats!$B$2:$B$7747=H$2)*(ChapterStats!$C$2:$C$7747=$O$276)*(ChapterStats!$E$2:$E$7747=$A277), ChapterStats!$F$2:$F$7747)</f>
        <v>94</v>
      </c>
      <c r="I277" s="219">
        <f>SUMPRODUCT((ChapterStats!$B$2:$B$7747=I$2)*(ChapterStats!$C$2:$C$7747=$O$276)*(ChapterStats!$E$2:$E$7747=$A277), ChapterStats!$F$2:$F$7747)</f>
        <v>92</v>
      </c>
      <c r="J277" s="219">
        <f>SUMPRODUCT((ChapterStats!$B$2:$B$7747=J$2)*(ChapterStats!$C$2:$C$7747=$O$276)*(ChapterStats!$E$2:$E$7747=$A277), ChapterStats!$F$2:$F$7747)</f>
        <v>93</v>
      </c>
      <c r="K277" s="219">
        <f>SUMPRODUCT((ChapterStats!$B$2:$B$7747=K$2)*(ChapterStats!$C$2:$C$7747=$O$276)*(ChapterStats!$E$2:$E$7747=$A277), ChapterStats!$F$2:$F$7747)</f>
        <v>95</v>
      </c>
      <c r="L277" s="219">
        <f>SUMPRODUCT((ChapterStats!$B$2:$B$7747=L$2)*(ChapterStats!$C$2:$C$7747=$O$276)*(ChapterStats!$E$2:$E$7747=$A277), ChapterStats!$F$2:$F$7747)</f>
        <v>99</v>
      </c>
      <c r="M277" s="219">
        <f>SUMPRODUCT((ChapterStats!$B$2:$B$7747=M$2)*(ChapterStats!$C$2:$C$7747=$O$276)*(ChapterStats!$E$2:$E$7747=$A277), ChapterStats!$F$2:$F$7747)</f>
        <v>0</v>
      </c>
      <c r="N277" s="41"/>
    </row>
    <row r="278" spans="1:15" s="43" customFormat="1" x14ac:dyDescent="0.2">
      <c r="A278" s="47" t="s">
        <v>305</v>
      </c>
      <c r="B278" s="244">
        <v>80</v>
      </c>
      <c r="C278" s="244">
        <v>78</v>
      </c>
      <c r="D278" s="244">
        <v>75</v>
      </c>
      <c r="E278" s="244">
        <v>77</v>
      </c>
      <c r="F278" s="244">
        <v>77</v>
      </c>
      <c r="G278" s="244">
        <v>79</v>
      </c>
      <c r="H278" s="244">
        <v>79</v>
      </c>
      <c r="I278" s="244">
        <v>80</v>
      </c>
      <c r="J278" s="244">
        <v>83</v>
      </c>
      <c r="K278" s="244">
        <v>83</v>
      </c>
      <c r="L278" s="244">
        <v>89</v>
      </c>
      <c r="M278" s="244">
        <v>92</v>
      </c>
      <c r="N278" s="48"/>
    </row>
    <row r="279" spans="1:15" s="43" customFormat="1" x14ac:dyDescent="0.2">
      <c r="A279" s="228" t="s">
        <v>194</v>
      </c>
      <c r="B279" s="219">
        <f>SUMPRODUCT((ChapterStats!$B$2:$B$7747=B$2)*(ChapterStats!$C$2:$C$7747=$O$276)*(ChapterStats!$E$2:$E$7747=$A279), ChapterStats!$F$2:$F$7747)</f>
        <v>0</v>
      </c>
      <c r="C279" s="219">
        <f>SUMPRODUCT((ChapterStats!$B$2:$B$7747=C$2)*(ChapterStats!$C$2:$C$7747=$O$276)*(ChapterStats!$E$2:$E$7747=$A279), ChapterStats!$F$2:$F$7747)</f>
        <v>2</v>
      </c>
      <c r="D279" s="219">
        <f>SUMPRODUCT((ChapterStats!$B$2:$B$7747=D$2)*(ChapterStats!$C$2:$C$7747=$O$276)*(ChapterStats!$E$2:$E$7747=$A279), ChapterStats!$F$2:$F$7747)</f>
        <v>3</v>
      </c>
      <c r="E279" s="219">
        <f>SUMPRODUCT((ChapterStats!$B$2:$B$7747=E$2)*(ChapterStats!$C$2:$C$7747=$O$276)*(ChapterStats!$E$2:$E$7747=$A279), ChapterStats!$F$2:$F$7747)</f>
        <v>1</v>
      </c>
      <c r="F279" s="219">
        <f>SUMPRODUCT((ChapterStats!$B$2:$B$7747=F$2)*(ChapterStats!$C$2:$C$7747=$O$276)*(ChapterStats!$E$2:$E$7747=$A279), ChapterStats!$F$2:$F$7747)</f>
        <v>1</v>
      </c>
      <c r="G279" s="219">
        <f>SUMPRODUCT((ChapterStats!$B$2:$B$7747=G$2)*(ChapterStats!$C$2:$C$7747=$O$276)*(ChapterStats!$E$2:$E$7747=$A279), ChapterStats!$F$2:$F$7747)</f>
        <v>2</v>
      </c>
      <c r="H279" s="219">
        <f>SUMPRODUCT((ChapterStats!$B$2:$B$7747=H$2)*(ChapterStats!$C$2:$C$7747=$O$276)*(ChapterStats!$E$2:$E$7747=$A279), ChapterStats!$F$2:$F$7747)</f>
        <v>1</v>
      </c>
      <c r="I279" s="219">
        <f>SUMPRODUCT((ChapterStats!$B$2:$B$7747=I$2)*(ChapterStats!$C$2:$C$7747=$O$276)*(ChapterStats!$E$2:$E$7747=$A279), ChapterStats!$F$2:$F$7747)</f>
        <v>1</v>
      </c>
      <c r="J279" s="219">
        <f>SUMPRODUCT((ChapterStats!$B$2:$B$7747=J$2)*(ChapterStats!$C$2:$C$7747=$O$276)*(ChapterStats!$E$2:$E$7747=$A279), ChapterStats!$F$2:$F$7747)</f>
        <v>3</v>
      </c>
      <c r="K279" s="219">
        <f>SUMPRODUCT((ChapterStats!$B$2:$B$7747=K$2)*(ChapterStats!$C$2:$C$7747=$O$276)*(ChapterStats!$E$2:$E$7747=$A279), ChapterStats!$F$2:$F$7747)</f>
        <v>4</v>
      </c>
      <c r="L279" s="219">
        <f>SUMPRODUCT((ChapterStats!$B$2:$B$7747=L$2)*(ChapterStats!$C$2:$C$7747=$O$276)*(ChapterStats!$E$2:$E$7747=$A279), ChapterStats!$F$2:$F$7747)</f>
        <v>4</v>
      </c>
      <c r="M279" s="219">
        <f>SUMPRODUCT((ChapterStats!$B$2:$B$7747=M$2)*(ChapterStats!$C$2:$C$7747=$O$276)*(ChapterStats!$E$2:$E$7747=$A279), ChapterStats!$F$2:$F$7747)</f>
        <v>0</v>
      </c>
      <c r="N279" s="41">
        <f t="shared" ref="N279:N285" si="21">SUM(B279:M279)</f>
        <v>22</v>
      </c>
    </row>
    <row r="280" spans="1:15" s="43" customFormat="1" x14ac:dyDescent="0.2">
      <c r="A280" s="47" t="s">
        <v>305</v>
      </c>
      <c r="B280" s="244">
        <v>2</v>
      </c>
      <c r="C280" s="244">
        <v>0</v>
      </c>
      <c r="D280" s="244">
        <v>1</v>
      </c>
      <c r="E280" s="244">
        <v>4</v>
      </c>
      <c r="F280" s="244">
        <v>0</v>
      </c>
      <c r="G280" s="244">
        <v>3</v>
      </c>
      <c r="H280" s="244">
        <v>0</v>
      </c>
      <c r="I280" s="244">
        <v>2</v>
      </c>
      <c r="J280" s="244">
        <v>3</v>
      </c>
      <c r="K280" s="244">
        <v>2</v>
      </c>
      <c r="L280" s="244">
        <v>5</v>
      </c>
      <c r="M280" s="244">
        <v>4</v>
      </c>
      <c r="N280" s="243">
        <f t="shared" si="21"/>
        <v>26</v>
      </c>
    </row>
    <row r="281" spans="1:15" s="43" customFormat="1" x14ac:dyDescent="0.2">
      <c r="A281" s="228" t="s">
        <v>195</v>
      </c>
      <c r="B281" s="219">
        <f>SUMPRODUCT((ChapterStats!$B$2:$B$7747=B$2)*(ChapterStats!$C$2:$C$7747=$O$276)*(ChapterStats!$E$2:$E$7747=$A281), ChapterStats!$F$2:$F$7747)</f>
        <v>4</v>
      </c>
      <c r="C281" s="219">
        <f>SUMPRODUCT((ChapterStats!$B$2:$B$7747=C$2)*(ChapterStats!$C$2:$C$7747=$O$276)*(ChapterStats!$E$2:$E$7747=$A281), ChapterStats!$F$2:$F$7747)</f>
        <v>3</v>
      </c>
      <c r="D281" s="219">
        <f>SUMPRODUCT((ChapterStats!$B$2:$B$7747=D$2)*(ChapterStats!$C$2:$C$7747=$O$276)*(ChapterStats!$E$2:$E$7747=$A281), ChapterStats!$F$2:$F$7747)</f>
        <v>2</v>
      </c>
      <c r="E281" s="219">
        <f>SUMPRODUCT((ChapterStats!$B$2:$B$7747=E$2)*(ChapterStats!$C$2:$C$7747=$O$276)*(ChapterStats!$E$2:$E$7747=$A281), ChapterStats!$F$2:$F$7747)</f>
        <v>4</v>
      </c>
      <c r="F281" s="219">
        <f>SUMPRODUCT((ChapterStats!$B$2:$B$7747=F$2)*(ChapterStats!$C$2:$C$7747=$O$276)*(ChapterStats!$E$2:$E$7747=$A281), ChapterStats!$F$2:$F$7747)</f>
        <v>2</v>
      </c>
      <c r="G281" s="219">
        <f>SUMPRODUCT((ChapterStats!$B$2:$B$7747=G$2)*(ChapterStats!$C$2:$C$7747=$O$276)*(ChapterStats!$E$2:$E$7747=$A281), ChapterStats!$F$2:$F$7747)</f>
        <v>4</v>
      </c>
      <c r="H281" s="219">
        <f>SUMPRODUCT((ChapterStats!$B$2:$B$7747=H$2)*(ChapterStats!$C$2:$C$7747=$O$276)*(ChapterStats!$E$2:$E$7747=$A281), ChapterStats!$F$2:$F$7747)</f>
        <v>7</v>
      </c>
      <c r="I281" s="219">
        <f>SUMPRODUCT((ChapterStats!$B$2:$B$7747=I$2)*(ChapterStats!$C$2:$C$7747=$O$276)*(ChapterStats!$E$2:$E$7747=$A281), ChapterStats!$F$2:$F$7747)</f>
        <v>4</v>
      </c>
      <c r="J281" s="219">
        <f>SUMPRODUCT((ChapterStats!$B$2:$B$7747=J$2)*(ChapterStats!$C$2:$C$7747=$O$276)*(ChapterStats!$E$2:$E$7747=$A281), ChapterStats!$F$2:$F$7747)</f>
        <v>6</v>
      </c>
      <c r="K281" s="219">
        <f>SUMPRODUCT((ChapterStats!$B$2:$B$7747=K$2)*(ChapterStats!$C$2:$C$7747=$O$276)*(ChapterStats!$E$2:$E$7747=$A281), ChapterStats!$F$2:$F$7747)</f>
        <v>12</v>
      </c>
      <c r="L281" s="219">
        <f>SUMPRODUCT((ChapterStats!$B$2:$B$7747=L$2)*(ChapterStats!$C$2:$C$7747=$O$276)*(ChapterStats!$E$2:$E$7747=$A281), ChapterStats!$F$2:$F$7747)</f>
        <v>7</v>
      </c>
      <c r="M281" s="219">
        <f>SUMPRODUCT((ChapterStats!$B$2:$B$7747=M$2)*(ChapterStats!$C$2:$C$7747=$O$276)*(ChapterStats!$E$2:$E$7747=$A281), ChapterStats!$F$2:$F$7747)</f>
        <v>0</v>
      </c>
      <c r="N281" s="41">
        <f t="shared" si="21"/>
        <v>55</v>
      </c>
    </row>
    <row r="282" spans="1:15" s="43" customFormat="1" x14ac:dyDescent="0.2">
      <c r="A282" s="228" t="s">
        <v>200</v>
      </c>
      <c r="B282" s="219">
        <f>SUMPRODUCT((ChapterStats!$B$2:$B$7747=B$2)*(ChapterStats!$C$2:$C$7747=$O$276)*(ChapterStats!$E$2:$E$7747=$A282), ChapterStats!$F$2:$F$7747)</f>
        <v>0</v>
      </c>
      <c r="C282" s="219">
        <f>SUMPRODUCT((ChapterStats!$B$2:$B$7747=C$2)*(ChapterStats!$C$2:$C$7747=$O$276)*(ChapterStats!$E$2:$E$7747=$A282), ChapterStats!$F$2:$F$7747)</f>
        <v>0</v>
      </c>
      <c r="D282" s="219">
        <f>SUMPRODUCT((ChapterStats!$B$2:$B$7747=D$2)*(ChapterStats!$C$2:$C$7747=$O$276)*(ChapterStats!$E$2:$E$7747=$A282), ChapterStats!$F$2:$F$7747)</f>
        <v>0</v>
      </c>
      <c r="E282" s="219">
        <f>SUMPRODUCT((ChapterStats!$B$2:$B$7747=E$2)*(ChapterStats!$C$2:$C$7747=$O$276)*(ChapterStats!$E$2:$E$7747=$A282), ChapterStats!$F$2:$F$7747)</f>
        <v>0</v>
      </c>
      <c r="F282" s="219">
        <f>SUMPRODUCT((ChapterStats!$B$2:$B$7747=F$2)*(ChapterStats!$C$2:$C$7747=$O$276)*(ChapterStats!$E$2:$E$7747=$A282), ChapterStats!$F$2:$F$7747)</f>
        <v>0</v>
      </c>
      <c r="G282" s="219">
        <f>SUMPRODUCT((ChapterStats!$B$2:$B$7747=G$2)*(ChapterStats!$C$2:$C$7747=$O$276)*(ChapterStats!$E$2:$E$7747=$A282), ChapterStats!$F$2:$F$7747)</f>
        <v>0</v>
      </c>
      <c r="H282" s="219">
        <f>SUMPRODUCT((ChapterStats!$B$2:$B$7747=H$2)*(ChapterStats!$C$2:$C$7747=$O$276)*(ChapterStats!$E$2:$E$7747=$A282), ChapterStats!$F$2:$F$7747)</f>
        <v>0</v>
      </c>
      <c r="I282" s="219">
        <f>SUMPRODUCT((ChapterStats!$B$2:$B$7747=I$2)*(ChapterStats!$C$2:$C$7747=$O$276)*(ChapterStats!$E$2:$E$7747=$A282), ChapterStats!$F$2:$F$7747)</f>
        <v>0</v>
      </c>
      <c r="J282" s="219">
        <f>SUMPRODUCT((ChapterStats!$B$2:$B$7747=J$2)*(ChapterStats!$C$2:$C$7747=$O$276)*(ChapterStats!$E$2:$E$7747=$A282), ChapterStats!$F$2:$F$7747)</f>
        <v>0</v>
      </c>
      <c r="K282" s="219">
        <f>SUMPRODUCT((ChapterStats!$B$2:$B$7747=K$2)*(ChapterStats!$C$2:$C$7747=$O$276)*(ChapterStats!$E$2:$E$7747=$A282), ChapterStats!$F$2:$F$7747)</f>
        <v>0</v>
      </c>
      <c r="L282" s="219">
        <f>SUMPRODUCT((ChapterStats!$B$2:$B$7747=L$2)*(ChapterStats!$C$2:$C$7747=$O$276)*(ChapterStats!$E$2:$E$7747=$A282), ChapterStats!$F$2:$F$7747)</f>
        <v>1</v>
      </c>
      <c r="M282" s="219">
        <f>SUMPRODUCT((ChapterStats!$B$2:$B$7747=M$2)*(ChapterStats!$C$2:$C$7747=$O$276)*(ChapterStats!$E$2:$E$7747=$A282), ChapterStats!$F$2:$F$7747)</f>
        <v>0</v>
      </c>
      <c r="N282" s="41">
        <f t="shared" si="21"/>
        <v>1</v>
      </c>
    </row>
    <row r="283" spans="1:15" s="43" customFormat="1" x14ac:dyDescent="0.2">
      <c r="A283" s="228" t="s">
        <v>197</v>
      </c>
      <c r="B283" s="219">
        <f>SUMPRODUCT((ChapterStats!$B$2:$B$7747=B$2)*(ChapterStats!$C$2:$C$7747=$O$276)*(ChapterStats!$E$2:$E$7747=$A283), ChapterStats!$F$2:$F$7747)</f>
        <v>2</v>
      </c>
      <c r="C283" s="219">
        <f>SUMPRODUCT((ChapterStats!$B$2:$B$7747=C$2)*(ChapterStats!$C$2:$C$7747=$O$276)*(ChapterStats!$E$2:$E$7747=$A283), ChapterStats!$F$2:$F$7747)</f>
        <v>0</v>
      </c>
      <c r="D283" s="219">
        <f>SUMPRODUCT((ChapterStats!$B$2:$B$7747=D$2)*(ChapterStats!$C$2:$C$7747=$O$276)*(ChapterStats!$E$2:$E$7747=$A283), ChapterStats!$F$2:$F$7747)</f>
        <v>0</v>
      </c>
      <c r="E283" s="219">
        <f>SUMPRODUCT((ChapterStats!$B$2:$B$7747=E$2)*(ChapterStats!$C$2:$C$7747=$O$276)*(ChapterStats!$E$2:$E$7747=$A283), ChapterStats!$F$2:$F$7747)</f>
        <v>3</v>
      </c>
      <c r="F283" s="219">
        <f>SUMPRODUCT((ChapterStats!$B$2:$B$7747=F$2)*(ChapterStats!$C$2:$C$7747=$O$276)*(ChapterStats!$E$2:$E$7747=$A283), ChapterStats!$F$2:$F$7747)</f>
        <v>1</v>
      </c>
      <c r="G283" s="219">
        <f>SUMPRODUCT((ChapterStats!$B$2:$B$7747=G$2)*(ChapterStats!$C$2:$C$7747=$O$276)*(ChapterStats!$E$2:$E$7747=$A283), ChapterStats!$F$2:$F$7747)</f>
        <v>0</v>
      </c>
      <c r="H283" s="219">
        <f>SUMPRODUCT((ChapterStats!$B$2:$B$7747=H$2)*(ChapterStats!$C$2:$C$7747=$O$276)*(ChapterStats!$E$2:$E$7747=$A283), ChapterStats!$F$2:$F$7747)</f>
        <v>2</v>
      </c>
      <c r="I283" s="219">
        <f>SUMPRODUCT((ChapterStats!$B$2:$B$7747=I$2)*(ChapterStats!$C$2:$C$7747=$O$276)*(ChapterStats!$E$2:$E$7747=$A283), ChapterStats!$F$2:$F$7747)</f>
        <v>3</v>
      </c>
      <c r="J283" s="219">
        <f>SUMPRODUCT((ChapterStats!$B$2:$B$7747=J$2)*(ChapterStats!$C$2:$C$7747=$O$276)*(ChapterStats!$E$2:$E$7747=$A283), ChapterStats!$F$2:$F$7747)</f>
        <v>2</v>
      </c>
      <c r="K283" s="219">
        <f>SUMPRODUCT((ChapterStats!$B$2:$B$7747=K$2)*(ChapterStats!$C$2:$C$7747=$O$276)*(ChapterStats!$E$2:$E$7747=$A283), ChapterStats!$F$2:$F$7747)</f>
        <v>2</v>
      </c>
      <c r="L283" s="219">
        <f>SUMPRODUCT((ChapterStats!$B$2:$B$7747=L$2)*(ChapterStats!$C$2:$C$7747=$O$276)*(ChapterStats!$E$2:$E$7747=$A283), ChapterStats!$F$2:$F$7747)</f>
        <v>2</v>
      </c>
      <c r="M283" s="219">
        <f>SUMPRODUCT((ChapterStats!$B$2:$B$7747=M$2)*(ChapterStats!$C$2:$C$7747=$O$276)*(ChapterStats!$E$2:$E$7747=$A283), ChapterStats!$F$2:$F$7747)</f>
        <v>0</v>
      </c>
      <c r="N283" s="41">
        <f t="shared" si="21"/>
        <v>17</v>
      </c>
    </row>
    <row r="284" spans="1:15" x14ac:dyDescent="0.2">
      <c r="A284" s="228" t="s">
        <v>199</v>
      </c>
      <c r="B284" s="219">
        <f>SUMPRODUCT((ChapterStats!$B$2:$B$7747=B$2)*(ChapterStats!$C$2:$C$7747=$O$276)*(ChapterStats!$E$2:$E$7747=$A284), ChapterStats!$F$2:$F$7747)</f>
        <v>1</v>
      </c>
      <c r="C284" s="219">
        <f>SUMPRODUCT((ChapterStats!$B$2:$B$7747=C$2)*(ChapterStats!$C$2:$C$7747=$O$276)*(ChapterStats!$E$2:$E$7747=$A284), ChapterStats!$F$2:$F$7747)</f>
        <v>0</v>
      </c>
      <c r="D284" s="219">
        <f>SUMPRODUCT((ChapterStats!$B$2:$B$7747=D$2)*(ChapterStats!$C$2:$C$7747=$O$276)*(ChapterStats!$E$2:$E$7747=$A284), ChapterStats!$F$2:$F$7747)</f>
        <v>0</v>
      </c>
      <c r="E284" s="219">
        <f>SUMPRODUCT((ChapterStats!$B$2:$B$7747=E$2)*(ChapterStats!$C$2:$C$7747=$O$276)*(ChapterStats!$E$2:$E$7747=$A284), ChapterStats!$F$2:$F$7747)</f>
        <v>0</v>
      </c>
      <c r="F284" s="219">
        <f>SUMPRODUCT((ChapterStats!$B$2:$B$7747=F$2)*(ChapterStats!$C$2:$C$7747=$O$276)*(ChapterStats!$E$2:$E$7747=$A284), ChapterStats!$F$2:$F$7747)</f>
        <v>0</v>
      </c>
      <c r="G284" s="219">
        <f>SUMPRODUCT((ChapterStats!$B$2:$B$7747=G$2)*(ChapterStats!$C$2:$C$7747=$O$276)*(ChapterStats!$E$2:$E$7747=$A284), ChapterStats!$F$2:$F$7747)</f>
        <v>0</v>
      </c>
      <c r="H284" s="219">
        <f>SUMPRODUCT((ChapterStats!$B$2:$B$7747=H$2)*(ChapterStats!$C$2:$C$7747=$O$276)*(ChapterStats!$E$2:$E$7747=$A284), ChapterStats!$F$2:$F$7747)</f>
        <v>0</v>
      </c>
      <c r="I284" s="219">
        <f>SUMPRODUCT((ChapterStats!$B$2:$B$7747=I$2)*(ChapterStats!$C$2:$C$7747=$O$276)*(ChapterStats!$E$2:$E$7747=$A284), ChapterStats!$F$2:$F$7747)</f>
        <v>0</v>
      </c>
      <c r="J284" s="219">
        <f>SUMPRODUCT((ChapterStats!$B$2:$B$7747=J$2)*(ChapterStats!$C$2:$C$7747=$O$276)*(ChapterStats!$E$2:$E$7747=$A284), ChapterStats!$F$2:$F$7747)</f>
        <v>0</v>
      </c>
      <c r="K284" s="219">
        <f>SUMPRODUCT((ChapterStats!$B$2:$B$7747=K$2)*(ChapterStats!$C$2:$C$7747=$O$276)*(ChapterStats!$E$2:$E$7747=$A284), ChapterStats!$F$2:$F$7747)</f>
        <v>0</v>
      </c>
      <c r="L284" s="219">
        <f>SUMPRODUCT((ChapterStats!$B$2:$B$7747=L$2)*(ChapterStats!$C$2:$C$7747=$O$276)*(ChapterStats!$E$2:$E$7747=$A284), ChapterStats!$F$2:$F$7747)</f>
        <v>0</v>
      </c>
      <c r="M284" s="219">
        <f>SUMPRODUCT((ChapterStats!$B$2:$B$7747=M$2)*(ChapterStats!$C$2:$C$7747=$O$276)*(ChapterStats!$E$2:$E$7747=$A284), ChapterStats!$F$2:$F$7747)</f>
        <v>0</v>
      </c>
      <c r="N284" s="41">
        <f t="shared" si="21"/>
        <v>1</v>
      </c>
    </row>
    <row r="285" spans="1:15" x14ac:dyDescent="0.2">
      <c r="A285" s="228" t="s">
        <v>198</v>
      </c>
      <c r="B285" s="219">
        <f>SUMPRODUCT((ChapterStats!$B$2:$B$7747=B$2)*(ChapterStats!$C$2:$C$7747=$O$276)*(ChapterStats!$E$2:$E$7747=$A285), ChapterStats!$F$2:$F$7747)</f>
        <v>0</v>
      </c>
      <c r="C285" s="219">
        <f>SUMPRODUCT((ChapterStats!$B$2:$B$7747=C$2)*(ChapterStats!$C$2:$C$7747=$O$276)*(ChapterStats!$E$2:$E$7747=$A285), ChapterStats!$F$2:$F$7747)</f>
        <v>0</v>
      </c>
      <c r="D285" s="219">
        <f>SUMPRODUCT((ChapterStats!$B$2:$B$7747=D$2)*(ChapterStats!$C$2:$C$7747=$O$276)*(ChapterStats!$E$2:$E$7747=$A285), ChapterStats!$F$2:$F$7747)</f>
        <v>0</v>
      </c>
      <c r="E285" s="219">
        <f>SUMPRODUCT((ChapterStats!$B$2:$B$7747=E$2)*(ChapterStats!$C$2:$C$7747=$O$276)*(ChapterStats!$E$2:$E$7747=$A285), ChapterStats!$F$2:$F$7747)</f>
        <v>0</v>
      </c>
      <c r="F285" s="219">
        <f>SUMPRODUCT((ChapterStats!$B$2:$B$7747=F$2)*(ChapterStats!$C$2:$C$7747=$O$276)*(ChapterStats!$E$2:$E$7747=$A285), ChapterStats!$F$2:$F$7747)</f>
        <v>0</v>
      </c>
      <c r="G285" s="219">
        <f>SUMPRODUCT((ChapterStats!$B$2:$B$7747=G$2)*(ChapterStats!$C$2:$C$7747=$O$276)*(ChapterStats!$E$2:$E$7747=$A285), ChapterStats!$F$2:$F$7747)</f>
        <v>0</v>
      </c>
      <c r="H285" s="219">
        <f>SUMPRODUCT((ChapterStats!$B$2:$B$7747=H$2)*(ChapterStats!$C$2:$C$7747=$O$276)*(ChapterStats!$E$2:$E$7747=$A285), ChapterStats!$F$2:$F$7747)</f>
        <v>1</v>
      </c>
      <c r="I285" s="219">
        <f>SUMPRODUCT((ChapterStats!$B$2:$B$7747=I$2)*(ChapterStats!$C$2:$C$7747=$O$276)*(ChapterStats!$E$2:$E$7747=$A285), ChapterStats!$F$2:$F$7747)</f>
        <v>0</v>
      </c>
      <c r="J285" s="219">
        <f>SUMPRODUCT((ChapterStats!$B$2:$B$7747=J$2)*(ChapterStats!$C$2:$C$7747=$O$276)*(ChapterStats!$E$2:$E$7747=$A285), ChapterStats!$F$2:$F$7747)</f>
        <v>0</v>
      </c>
      <c r="K285" s="219">
        <f>SUMPRODUCT((ChapterStats!$B$2:$B$7747=K$2)*(ChapterStats!$C$2:$C$7747=$O$276)*(ChapterStats!$E$2:$E$7747=$A285), ChapterStats!$F$2:$F$7747)</f>
        <v>0</v>
      </c>
      <c r="L285" s="219">
        <f>SUMPRODUCT((ChapterStats!$B$2:$B$7747=L$2)*(ChapterStats!$C$2:$C$7747=$O$276)*(ChapterStats!$E$2:$E$7747=$A285), ChapterStats!$F$2:$F$7747)</f>
        <v>1</v>
      </c>
      <c r="M285" s="219">
        <f>SUMPRODUCT((ChapterStats!$B$2:$B$7747=M$2)*(ChapterStats!$C$2:$C$7747=$O$276)*(ChapterStats!$E$2:$E$7747=$A285), ChapterStats!$F$2:$F$7747)</f>
        <v>0</v>
      </c>
      <c r="N285" s="41">
        <f t="shared" si="21"/>
        <v>2</v>
      </c>
    </row>
    <row r="286" spans="1:15" s="43" customFormat="1" x14ac:dyDescent="0.2">
      <c r="A286" s="21" t="s">
        <v>202</v>
      </c>
      <c r="B286" s="224">
        <f>SUMPRODUCT((ChapterStats!$B$2:$B$7747=B$2)*(ChapterStats!$C$2:$C$7747=$O$276)*(ChapterStats!$E$2:$E$7747=$A286), ChapterStats!$F$2:$F$7747)</f>
        <v>0.82716000000000001</v>
      </c>
      <c r="C286" s="224">
        <f>SUMPRODUCT((ChapterStats!$B$2:$B$7747=C$2)*(ChapterStats!$C$2:$C$7747=$O$276)*(ChapterStats!$E$2:$E$7747=$A286), ChapterStats!$F$2:$F$7747)</f>
        <v>0.82499999999999996</v>
      </c>
      <c r="D286" s="224">
        <f>SUMPRODUCT((ChapterStats!$B$2:$B$7747=D$2)*(ChapterStats!$C$2:$C$7747=$O$276)*(ChapterStats!$E$2:$E$7747=$A286), ChapterStats!$F$2:$F$7747)</f>
        <v>0.84615399999999996</v>
      </c>
      <c r="E286" s="224">
        <f>SUMPRODUCT((ChapterStats!$B$2:$B$7747=E$2)*(ChapterStats!$C$2:$C$7747=$O$276)*(ChapterStats!$E$2:$E$7747=$A286), ChapterStats!$F$2:$F$7747)</f>
        <v>0.89333300000000004</v>
      </c>
      <c r="F286" s="224">
        <f>SUMPRODUCT((ChapterStats!$B$2:$B$7747=F$2)*(ChapterStats!$C$2:$C$7747=$O$276)*(ChapterStats!$E$2:$E$7747=$A286), ChapterStats!$F$2:$F$7747)</f>
        <v>0.87012999999999996</v>
      </c>
      <c r="G286" s="224">
        <f>SUMPRODUCT((ChapterStats!$B$2:$B$7747=G$2)*(ChapterStats!$C$2:$C$7747=$O$276)*(ChapterStats!$E$2:$E$7747=$A286), ChapterStats!$F$2:$F$7747)</f>
        <v>0.87012999999999996</v>
      </c>
      <c r="H286" s="224">
        <f>SUMPRODUCT((ChapterStats!$B$2:$B$7747=H$2)*(ChapterStats!$C$2:$C$7747=$O$276)*(ChapterStats!$E$2:$E$7747=$A286), ChapterStats!$F$2:$F$7747)</f>
        <v>0.88607599999999997</v>
      </c>
      <c r="I286" s="224">
        <f>SUMPRODUCT((ChapterStats!$B$2:$B$7747=I$2)*(ChapterStats!$C$2:$C$7747=$O$276)*(ChapterStats!$E$2:$E$7747=$A286), ChapterStats!$F$2:$F$7747)</f>
        <v>0.86075900000000005</v>
      </c>
      <c r="J286" s="224">
        <f>SUMPRODUCT((ChapterStats!$B$2:$B$7747=J$2)*(ChapterStats!$C$2:$C$7747=$O$276)*(ChapterStats!$E$2:$E$7747=$A286), ChapterStats!$F$2:$F$7747)</f>
        <v>0.83750000000000002</v>
      </c>
      <c r="K286" s="224">
        <f>SUMPRODUCT((ChapterStats!$B$2:$B$7747=K$2)*(ChapterStats!$C$2:$C$7747=$O$276)*(ChapterStats!$E$2:$E$7747=$A286), ChapterStats!$F$2:$F$7747)</f>
        <v>0.81927700000000003</v>
      </c>
      <c r="L286" s="224">
        <f>SUMPRODUCT((ChapterStats!$B$2:$B$7747=L$2)*(ChapterStats!$C$2:$C$7747=$O$276)*(ChapterStats!$E$2:$E$7747=$A286), ChapterStats!$F$2:$F$7747)</f>
        <v>0.81927700000000003</v>
      </c>
      <c r="M286" s="224">
        <f>SUMPRODUCT((ChapterStats!$B$2:$B$7747=M$2)*(ChapterStats!$C$2:$C$7747=$O$276)*(ChapterStats!$E$2:$E$7747=$A286), ChapterStats!$F$2:$F$7747)</f>
        <v>0</v>
      </c>
      <c r="N286" s="41"/>
    </row>
    <row r="287" spans="1:15" s="43" customFormat="1" x14ac:dyDescent="0.2">
      <c r="A287" s="228" t="s">
        <v>205</v>
      </c>
      <c r="B287" s="224">
        <f>SUMPRODUCT((ChapterStats!$B$2:$B$7747=B$2)*(ChapterStats!$C$2:$C$7747=$O$276)*(ChapterStats!$E$2:$E$7747=$A287), ChapterStats!$F$2:$F$7747)</f>
        <v>0.83544300000000005</v>
      </c>
      <c r="C287" s="224">
        <f>SUMPRODUCT((ChapterStats!$B$2:$B$7747=C$2)*(ChapterStats!$C$2:$C$7747=$O$276)*(ChapterStats!$E$2:$E$7747=$A287), ChapterStats!$F$2:$F$7747)</f>
        <v>0.83333299999999999</v>
      </c>
      <c r="D287" s="224">
        <f>SUMPRODUCT((ChapterStats!$B$2:$B$7747=D$2)*(ChapterStats!$C$2:$C$7747=$O$276)*(ChapterStats!$E$2:$E$7747=$A287), ChapterStats!$F$2:$F$7747)</f>
        <v>0.855263</v>
      </c>
      <c r="E287" s="224">
        <f>SUMPRODUCT((ChapterStats!$B$2:$B$7747=E$2)*(ChapterStats!$C$2:$C$7747=$O$276)*(ChapterStats!$E$2:$E$7747=$A287), ChapterStats!$F$2:$F$7747)</f>
        <v>0.90410999999999997</v>
      </c>
      <c r="F287" s="224">
        <f>SUMPRODUCT((ChapterStats!$B$2:$B$7747=F$2)*(ChapterStats!$C$2:$C$7747=$O$276)*(ChapterStats!$E$2:$E$7747=$A287), ChapterStats!$F$2:$F$7747)</f>
        <v>0.89333300000000004</v>
      </c>
      <c r="G287" s="224">
        <f>SUMPRODUCT((ChapterStats!$B$2:$B$7747=G$2)*(ChapterStats!$C$2:$C$7747=$O$276)*(ChapterStats!$E$2:$E$7747=$A287), ChapterStats!$F$2:$F$7747)</f>
        <v>0.89333300000000004</v>
      </c>
      <c r="H287" s="224">
        <f>SUMPRODUCT((ChapterStats!$B$2:$B$7747=H$2)*(ChapterStats!$C$2:$C$7747=$O$276)*(ChapterStats!$E$2:$E$7747=$A287), ChapterStats!$F$2:$F$7747)</f>
        <v>0.90909099999999998</v>
      </c>
      <c r="I287" s="224">
        <f>SUMPRODUCT((ChapterStats!$B$2:$B$7747=I$2)*(ChapterStats!$C$2:$C$7747=$O$276)*(ChapterStats!$E$2:$E$7747=$A287), ChapterStats!$F$2:$F$7747)</f>
        <v>0.88311700000000004</v>
      </c>
      <c r="J287" s="224">
        <f>SUMPRODUCT((ChapterStats!$B$2:$B$7747=J$2)*(ChapterStats!$C$2:$C$7747=$O$276)*(ChapterStats!$E$2:$E$7747=$A287), ChapterStats!$F$2:$F$7747)</f>
        <v>0.85897400000000002</v>
      </c>
      <c r="K287" s="224">
        <f>SUMPRODUCT((ChapterStats!$B$2:$B$7747=K$2)*(ChapterStats!$C$2:$C$7747=$O$276)*(ChapterStats!$E$2:$E$7747=$A287), ChapterStats!$F$2:$F$7747)</f>
        <v>0.83950599999999997</v>
      </c>
      <c r="L287" s="224">
        <f>SUMPRODUCT((ChapterStats!$B$2:$B$7747=L$2)*(ChapterStats!$C$2:$C$7747=$O$276)*(ChapterStats!$E$2:$E$7747=$A287), ChapterStats!$F$2:$F$7747)</f>
        <v>0.83950599999999997</v>
      </c>
      <c r="M287" s="224">
        <f>SUMPRODUCT((ChapterStats!$B$2:$B$7747=M$2)*(ChapterStats!$C$2:$C$7747=$O$276)*(ChapterStats!$E$2:$E$7747=$A287), ChapterStats!$F$2:$F$7747)</f>
        <v>0</v>
      </c>
      <c r="N287" s="41"/>
    </row>
    <row r="288" spans="1:15" s="43" customFormat="1" x14ac:dyDescent="0.2">
      <c r="A288" s="47"/>
      <c r="B288" s="64"/>
      <c r="C288" s="153"/>
      <c r="D288" s="153"/>
      <c r="E288" s="143"/>
      <c r="F288" s="143"/>
      <c r="G288" s="143"/>
      <c r="H288" s="65"/>
      <c r="I288" s="222"/>
      <c r="J288" s="222"/>
      <c r="K288" s="222"/>
      <c r="L288" s="222"/>
      <c r="M288" s="222"/>
      <c r="N288" s="41"/>
    </row>
    <row r="289" spans="1:15" s="43" customFormat="1" x14ac:dyDescent="0.2">
      <c r="A289" s="22" t="s">
        <v>37</v>
      </c>
      <c r="B289" s="52"/>
      <c r="C289" s="39"/>
      <c r="D289" s="39"/>
      <c r="E289" s="39"/>
      <c r="F289" s="39"/>
      <c r="G289" s="39"/>
      <c r="H289" s="52"/>
      <c r="I289" s="221"/>
      <c r="J289" s="221"/>
      <c r="K289" s="221"/>
      <c r="L289" s="221"/>
      <c r="M289" s="221"/>
      <c r="N289" s="41"/>
      <c r="O289" s="43">
        <v>90</v>
      </c>
    </row>
    <row r="290" spans="1:15" s="43" customFormat="1" x14ac:dyDescent="0.2">
      <c r="A290" s="228" t="s">
        <v>196</v>
      </c>
      <c r="B290" s="219">
        <f>SUMPRODUCT((ChapterStats!$B$2:$B$7747=B$2)*(ChapterStats!$C$2:$C$7747=$O$289)*(ChapterStats!$E$2:$E$7747=$A290), ChapterStats!$F$2:$F$7747)</f>
        <v>253</v>
      </c>
      <c r="C290" s="219">
        <f>SUMPRODUCT((ChapterStats!$B$2:$B$7747=C$2)*(ChapterStats!$C$2:$C$7747=$O$289)*(ChapterStats!$E$2:$E$7747=$A290), ChapterStats!$F$2:$F$7747)</f>
        <v>252</v>
      </c>
      <c r="D290" s="219">
        <f>SUMPRODUCT((ChapterStats!$B$2:$B$7747=D$2)*(ChapterStats!$C$2:$C$7747=$O$289)*(ChapterStats!$E$2:$E$7747=$A290), ChapterStats!$F$2:$F$7747)</f>
        <v>251</v>
      </c>
      <c r="E290" s="219">
        <f>SUMPRODUCT((ChapterStats!$B$2:$B$7747=E$2)*(ChapterStats!$C$2:$C$7747=$O$289)*(ChapterStats!$E$2:$E$7747=$A290), ChapterStats!$F$2:$F$7747)</f>
        <v>258</v>
      </c>
      <c r="F290" s="219">
        <f>SUMPRODUCT((ChapterStats!$B$2:$B$7747=F$2)*(ChapterStats!$C$2:$C$7747=$O$289)*(ChapterStats!$E$2:$E$7747=$A290), ChapterStats!$F$2:$F$7747)</f>
        <v>256</v>
      </c>
      <c r="G290" s="219">
        <f>SUMPRODUCT((ChapterStats!$B$2:$B$7747=G$2)*(ChapterStats!$C$2:$C$7747=$O$289)*(ChapterStats!$E$2:$E$7747=$A290), ChapterStats!$F$2:$F$7747)</f>
        <v>261</v>
      </c>
      <c r="H290" s="219">
        <f>SUMPRODUCT((ChapterStats!$B$2:$B$7747=H$2)*(ChapterStats!$C$2:$C$7747=$O$289)*(ChapterStats!$E$2:$E$7747=$A290), ChapterStats!$F$2:$F$7747)</f>
        <v>272</v>
      </c>
      <c r="I290" s="219">
        <f>SUMPRODUCT((ChapterStats!$B$2:$B$7747=I$2)*(ChapterStats!$C$2:$C$7747=$O$289)*(ChapterStats!$E$2:$E$7747=$A290), ChapterStats!$F$2:$F$7747)</f>
        <v>279</v>
      </c>
      <c r="J290" s="219">
        <f>SUMPRODUCT((ChapterStats!$B$2:$B$7747=J$2)*(ChapterStats!$C$2:$C$7747=$O$289)*(ChapterStats!$E$2:$E$7747=$A290), ChapterStats!$F$2:$F$7747)</f>
        <v>293</v>
      </c>
      <c r="K290" s="219">
        <f>SUMPRODUCT((ChapterStats!$B$2:$B$7747=K$2)*(ChapterStats!$C$2:$C$7747=$O$289)*(ChapterStats!$E$2:$E$7747=$A290), ChapterStats!$F$2:$F$7747)</f>
        <v>281</v>
      </c>
      <c r="L290" s="219">
        <f>SUMPRODUCT((ChapterStats!$B$2:$B$7747=L$2)*(ChapterStats!$C$2:$C$7747=$O$289)*(ChapterStats!$E$2:$E$7747=$A290), ChapterStats!$F$2:$F$7747)</f>
        <v>284</v>
      </c>
      <c r="M290" s="219">
        <f>SUMPRODUCT((ChapterStats!$B$2:$B$7747=M$2)*(ChapterStats!$C$2:$C$7747=$O$289)*(ChapterStats!$E$2:$E$7747=$A290), ChapterStats!$F$2:$F$7747)</f>
        <v>0</v>
      </c>
      <c r="N290" s="41"/>
    </row>
    <row r="291" spans="1:15" s="43" customFormat="1" x14ac:dyDescent="0.2">
      <c r="A291" s="47" t="s">
        <v>305</v>
      </c>
      <c r="B291" s="244">
        <v>271</v>
      </c>
      <c r="C291" s="244">
        <v>274</v>
      </c>
      <c r="D291" s="244">
        <v>273</v>
      </c>
      <c r="E291" s="244">
        <v>264</v>
      </c>
      <c r="F291" s="244">
        <v>263</v>
      </c>
      <c r="G291" s="244">
        <v>261</v>
      </c>
      <c r="H291" s="244">
        <v>268</v>
      </c>
      <c r="I291" s="244">
        <v>264</v>
      </c>
      <c r="J291" s="244">
        <v>270</v>
      </c>
      <c r="K291" s="244">
        <v>269</v>
      </c>
      <c r="L291" s="244">
        <v>265</v>
      </c>
      <c r="M291" s="244">
        <v>251</v>
      </c>
      <c r="N291" s="48"/>
    </row>
    <row r="292" spans="1:15" s="43" customFormat="1" x14ac:dyDescent="0.2">
      <c r="A292" s="228" t="s">
        <v>194</v>
      </c>
      <c r="B292" s="219">
        <f>SUMPRODUCT((ChapterStats!$B$2:$B$7747=B$2)*(ChapterStats!$C$2:$C$7747=$O$289)*(ChapterStats!$E$2:$E$7747=$A292), ChapterStats!$F$2:$F$7747)</f>
        <v>7</v>
      </c>
      <c r="C292" s="219">
        <f>SUMPRODUCT((ChapterStats!$B$2:$B$7747=C$2)*(ChapterStats!$C$2:$C$7747=$O$289)*(ChapterStats!$E$2:$E$7747=$A292), ChapterStats!$F$2:$F$7747)</f>
        <v>4</v>
      </c>
      <c r="D292" s="219">
        <f>SUMPRODUCT((ChapterStats!$B$2:$B$7747=D$2)*(ChapterStats!$C$2:$C$7747=$O$289)*(ChapterStats!$E$2:$E$7747=$A292), ChapterStats!$F$2:$F$7747)</f>
        <v>4</v>
      </c>
      <c r="E292" s="219">
        <f>SUMPRODUCT((ChapterStats!$B$2:$B$7747=E$2)*(ChapterStats!$C$2:$C$7747=$O$289)*(ChapterStats!$E$2:$E$7747=$A292), ChapterStats!$F$2:$F$7747)</f>
        <v>9</v>
      </c>
      <c r="F292" s="219">
        <f>SUMPRODUCT((ChapterStats!$B$2:$B$7747=F$2)*(ChapterStats!$C$2:$C$7747=$O$289)*(ChapterStats!$E$2:$E$7747=$A292), ChapterStats!$F$2:$F$7747)</f>
        <v>4</v>
      </c>
      <c r="G292" s="219">
        <f>SUMPRODUCT((ChapterStats!$B$2:$B$7747=G$2)*(ChapterStats!$C$2:$C$7747=$O$289)*(ChapterStats!$E$2:$E$7747=$A292), ChapterStats!$F$2:$F$7747)</f>
        <v>10</v>
      </c>
      <c r="H292" s="219">
        <f>SUMPRODUCT((ChapterStats!$B$2:$B$7747=H$2)*(ChapterStats!$C$2:$C$7747=$O$289)*(ChapterStats!$E$2:$E$7747=$A292), ChapterStats!$F$2:$F$7747)</f>
        <v>12</v>
      </c>
      <c r="I292" s="219">
        <f>SUMPRODUCT((ChapterStats!$B$2:$B$7747=I$2)*(ChapterStats!$C$2:$C$7747=$O$289)*(ChapterStats!$E$2:$E$7747=$A292), ChapterStats!$F$2:$F$7747)</f>
        <v>16</v>
      </c>
      <c r="J292" s="219">
        <f>SUMPRODUCT((ChapterStats!$B$2:$B$7747=J$2)*(ChapterStats!$C$2:$C$7747=$O$289)*(ChapterStats!$E$2:$E$7747=$A292), ChapterStats!$F$2:$F$7747)</f>
        <v>15</v>
      </c>
      <c r="K292" s="219">
        <f>SUMPRODUCT((ChapterStats!$B$2:$B$7747=K$2)*(ChapterStats!$C$2:$C$7747=$O$289)*(ChapterStats!$E$2:$E$7747=$A292), ChapterStats!$F$2:$F$7747)</f>
        <v>3</v>
      </c>
      <c r="L292" s="219">
        <f>SUMPRODUCT((ChapterStats!$B$2:$B$7747=L$2)*(ChapterStats!$C$2:$C$7747=$O$289)*(ChapterStats!$E$2:$E$7747=$A292), ChapterStats!$F$2:$F$7747)</f>
        <v>7</v>
      </c>
      <c r="M292" s="219">
        <f>SUMPRODUCT((ChapterStats!$B$2:$B$7747=M$2)*(ChapterStats!$C$2:$C$7747=$O$289)*(ChapterStats!$E$2:$E$7747=$A292), ChapterStats!$F$2:$F$7747)</f>
        <v>0</v>
      </c>
      <c r="N292" s="41">
        <f t="shared" ref="N292:N298" si="22">SUM(B292:M292)</f>
        <v>91</v>
      </c>
    </row>
    <row r="293" spans="1:15" s="43" customFormat="1" x14ac:dyDescent="0.2">
      <c r="A293" s="47" t="s">
        <v>305</v>
      </c>
      <c r="B293" s="244">
        <v>4</v>
      </c>
      <c r="C293" s="244">
        <v>8</v>
      </c>
      <c r="D293" s="244">
        <v>7</v>
      </c>
      <c r="E293" s="244">
        <v>3</v>
      </c>
      <c r="F293" s="244">
        <v>4</v>
      </c>
      <c r="G293" s="244">
        <v>5</v>
      </c>
      <c r="H293" s="244">
        <v>10</v>
      </c>
      <c r="I293" s="244">
        <v>5</v>
      </c>
      <c r="J293" s="244">
        <v>7</v>
      </c>
      <c r="K293" s="244">
        <v>6</v>
      </c>
      <c r="L293" s="244">
        <v>6</v>
      </c>
      <c r="M293" s="244">
        <v>5</v>
      </c>
      <c r="N293" s="48">
        <f t="shared" si="22"/>
        <v>70</v>
      </c>
    </row>
    <row r="294" spans="1:15" s="43" customFormat="1" x14ac:dyDescent="0.2">
      <c r="A294" s="228" t="s">
        <v>195</v>
      </c>
      <c r="B294" s="219">
        <f>SUMPRODUCT((ChapterStats!$B$2:$B$7747=B$2)*(ChapterStats!$C$2:$C$7747=$O$289)*(ChapterStats!$E$2:$E$7747=$A294), ChapterStats!$F$2:$F$7747)</f>
        <v>14</v>
      </c>
      <c r="C294" s="219">
        <f>SUMPRODUCT((ChapterStats!$B$2:$B$7747=C$2)*(ChapterStats!$C$2:$C$7747=$O$289)*(ChapterStats!$E$2:$E$7747=$A294), ChapterStats!$F$2:$F$7747)</f>
        <v>22</v>
      </c>
      <c r="D294" s="219">
        <f>SUMPRODUCT((ChapterStats!$B$2:$B$7747=D$2)*(ChapterStats!$C$2:$C$7747=$O$289)*(ChapterStats!$E$2:$E$7747=$A294), ChapterStats!$F$2:$F$7747)</f>
        <v>4</v>
      </c>
      <c r="E294" s="219">
        <f>SUMPRODUCT((ChapterStats!$B$2:$B$7747=E$2)*(ChapterStats!$C$2:$C$7747=$O$289)*(ChapterStats!$E$2:$E$7747=$A294), ChapterStats!$F$2:$F$7747)</f>
        <v>15</v>
      </c>
      <c r="F294" s="219">
        <f>SUMPRODUCT((ChapterStats!$B$2:$B$7747=F$2)*(ChapterStats!$C$2:$C$7747=$O$289)*(ChapterStats!$E$2:$E$7747=$A294), ChapterStats!$F$2:$F$7747)</f>
        <v>13</v>
      </c>
      <c r="G294" s="219">
        <f>SUMPRODUCT((ChapterStats!$B$2:$B$7747=G$2)*(ChapterStats!$C$2:$C$7747=$O$289)*(ChapterStats!$E$2:$E$7747=$A294), ChapterStats!$F$2:$F$7747)</f>
        <v>8</v>
      </c>
      <c r="H294" s="219">
        <f>SUMPRODUCT((ChapterStats!$B$2:$B$7747=H$2)*(ChapterStats!$C$2:$C$7747=$O$289)*(ChapterStats!$E$2:$E$7747=$A294), ChapterStats!$F$2:$F$7747)</f>
        <v>24</v>
      </c>
      <c r="I294" s="219">
        <f>SUMPRODUCT((ChapterStats!$B$2:$B$7747=I$2)*(ChapterStats!$C$2:$C$7747=$O$289)*(ChapterStats!$E$2:$E$7747=$A294), ChapterStats!$F$2:$F$7747)</f>
        <v>19</v>
      </c>
      <c r="J294" s="219">
        <f>SUMPRODUCT((ChapterStats!$B$2:$B$7747=J$2)*(ChapterStats!$C$2:$C$7747=$O$289)*(ChapterStats!$E$2:$E$7747=$A294), ChapterStats!$F$2:$F$7747)</f>
        <v>15</v>
      </c>
      <c r="K294" s="219">
        <f>SUMPRODUCT((ChapterStats!$B$2:$B$7747=K$2)*(ChapterStats!$C$2:$C$7747=$O$289)*(ChapterStats!$E$2:$E$7747=$A294), ChapterStats!$F$2:$F$7747)</f>
        <v>9</v>
      </c>
      <c r="L294" s="219">
        <f>SUMPRODUCT((ChapterStats!$B$2:$B$7747=L$2)*(ChapterStats!$C$2:$C$7747=$O$289)*(ChapterStats!$E$2:$E$7747=$A294), ChapterStats!$F$2:$F$7747)</f>
        <v>16</v>
      </c>
      <c r="M294" s="219">
        <f>SUMPRODUCT((ChapterStats!$B$2:$B$7747=M$2)*(ChapterStats!$C$2:$C$7747=$O$289)*(ChapterStats!$E$2:$E$7747=$A294), ChapterStats!$F$2:$F$7747)</f>
        <v>0</v>
      </c>
      <c r="N294" s="41">
        <f t="shared" si="22"/>
        <v>159</v>
      </c>
    </row>
    <row r="295" spans="1:15" s="43" customFormat="1" x14ac:dyDescent="0.2">
      <c r="A295" s="228" t="s">
        <v>200</v>
      </c>
      <c r="B295" s="219">
        <f>SUMPRODUCT((ChapterStats!$B$2:$B$7747=B$2)*(ChapterStats!$C$2:$C$7747=$O$289)*(ChapterStats!$E$2:$E$7747=$A295), ChapterStats!$F$2:$F$7747)</f>
        <v>1</v>
      </c>
      <c r="C295" s="219">
        <f>SUMPRODUCT((ChapterStats!$B$2:$B$7747=C$2)*(ChapterStats!$C$2:$C$7747=$O$289)*(ChapterStats!$E$2:$E$7747=$A295), ChapterStats!$F$2:$F$7747)</f>
        <v>2</v>
      </c>
      <c r="D295" s="219">
        <f>SUMPRODUCT((ChapterStats!$B$2:$B$7747=D$2)*(ChapterStats!$C$2:$C$7747=$O$289)*(ChapterStats!$E$2:$E$7747=$A295), ChapterStats!$F$2:$F$7747)</f>
        <v>0</v>
      </c>
      <c r="E295" s="219">
        <f>SUMPRODUCT((ChapterStats!$B$2:$B$7747=E$2)*(ChapterStats!$C$2:$C$7747=$O$289)*(ChapterStats!$E$2:$E$7747=$A295), ChapterStats!$F$2:$F$7747)</f>
        <v>1</v>
      </c>
      <c r="F295" s="219">
        <f>SUMPRODUCT((ChapterStats!$B$2:$B$7747=F$2)*(ChapterStats!$C$2:$C$7747=$O$289)*(ChapterStats!$E$2:$E$7747=$A295), ChapterStats!$F$2:$F$7747)</f>
        <v>0</v>
      </c>
      <c r="G295" s="219">
        <f>SUMPRODUCT((ChapterStats!$B$2:$B$7747=G$2)*(ChapterStats!$C$2:$C$7747=$O$289)*(ChapterStats!$E$2:$E$7747=$A295), ChapterStats!$F$2:$F$7747)</f>
        <v>0</v>
      </c>
      <c r="H295" s="219">
        <f>SUMPRODUCT((ChapterStats!$B$2:$B$7747=H$2)*(ChapterStats!$C$2:$C$7747=$O$289)*(ChapterStats!$E$2:$E$7747=$A295), ChapterStats!$F$2:$F$7747)</f>
        <v>0</v>
      </c>
      <c r="I295" s="219">
        <f>SUMPRODUCT((ChapterStats!$B$2:$B$7747=I$2)*(ChapterStats!$C$2:$C$7747=$O$289)*(ChapterStats!$E$2:$E$7747=$A295), ChapterStats!$F$2:$F$7747)</f>
        <v>0</v>
      </c>
      <c r="J295" s="219">
        <f>SUMPRODUCT((ChapterStats!$B$2:$B$7747=J$2)*(ChapterStats!$C$2:$C$7747=$O$289)*(ChapterStats!$E$2:$E$7747=$A295), ChapterStats!$F$2:$F$7747)</f>
        <v>1</v>
      </c>
      <c r="K295" s="219">
        <f>SUMPRODUCT((ChapterStats!$B$2:$B$7747=K$2)*(ChapterStats!$C$2:$C$7747=$O$289)*(ChapterStats!$E$2:$E$7747=$A295), ChapterStats!$F$2:$F$7747)</f>
        <v>0</v>
      </c>
      <c r="L295" s="219">
        <f>SUMPRODUCT((ChapterStats!$B$2:$B$7747=L$2)*(ChapterStats!$C$2:$C$7747=$O$289)*(ChapterStats!$E$2:$E$7747=$A295), ChapterStats!$F$2:$F$7747)</f>
        <v>1</v>
      </c>
      <c r="M295" s="219">
        <f>SUMPRODUCT((ChapterStats!$B$2:$B$7747=M$2)*(ChapterStats!$C$2:$C$7747=$O$289)*(ChapterStats!$E$2:$E$7747=$A295), ChapterStats!$F$2:$F$7747)</f>
        <v>0</v>
      </c>
      <c r="N295" s="41">
        <f t="shared" si="22"/>
        <v>6</v>
      </c>
    </row>
    <row r="296" spans="1:15" s="43" customFormat="1" x14ac:dyDescent="0.2">
      <c r="A296" s="228" t="s">
        <v>197</v>
      </c>
      <c r="B296" s="219">
        <f>SUMPRODUCT((ChapterStats!$B$2:$B$7747=B$2)*(ChapterStats!$C$2:$C$7747=$O$289)*(ChapterStats!$E$2:$E$7747=$A296), ChapterStats!$F$2:$F$7747)</f>
        <v>6</v>
      </c>
      <c r="C296" s="219">
        <f>SUMPRODUCT((ChapterStats!$B$2:$B$7747=C$2)*(ChapterStats!$C$2:$C$7747=$O$289)*(ChapterStats!$E$2:$E$7747=$A296), ChapterStats!$F$2:$F$7747)</f>
        <v>7</v>
      </c>
      <c r="D296" s="219">
        <f>SUMPRODUCT((ChapterStats!$B$2:$B$7747=D$2)*(ChapterStats!$C$2:$C$7747=$O$289)*(ChapterStats!$E$2:$E$7747=$A296), ChapterStats!$F$2:$F$7747)</f>
        <v>5</v>
      </c>
      <c r="E296" s="219">
        <f>SUMPRODUCT((ChapterStats!$B$2:$B$7747=E$2)*(ChapterStats!$C$2:$C$7747=$O$289)*(ChapterStats!$E$2:$E$7747=$A296), ChapterStats!$F$2:$F$7747)</f>
        <v>5</v>
      </c>
      <c r="F296" s="219">
        <f>SUMPRODUCT((ChapterStats!$B$2:$B$7747=F$2)*(ChapterStats!$C$2:$C$7747=$O$289)*(ChapterStats!$E$2:$E$7747=$A296), ChapterStats!$F$2:$F$7747)</f>
        <v>6</v>
      </c>
      <c r="G296" s="219">
        <f>SUMPRODUCT((ChapterStats!$B$2:$B$7747=G$2)*(ChapterStats!$C$2:$C$7747=$O$289)*(ChapterStats!$E$2:$E$7747=$A296), ChapterStats!$F$2:$F$7747)</f>
        <v>5</v>
      </c>
      <c r="H296" s="219">
        <f>SUMPRODUCT((ChapterStats!$B$2:$B$7747=H$2)*(ChapterStats!$C$2:$C$7747=$O$289)*(ChapterStats!$E$2:$E$7747=$A296), ChapterStats!$F$2:$F$7747)</f>
        <v>2</v>
      </c>
      <c r="I296" s="219">
        <f>SUMPRODUCT((ChapterStats!$B$2:$B$7747=I$2)*(ChapterStats!$C$2:$C$7747=$O$289)*(ChapterStats!$E$2:$E$7747=$A296), ChapterStats!$F$2:$F$7747)</f>
        <v>9</v>
      </c>
      <c r="J296" s="219">
        <f>SUMPRODUCT((ChapterStats!$B$2:$B$7747=J$2)*(ChapterStats!$C$2:$C$7747=$O$289)*(ChapterStats!$E$2:$E$7747=$A296), ChapterStats!$F$2:$F$7747)</f>
        <v>4</v>
      </c>
      <c r="K296" s="219">
        <f>SUMPRODUCT((ChapterStats!$B$2:$B$7747=K$2)*(ChapterStats!$C$2:$C$7747=$O$289)*(ChapterStats!$E$2:$E$7747=$A296), ChapterStats!$F$2:$F$7747)</f>
        <v>14</v>
      </c>
      <c r="L296" s="219">
        <f>SUMPRODUCT((ChapterStats!$B$2:$B$7747=L$2)*(ChapterStats!$C$2:$C$7747=$O$289)*(ChapterStats!$E$2:$E$7747=$A296), ChapterStats!$F$2:$F$7747)</f>
        <v>6</v>
      </c>
      <c r="M296" s="219">
        <f>SUMPRODUCT((ChapterStats!$B$2:$B$7747=M$2)*(ChapterStats!$C$2:$C$7747=$O$289)*(ChapterStats!$E$2:$E$7747=$A296), ChapterStats!$F$2:$F$7747)</f>
        <v>0</v>
      </c>
      <c r="N296" s="41">
        <f t="shared" si="22"/>
        <v>69</v>
      </c>
    </row>
    <row r="297" spans="1:15" x14ac:dyDescent="0.2">
      <c r="A297" s="228" t="s">
        <v>199</v>
      </c>
      <c r="B297" s="219">
        <f>SUMPRODUCT((ChapterStats!$B$2:$B$7747=B$2)*(ChapterStats!$C$2:$C$7747=$O$289)*(ChapterStats!$E$2:$E$7747=$A297), ChapterStats!$F$2:$F$7747)</f>
        <v>0</v>
      </c>
      <c r="C297" s="219">
        <f>SUMPRODUCT((ChapterStats!$B$2:$B$7747=C$2)*(ChapterStats!$C$2:$C$7747=$O$289)*(ChapterStats!$E$2:$E$7747=$A297), ChapterStats!$F$2:$F$7747)</f>
        <v>2</v>
      </c>
      <c r="D297" s="219">
        <f>SUMPRODUCT((ChapterStats!$B$2:$B$7747=D$2)*(ChapterStats!$C$2:$C$7747=$O$289)*(ChapterStats!$E$2:$E$7747=$A297), ChapterStats!$F$2:$F$7747)</f>
        <v>1</v>
      </c>
      <c r="E297" s="219">
        <f>SUMPRODUCT((ChapterStats!$B$2:$B$7747=E$2)*(ChapterStats!$C$2:$C$7747=$O$289)*(ChapterStats!$E$2:$E$7747=$A297), ChapterStats!$F$2:$F$7747)</f>
        <v>0</v>
      </c>
      <c r="F297" s="219">
        <f>SUMPRODUCT((ChapterStats!$B$2:$B$7747=F$2)*(ChapterStats!$C$2:$C$7747=$O$289)*(ChapterStats!$E$2:$E$7747=$A297), ChapterStats!$F$2:$F$7747)</f>
        <v>0</v>
      </c>
      <c r="G297" s="219">
        <f>SUMPRODUCT((ChapterStats!$B$2:$B$7747=G$2)*(ChapterStats!$C$2:$C$7747=$O$289)*(ChapterStats!$E$2:$E$7747=$A297), ChapterStats!$F$2:$F$7747)</f>
        <v>1</v>
      </c>
      <c r="H297" s="219">
        <f>SUMPRODUCT((ChapterStats!$B$2:$B$7747=H$2)*(ChapterStats!$C$2:$C$7747=$O$289)*(ChapterStats!$E$2:$E$7747=$A297), ChapterStats!$F$2:$F$7747)</f>
        <v>0</v>
      </c>
      <c r="I297" s="219">
        <f>SUMPRODUCT((ChapterStats!$B$2:$B$7747=I$2)*(ChapterStats!$C$2:$C$7747=$O$289)*(ChapterStats!$E$2:$E$7747=$A297), ChapterStats!$F$2:$F$7747)</f>
        <v>0</v>
      </c>
      <c r="J297" s="219">
        <f>SUMPRODUCT((ChapterStats!$B$2:$B$7747=J$2)*(ChapterStats!$C$2:$C$7747=$O$289)*(ChapterStats!$E$2:$E$7747=$A297), ChapterStats!$F$2:$F$7747)</f>
        <v>0</v>
      </c>
      <c r="K297" s="219">
        <f>SUMPRODUCT((ChapterStats!$B$2:$B$7747=K$2)*(ChapterStats!$C$2:$C$7747=$O$289)*(ChapterStats!$E$2:$E$7747=$A297), ChapterStats!$F$2:$F$7747)</f>
        <v>1</v>
      </c>
      <c r="L297" s="219">
        <f>SUMPRODUCT((ChapterStats!$B$2:$B$7747=L$2)*(ChapterStats!$C$2:$C$7747=$O$289)*(ChapterStats!$E$2:$E$7747=$A297), ChapterStats!$F$2:$F$7747)</f>
        <v>1</v>
      </c>
      <c r="M297" s="219">
        <f>SUMPRODUCT((ChapterStats!$B$2:$B$7747=M$2)*(ChapterStats!$C$2:$C$7747=$O$289)*(ChapterStats!$E$2:$E$7747=$A297), ChapterStats!$F$2:$F$7747)</f>
        <v>0</v>
      </c>
      <c r="N297" s="41">
        <f t="shared" si="22"/>
        <v>6</v>
      </c>
    </row>
    <row r="298" spans="1:15" x14ac:dyDescent="0.2">
      <c r="A298" s="228" t="s">
        <v>198</v>
      </c>
      <c r="B298" s="219">
        <f>SUMPRODUCT((ChapterStats!$B$2:$B$7747=B$2)*(ChapterStats!$C$2:$C$7747=$O$289)*(ChapterStats!$E$2:$E$7747=$A298), ChapterStats!$F$2:$F$7747)</f>
        <v>0</v>
      </c>
      <c r="C298" s="219">
        <f>SUMPRODUCT((ChapterStats!$B$2:$B$7747=C$2)*(ChapterStats!$C$2:$C$7747=$O$289)*(ChapterStats!$E$2:$E$7747=$A298), ChapterStats!$F$2:$F$7747)</f>
        <v>3</v>
      </c>
      <c r="D298" s="219">
        <f>SUMPRODUCT((ChapterStats!$B$2:$B$7747=D$2)*(ChapterStats!$C$2:$C$7747=$O$289)*(ChapterStats!$E$2:$E$7747=$A298), ChapterStats!$F$2:$F$7747)</f>
        <v>0</v>
      </c>
      <c r="E298" s="219">
        <f>SUMPRODUCT((ChapterStats!$B$2:$B$7747=E$2)*(ChapterStats!$C$2:$C$7747=$O$289)*(ChapterStats!$E$2:$E$7747=$A298), ChapterStats!$F$2:$F$7747)</f>
        <v>3</v>
      </c>
      <c r="F298" s="219">
        <f>SUMPRODUCT((ChapterStats!$B$2:$B$7747=F$2)*(ChapterStats!$C$2:$C$7747=$O$289)*(ChapterStats!$E$2:$E$7747=$A298), ChapterStats!$F$2:$F$7747)</f>
        <v>1</v>
      </c>
      <c r="G298" s="219">
        <f>SUMPRODUCT((ChapterStats!$B$2:$B$7747=G$2)*(ChapterStats!$C$2:$C$7747=$O$289)*(ChapterStats!$E$2:$E$7747=$A298), ChapterStats!$F$2:$F$7747)</f>
        <v>0</v>
      </c>
      <c r="H298" s="219">
        <f>SUMPRODUCT((ChapterStats!$B$2:$B$7747=H$2)*(ChapterStats!$C$2:$C$7747=$O$289)*(ChapterStats!$E$2:$E$7747=$A298), ChapterStats!$F$2:$F$7747)</f>
        <v>3</v>
      </c>
      <c r="I298" s="219">
        <f>SUMPRODUCT((ChapterStats!$B$2:$B$7747=I$2)*(ChapterStats!$C$2:$C$7747=$O$289)*(ChapterStats!$E$2:$E$7747=$A298), ChapterStats!$F$2:$F$7747)</f>
        <v>0</v>
      </c>
      <c r="J298" s="219">
        <f>SUMPRODUCT((ChapterStats!$B$2:$B$7747=J$2)*(ChapterStats!$C$2:$C$7747=$O$289)*(ChapterStats!$E$2:$E$7747=$A298), ChapterStats!$F$2:$F$7747)</f>
        <v>4</v>
      </c>
      <c r="K298" s="219">
        <f>SUMPRODUCT((ChapterStats!$B$2:$B$7747=K$2)*(ChapterStats!$C$2:$C$7747=$O$289)*(ChapterStats!$E$2:$E$7747=$A298), ChapterStats!$F$2:$F$7747)</f>
        <v>0</v>
      </c>
      <c r="L298" s="219">
        <f>SUMPRODUCT((ChapterStats!$B$2:$B$7747=L$2)*(ChapterStats!$C$2:$C$7747=$O$289)*(ChapterStats!$E$2:$E$7747=$A298), ChapterStats!$F$2:$F$7747)</f>
        <v>1</v>
      </c>
      <c r="M298" s="219">
        <f>SUMPRODUCT((ChapterStats!$B$2:$B$7747=M$2)*(ChapterStats!$C$2:$C$7747=$O$289)*(ChapterStats!$E$2:$E$7747=$A298), ChapterStats!$F$2:$F$7747)</f>
        <v>0</v>
      </c>
      <c r="N298" s="41">
        <f t="shared" si="22"/>
        <v>15</v>
      </c>
    </row>
    <row r="299" spans="1:15" s="43" customFormat="1" x14ac:dyDescent="0.2">
      <c r="A299" s="21" t="s">
        <v>202</v>
      </c>
      <c r="B299" s="224">
        <f>SUMPRODUCT((ChapterStats!$B$2:$B$7747=B$2)*(ChapterStats!$C$2:$C$7747=$O$289)*(ChapterStats!$E$2:$E$7747=$A299), ChapterStats!$F$2:$F$7747)</f>
        <v>0.65342999999999996</v>
      </c>
      <c r="C299" s="224">
        <f>SUMPRODUCT((ChapterStats!$B$2:$B$7747=C$2)*(ChapterStats!$C$2:$C$7747=$O$289)*(ChapterStats!$E$2:$E$7747=$A299), ChapterStats!$F$2:$F$7747)</f>
        <v>0.66420699999999999</v>
      </c>
      <c r="D299" s="224">
        <f>SUMPRODUCT((ChapterStats!$B$2:$B$7747=D$2)*(ChapterStats!$C$2:$C$7747=$O$289)*(ChapterStats!$E$2:$E$7747=$A299), ChapterStats!$F$2:$F$7747)</f>
        <v>0.67153300000000005</v>
      </c>
      <c r="E299" s="224">
        <f>SUMPRODUCT((ChapterStats!$B$2:$B$7747=E$2)*(ChapterStats!$C$2:$C$7747=$O$289)*(ChapterStats!$E$2:$E$7747=$A299), ChapterStats!$F$2:$F$7747)</f>
        <v>0.67399299999999995</v>
      </c>
      <c r="F299" s="224">
        <f>SUMPRODUCT((ChapterStats!$B$2:$B$7747=F$2)*(ChapterStats!$C$2:$C$7747=$O$289)*(ChapterStats!$E$2:$E$7747=$A299), ChapterStats!$F$2:$F$7747)</f>
        <v>0.68939399999999995</v>
      </c>
      <c r="G299" s="224">
        <f>SUMPRODUCT((ChapterStats!$B$2:$B$7747=G$2)*(ChapterStats!$C$2:$C$7747=$O$289)*(ChapterStats!$E$2:$E$7747=$A299), ChapterStats!$F$2:$F$7747)</f>
        <v>0.68441099999999999</v>
      </c>
      <c r="H299" s="224">
        <f>SUMPRODUCT((ChapterStats!$B$2:$B$7747=H$2)*(ChapterStats!$C$2:$C$7747=$O$289)*(ChapterStats!$E$2:$E$7747=$A299), ChapterStats!$F$2:$F$7747)</f>
        <v>0.68965500000000002</v>
      </c>
      <c r="I299" s="224">
        <f>SUMPRODUCT((ChapterStats!$B$2:$B$7747=I$2)*(ChapterStats!$C$2:$C$7747=$O$289)*(ChapterStats!$E$2:$E$7747=$A299), ChapterStats!$F$2:$F$7747)</f>
        <v>0.708955</v>
      </c>
      <c r="J299" s="224">
        <f>SUMPRODUCT((ChapterStats!$B$2:$B$7747=J$2)*(ChapterStats!$C$2:$C$7747=$O$289)*(ChapterStats!$E$2:$E$7747=$A299), ChapterStats!$F$2:$F$7747)</f>
        <v>0.70565999999999995</v>
      </c>
      <c r="K299" s="224">
        <f>SUMPRODUCT((ChapterStats!$B$2:$B$7747=K$2)*(ChapterStats!$C$2:$C$7747=$O$289)*(ChapterStats!$E$2:$E$7747=$A299), ChapterStats!$F$2:$F$7747)</f>
        <v>0.70848699999999998</v>
      </c>
      <c r="L299" s="224">
        <f>SUMPRODUCT((ChapterStats!$B$2:$B$7747=L$2)*(ChapterStats!$C$2:$C$7747=$O$289)*(ChapterStats!$E$2:$E$7747=$A299), ChapterStats!$F$2:$F$7747)</f>
        <v>0.67777799999999999</v>
      </c>
      <c r="M299" s="224">
        <f>SUMPRODUCT((ChapterStats!$B$2:$B$7747=M$2)*(ChapterStats!$C$2:$C$7747=$O$289)*(ChapterStats!$E$2:$E$7747=$A299), ChapterStats!$F$2:$F$7747)</f>
        <v>0</v>
      </c>
      <c r="N299" s="41"/>
    </row>
    <row r="300" spans="1:15" s="43" customFormat="1" x14ac:dyDescent="0.2">
      <c r="A300" s="228" t="s">
        <v>205</v>
      </c>
      <c r="B300" s="224">
        <f>SUMPRODUCT((ChapterStats!$B$2:$B$7747=B$2)*(ChapterStats!$C$2:$C$7747=$O$289)*(ChapterStats!$E$2:$E$7747=$A300), ChapterStats!$F$2:$F$7747)</f>
        <v>0.68199200000000004</v>
      </c>
      <c r="C300" s="224">
        <f>SUMPRODUCT((ChapterStats!$B$2:$B$7747=C$2)*(ChapterStats!$C$2:$C$7747=$O$289)*(ChapterStats!$E$2:$E$7747=$A300), ChapterStats!$F$2:$F$7747)</f>
        <v>0.69767400000000002</v>
      </c>
      <c r="D300" s="224">
        <f>SUMPRODUCT((ChapterStats!$B$2:$B$7747=D$2)*(ChapterStats!$C$2:$C$7747=$O$289)*(ChapterStats!$E$2:$E$7747=$A300), ChapterStats!$F$2:$F$7747)</f>
        <v>0.70498099999999997</v>
      </c>
      <c r="E300" s="224">
        <f>SUMPRODUCT((ChapterStats!$B$2:$B$7747=E$2)*(ChapterStats!$C$2:$C$7747=$O$289)*(ChapterStats!$E$2:$E$7747=$A300), ChapterStats!$F$2:$F$7747)</f>
        <v>0.703125</v>
      </c>
      <c r="F300" s="224">
        <f>SUMPRODUCT((ChapterStats!$B$2:$B$7747=F$2)*(ChapterStats!$C$2:$C$7747=$O$289)*(ChapterStats!$E$2:$E$7747=$A300), ChapterStats!$F$2:$F$7747)</f>
        <v>0.71774199999999999</v>
      </c>
      <c r="G300" s="224">
        <f>SUMPRODUCT((ChapterStats!$B$2:$B$7747=G$2)*(ChapterStats!$C$2:$C$7747=$O$289)*(ChapterStats!$E$2:$E$7747=$A300), ChapterStats!$F$2:$F$7747)</f>
        <v>0.71138199999999996</v>
      </c>
      <c r="H300" s="224">
        <f>SUMPRODUCT((ChapterStats!$B$2:$B$7747=H$2)*(ChapterStats!$C$2:$C$7747=$O$289)*(ChapterStats!$E$2:$E$7747=$A300), ChapterStats!$F$2:$F$7747)</f>
        <v>0.72764200000000001</v>
      </c>
      <c r="I300" s="224">
        <f>SUMPRODUCT((ChapterStats!$B$2:$B$7747=I$2)*(ChapterStats!$C$2:$C$7747=$O$289)*(ChapterStats!$E$2:$E$7747=$A300), ChapterStats!$F$2:$F$7747)</f>
        <v>0.74409400000000003</v>
      </c>
      <c r="J300" s="224">
        <f>SUMPRODUCT((ChapterStats!$B$2:$B$7747=J$2)*(ChapterStats!$C$2:$C$7747=$O$289)*(ChapterStats!$E$2:$E$7747=$A300), ChapterStats!$F$2:$F$7747)</f>
        <v>0.73621999999999999</v>
      </c>
      <c r="K300" s="224">
        <f>SUMPRODUCT((ChapterStats!$B$2:$B$7747=K$2)*(ChapterStats!$C$2:$C$7747=$O$289)*(ChapterStats!$E$2:$E$7747=$A300), ChapterStats!$F$2:$F$7747)</f>
        <v>0.73255800000000004</v>
      </c>
      <c r="L300" s="224">
        <f>SUMPRODUCT((ChapterStats!$B$2:$B$7747=L$2)*(ChapterStats!$C$2:$C$7747=$O$289)*(ChapterStats!$E$2:$E$7747=$A300), ChapterStats!$F$2:$F$7747)</f>
        <v>0.70038900000000004</v>
      </c>
      <c r="M300" s="224">
        <f>SUMPRODUCT((ChapterStats!$B$2:$B$7747=M$2)*(ChapterStats!$C$2:$C$7747=$O$289)*(ChapterStats!$E$2:$E$7747=$A300), ChapterStats!$F$2:$F$7747)</f>
        <v>0</v>
      </c>
      <c r="N300" s="41"/>
    </row>
    <row r="301" spans="1:15" s="43" customFormat="1" x14ac:dyDescent="0.2">
      <c r="A301" s="47"/>
      <c r="B301" s="64"/>
      <c r="C301" s="153"/>
      <c r="D301" s="153"/>
      <c r="E301" s="143"/>
      <c r="F301" s="143"/>
      <c r="G301" s="143"/>
      <c r="H301" s="65"/>
      <c r="I301" s="222"/>
      <c r="J301" s="222"/>
      <c r="K301" s="222"/>
      <c r="L301" s="222"/>
      <c r="M301" s="222"/>
      <c r="N301" s="41"/>
    </row>
    <row r="302" spans="1:15" s="43" customFormat="1" x14ac:dyDescent="0.2">
      <c r="A302" s="22" t="s">
        <v>38</v>
      </c>
      <c r="C302" s="39"/>
      <c r="D302" s="39"/>
      <c r="E302" s="39"/>
      <c r="F302" s="39"/>
      <c r="G302" s="39"/>
      <c r="H302" s="52"/>
      <c r="I302" s="221"/>
      <c r="J302" s="221"/>
      <c r="K302" s="221"/>
      <c r="L302" s="221"/>
      <c r="M302" s="221"/>
      <c r="N302" s="41"/>
      <c r="O302" s="43">
        <v>92</v>
      </c>
    </row>
    <row r="303" spans="1:15" s="43" customFormat="1" x14ac:dyDescent="0.2">
      <c r="A303" s="228" t="s">
        <v>196</v>
      </c>
      <c r="B303" s="219">
        <f>SUMPRODUCT((ChapterStats!$B$2:$B$7747=B$2)*(ChapterStats!$C$2:$C$7747=$O$302)*(ChapterStats!$E$2:$E$7747=$A303), ChapterStats!$F$2:$F$7747)</f>
        <v>217</v>
      </c>
      <c r="C303" s="219">
        <f>SUMPRODUCT((ChapterStats!$B$2:$B$7747=C$2)*(ChapterStats!$C$2:$C$7747=$O$302)*(ChapterStats!$E$2:$E$7747=$A303), ChapterStats!$F$2:$F$7747)</f>
        <v>218</v>
      </c>
      <c r="D303" s="219">
        <f>SUMPRODUCT((ChapterStats!$B$2:$B$7747=D$2)*(ChapterStats!$C$2:$C$7747=$O$302)*(ChapterStats!$E$2:$E$7747=$A303), ChapterStats!$F$2:$F$7747)</f>
        <v>219</v>
      </c>
      <c r="E303" s="219">
        <f>SUMPRODUCT((ChapterStats!$B$2:$B$7747=E$2)*(ChapterStats!$C$2:$C$7747=$O$302)*(ChapterStats!$E$2:$E$7747=$A303), ChapterStats!$F$2:$F$7747)</f>
        <v>219</v>
      </c>
      <c r="F303" s="219">
        <f>SUMPRODUCT((ChapterStats!$B$2:$B$7747=F$2)*(ChapterStats!$C$2:$C$7747=$O$302)*(ChapterStats!$E$2:$E$7747=$A303), ChapterStats!$F$2:$F$7747)</f>
        <v>215</v>
      </c>
      <c r="G303" s="219">
        <f>SUMPRODUCT((ChapterStats!$B$2:$B$7747=G$2)*(ChapterStats!$C$2:$C$7747=$O$302)*(ChapterStats!$E$2:$E$7747=$A303), ChapterStats!$F$2:$F$7747)</f>
        <v>213</v>
      </c>
      <c r="H303" s="219">
        <f>SUMPRODUCT((ChapterStats!$B$2:$B$7747=H$2)*(ChapterStats!$C$2:$C$7747=$O$302)*(ChapterStats!$E$2:$E$7747=$A303), ChapterStats!$F$2:$F$7747)</f>
        <v>217</v>
      </c>
      <c r="I303" s="219">
        <f>SUMPRODUCT((ChapterStats!$B$2:$B$7747=I$2)*(ChapterStats!$C$2:$C$7747=$O$302)*(ChapterStats!$E$2:$E$7747=$A303), ChapterStats!$F$2:$F$7747)</f>
        <v>228</v>
      </c>
      <c r="J303" s="219">
        <f>SUMPRODUCT((ChapterStats!$B$2:$B$7747=J$2)*(ChapterStats!$C$2:$C$7747=$O$302)*(ChapterStats!$E$2:$E$7747=$A303), ChapterStats!$F$2:$F$7747)</f>
        <v>232</v>
      </c>
      <c r="K303" s="219">
        <f>SUMPRODUCT((ChapterStats!$B$2:$B$7747=K$2)*(ChapterStats!$C$2:$C$7747=$O$302)*(ChapterStats!$E$2:$E$7747=$A303), ChapterStats!$F$2:$F$7747)</f>
        <v>230</v>
      </c>
      <c r="L303" s="219">
        <f>SUMPRODUCT((ChapterStats!$B$2:$B$7747=L$2)*(ChapterStats!$C$2:$C$7747=$O$302)*(ChapterStats!$E$2:$E$7747=$A303), ChapterStats!$F$2:$F$7747)</f>
        <v>227</v>
      </c>
      <c r="M303" s="219">
        <f>SUMPRODUCT((ChapterStats!$B$2:$B$7747=M$2)*(ChapterStats!$C$2:$C$7747=$O$302)*(ChapterStats!$E$2:$E$7747=$A303), ChapterStats!$F$2:$F$7747)</f>
        <v>0</v>
      </c>
      <c r="N303" s="41"/>
    </row>
    <row r="304" spans="1:15" s="43" customFormat="1" x14ac:dyDescent="0.2">
      <c r="A304" s="47" t="s">
        <v>305</v>
      </c>
      <c r="B304" s="244">
        <v>227</v>
      </c>
      <c r="C304" s="244">
        <v>232</v>
      </c>
      <c r="D304" s="244">
        <v>231</v>
      </c>
      <c r="E304" s="244">
        <v>230</v>
      </c>
      <c r="F304" s="244">
        <v>227</v>
      </c>
      <c r="G304" s="244">
        <v>227</v>
      </c>
      <c r="H304" s="244">
        <v>223</v>
      </c>
      <c r="I304" s="244">
        <v>221</v>
      </c>
      <c r="J304" s="244">
        <v>226</v>
      </c>
      <c r="K304" s="244">
        <v>224</v>
      </c>
      <c r="L304" s="244">
        <v>221</v>
      </c>
      <c r="M304" s="244">
        <v>219</v>
      </c>
      <c r="N304" s="48"/>
    </row>
    <row r="305" spans="1:15" s="43" customFormat="1" x14ac:dyDescent="0.2">
      <c r="A305" s="228" t="s">
        <v>194</v>
      </c>
      <c r="B305" s="219">
        <f>SUMPRODUCT((ChapterStats!$B$2:$B$7747=B$2)*(ChapterStats!$C$2:$C$7747=$O$302)*(ChapterStats!$E$2:$E$7747=$A305), ChapterStats!$F$2:$F$7747)</f>
        <v>4</v>
      </c>
      <c r="C305" s="219">
        <f>SUMPRODUCT((ChapterStats!$B$2:$B$7747=C$2)*(ChapterStats!$C$2:$C$7747=$O$302)*(ChapterStats!$E$2:$E$7747=$A305), ChapterStats!$F$2:$F$7747)</f>
        <v>4</v>
      </c>
      <c r="D305" s="219">
        <f>SUMPRODUCT((ChapterStats!$B$2:$B$7747=D$2)*(ChapterStats!$C$2:$C$7747=$O$302)*(ChapterStats!$E$2:$E$7747=$A305), ChapterStats!$F$2:$F$7747)</f>
        <v>6</v>
      </c>
      <c r="E305" s="219">
        <f>SUMPRODUCT((ChapterStats!$B$2:$B$7747=E$2)*(ChapterStats!$C$2:$C$7747=$O$302)*(ChapterStats!$E$2:$E$7747=$A305), ChapterStats!$F$2:$F$7747)</f>
        <v>1</v>
      </c>
      <c r="F305" s="219">
        <f>SUMPRODUCT((ChapterStats!$B$2:$B$7747=F$2)*(ChapterStats!$C$2:$C$7747=$O$302)*(ChapterStats!$E$2:$E$7747=$A305), ChapterStats!$F$2:$F$7747)</f>
        <v>1</v>
      </c>
      <c r="G305" s="219">
        <f>SUMPRODUCT((ChapterStats!$B$2:$B$7747=G$2)*(ChapterStats!$C$2:$C$7747=$O$302)*(ChapterStats!$E$2:$E$7747=$A305), ChapterStats!$F$2:$F$7747)</f>
        <v>3</v>
      </c>
      <c r="H305" s="219">
        <f>SUMPRODUCT((ChapterStats!$B$2:$B$7747=H$2)*(ChapterStats!$C$2:$C$7747=$O$302)*(ChapterStats!$E$2:$E$7747=$A305), ChapterStats!$F$2:$F$7747)</f>
        <v>8</v>
      </c>
      <c r="I305" s="219">
        <f>SUMPRODUCT((ChapterStats!$B$2:$B$7747=I$2)*(ChapterStats!$C$2:$C$7747=$O$302)*(ChapterStats!$E$2:$E$7747=$A305), ChapterStats!$F$2:$F$7747)</f>
        <v>12</v>
      </c>
      <c r="J305" s="219">
        <f>SUMPRODUCT((ChapterStats!$B$2:$B$7747=J$2)*(ChapterStats!$C$2:$C$7747=$O$302)*(ChapterStats!$E$2:$E$7747=$A305), ChapterStats!$F$2:$F$7747)</f>
        <v>10</v>
      </c>
      <c r="K305" s="219">
        <f>SUMPRODUCT((ChapterStats!$B$2:$B$7747=K$2)*(ChapterStats!$C$2:$C$7747=$O$302)*(ChapterStats!$E$2:$E$7747=$A305), ChapterStats!$F$2:$F$7747)</f>
        <v>5</v>
      </c>
      <c r="L305" s="219">
        <f>SUMPRODUCT((ChapterStats!$B$2:$B$7747=L$2)*(ChapterStats!$C$2:$C$7747=$O$302)*(ChapterStats!$E$2:$E$7747=$A305), ChapterStats!$F$2:$F$7747)</f>
        <v>4</v>
      </c>
      <c r="M305" s="219">
        <f>SUMPRODUCT((ChapterStats!$B$2:$B$7747=M$2)*(ChapterStats!$C$2:$C$7747=$O$302)*(ChapterStats!$E$2:$E$7747=$A305), ChapterStats!$F$2:$F$7747)</f>
        <v>0</v>
      </c>
      <c r="N305" s="41">
        <f t="shared" ref="N305:N311" si="23">SUM(B305:M305)</f>
        <v>58</v>
      </c>
    </row>
    <row r="306" spans="1:15" s="43" customFormat="1" x14ac:dyDescent="0.2">
      <c r="A306" s="47" t="s">
        <v>305</v>
      </c>
      <c r="B306" s="244">
        <v>4</v>
      </c>
      <c r="C306" s="244">
        <v>5</v>
      </c>
      <c r="D306" s="244">
        <v>5</v>
      </c>
      <c r="E306" s="244">
        <v>5</v>
      </c>
      <c r="F306" s="244">
        <v>3</v>
      </c>
      <c r="G306" s="244">
        <v>4</v>
      </c>
      <c r="H306" s="244">
        <v>5</v>
      </c>
      <c r="I306" s="244">
        <v>1</v>
      </c>
      <c r="J306" s="244">
        <v>9</v>
      </c>
      <c r="K306" s="244">
        <v>3</v>
      </c>
      <c r="L306" s="244">
        <v>5</v>
      </c>
      <c r="M306" s="244">
        <v>1</v>
      </c>
      <c r="N306" s="48">
        <f t="shared" si="23"/>
        <v>50</v>
      </c>
    </row>
    <row r="307" spans="1:15" s="43" customFormat="1" x14ac:dyDescent="0.2">
      <c r="A307" s="228" t="s">
        <v>195</v>
      </c>
      <c r="B307" s="219">
        <f>SUMPRODUCT((ChapterStats!$B$2:$B$7747=B$2)*(ChapterStats!$C$2:$C$7747=$O$302)*(ChapterStats!$E$2:$E$7747=$A307), ChapterStats!$F$2:$F$7747)</f>
        <v>15</v>
      </c>
      <c r="C307" s="219">
        <f>SUMPRODUCT((ChapterStats!$B$2:$B$7747=C$2)*(ChapterStats!$C$2:$C$7747=$O$302)*(ChapterStats!$E$2:$E$7747=$A307), ChapterStats!$F$2:$F$7747)</f>
        <v>23</v>
      </c>
      <c r="D307" s="219">
        <f>SUMPRODUCT((ChapterStats!$B$2:$B$7747=D$2)*(ChapterStats!$C$2:$C$7747=$O$302)*(ChapterStats!$E$2:$E$7747=$A307), ChapterStats!$F$2:$F$7747)</f>
        <v>8</v>
      </c>
      <c r="E307" s="219">
        <f>SUMPRODUCT((ChapterStats!$B$2:$B$7747=E$2)*(ChapterStats!$C$2:$C$7747=$O$302)*(ChapterStats!$E$2:$E$7747=$A307), ChapterStats!$F$2:$F$7747)</f>
        <v>4</v>
      </c>
      <c r="F307" s="219">
        <f>SUMPRODUCT((ChapterStats!$B$2:$B$7747=F$2)*(ChapterStats!$C$2:$C$7747=$O$302)*(ChapterStats!$E$2:$E$7747=$A307), ChapterStats!$F$2:$F$7747)</f>
        <v>12</v>
      </c>
      <c r="G307" s="219">
        <f>SUMPRODUCT((ChapterStats!$B$2:$B$7747=G$2)*(ChapterStats!$C$2:$C$7747=$O$302)*(ChapterStats!$E$2:$E$7747=$A307), ChapterStats!$F$2:$F$7747)</f>
        <v>14</v>
      </c>
      <c r="H307" s="219">
        <f>SUMPRODUCT((ChapterStats!$B$2:$B$7747=H$2)*(ChapterStats!$C$2:$C$7747=$O$302)*(ChapterStats!$E$2:$E$7747=$A307), ChapterStats!$F$2:$F$7747)</f>
        <v>17</v>
      </c>
      <c r="I307" s="219">
        <f>SUMPRODUCT((ChapterStats!$B$2:$B$7747=I$2)*(ChapterStats!$C$2:$C$7747=$O$302)*(ChapterStats!$E$2:$E$7747=$A307), ChapterStats!$F$2:$F$7747)</f>
        <v>13</v>
      </c>
      <c r="J307" s="219">
        <f>SUMPRODUCT((ChapterStats!$B$2:$B$7747=J$2)*(ChapterStats!$C$2:$C$7747=$O$302)*(ChapterStats!$E$2:$E$7747=$A307), ChapterStats!$F$2:$F$7747)</f>
        <v>14</v>
      </c>
      <c r="K307" s="219">
        <f>SUMPRODUCT((ChapterStats!$B$2:$B$7747=K$2)*(ChapterStats!$C$2:$C$7747=$O$302)*(ChapterStats!$E$2:$E$7747=$A307), ChapterStats!$F$2:$F$7747)</f>
        <v>12</v>
      </c>
      <c r="L307" s="219">
        <f>SUMPRODUCT((ChapterStats!$B$2:$B$7747=L$2)*(ChapterStats!$C$2:$C$7747=$O$302)*(ChapterStats!$E$2:$E$7747=$A307), ChapterStats!$F$2:$F$7747)</f>
        <v>8</v>
      </c>
      <c r="M307" s="219">
        <f>SUMPRODUCT((ChapterStats!$B$2:$B$7747=M$2)*(ChapterStats!$C$2:$C$7747=$O$302)*(ChapterStats!$E$2:$E$7747=$A307), ChapterStats!$F$2:$F$7747)</f>
        <v>0</v>
      </c>
      <c r="N307" s="41">
        <f t="shared" si="23"/>
        <v>140</v>
      </c>
    </row>
    <row r="308" spans="1:15" s="43" customFormat="1" x14ac:dyDescent="0.2">
      <c r="A308" s="228" t="s">
        <v>200</v>
      </c>
      <c r="B308" s="219">
        <f>SUMPRODUCT((ChapterStats!$B$2:$B$7747=B$2)*(ChapterStats!$C$2:$C$7747=$O$302)*(ChapterStats!$E$2:$E$7747=$A308), ChapterStats!$F$2:$F$7747)</f>
        <v>1</v>
      </c>
      <c r="C308" s="219">
        <f>SUMPRODUCT((ChapterStats!$B$2:$B$7747=C$2)*(ChapterStats!$C$2:$C$7747=$O$302)*(ChapterStats!$E$2:$E$7747=$A308), ChapterStats!$F$2:$F$7747)</f>
        <v>0</v>
      </c>
      <c r="D308" s="219">
        <f>SUMPRODUCT((ChapterStats!$B$2:$B$7747=D$2)*(ChapterStats!$C$2:$C$7747=$O$302)*(ChapterStats!$E$2:$E$7747=$A308), ChapterStats!$F$2:$F$7747)</f>
        <v>1</v>
      </c>
      <c r="E308" s="219">
        <f>SUMPRODUCT((ChapterStats!$B$2:$B$7747=E$2)*(ChapterStats!$C$2:$C$7747=$O$302)*(ChapterStats!$E$2:$E$7747=$A308), ChapterStats!$F$2:$F$7747)</f>
        <v>0</v>
      </c>
      <c r="F308" s="219">
        <f>SUMPRODUCT((ChapterStats!$B$2:$B$7747=F$2)*(ChapterStats!$C$2:$C$7747=$O$302)*(ChapterStats!$E$2:$E$7747=$A308), ChapterStats!$F$2:$F$7747)</f>
        <v>0</v>
      </c>
      <c r="G308" s="219">
        <f>SUMPRODUCT((ChapterStats!$B$2:$B$7747=G$2)*(ChapterStats!$C$2:$C$7747=$O$302)*(ChapterStats!$E$2:$E$7747=$A308), ChapterStats!$F$2:$F$7747)</f>
        <v>0</v>
      </c>
      <c r="H308" s="219">
        <f>SUMPRODUCT((ChapterStats!$B$2:$B$7747=H$2)*(ChapterStats!$C$2:$C$7747=$O$302)*(ChapterStats!$E$2:$E$7747=$A308), ChapterStats!$F$2:$F$7747)</f>
        <v>1</v>
      </c>
      <c r="I308" s="219">
        <f>SUMPRODUCT((ChapterStats!$B$2:$B$7747=I$2)*(ChapterStats!$C$2:$C$7747=$O$302)*(ChapterStats!$E$2:$E$7747=$A308), ChapterStats!$F$2:$F$7747)</f>
        <v>0</v>
      </c>
      <c r="J308" s="219">
        <f>SUMPRODUCT((ChapterStats!$B$2:$B$7747=J$2)*(ChapterStats!$C$2:$C$7747=$O$302)*(ChapterStats!$E$2:$E$7747=$A308), ChapterStats!$F$2:$F$7747)</f>
        <v>1</v>
      </c>
      <c r="K308" s="219">
        <f>SUMPRODUCT((ChapterStats!$B$2:$B$7747=K$2)*(ChapterStats!$C$2:$C$7747=$O$302)*(ChapterStats!$E$2:$E$7747=$A308), ChapterStats!$F$2:$F$7747)</f>
        <v>0</v>
      </c>
      <c r="L308" s="219">
        <f>SUMPRODUCT((ChapterStats!$B$2:$B$7747=L$2)*(ChapterStats!$C$2:$C$7747=$O$302)*(ChapterStats!$E$2:$E$7747=$A308), ChapterStats!$F$2:$F$7747)</f>
        <v>0</v>
      </c>
      <c r="M308" s="219">
        <f>SUMPRODUCT((ChapterStats!$B$2:$B$7747=M$2)*(ChapterStats!$C$2:$C$7747=$O$302)*(ChapterStats!$E$2:$E$7747=$A308), ChapterStats!$F$2:$F$7747)</f>
        <v>0</v>
      </c>
      <c r="N308" s="41">
        <f t="shared" si="23"/>
        <v>4</v>
      </c>
    </row>
    <row r="309" spans="1:15" s="43" customFormat="1" x14ac:dyDescent="0.2">
      <c r="A309" s="228" t="s">
        <v>197</v>
      </c>
      <c r="B309" s="219">
        <f>SUMPRODUCT((ChapterStats!$B$2:$B$7747=B$2)*(ChapterStats!$C$2:$C$7747=$O$302)*(ChapterStats!$E$2:$E$7747=$A309), ChapterStats!$F$2:$F$7747)</f>
        <v>8</v>
      </c>
      <c r="C309" s="219">
        <f>SUMPRODUCT((ChapterStats!$B$2:$B$7747=C$2)*(ChapterStats!$C$2:$C$7747=$O$302)*(ChapterStats!$E$2:$E$7747=$A309), ChapterStats!$F$2:$F$7747)</f>
        <v>4</v>
      </c>
      <c r="D309" s="219">
        <f>SUMPRODUCT((ChapterStats!$B$2:$B$7747=D$2)*(ChapterStats!$C$2:$C$7747=$O$302)*(ChapterStats!$E$2:$E$7747=$A309), ChapterStats!$F$2:$F$7747)</f>
        <v>6</v>
      </c>
      <c r="E309" s="219">
        <f>SUMPRODUCT((ChapterStats!$B$2:$B$7747=E$2)*(ChapterStats!$C$2:$C$7747=$O$302)*(ChapterStats!$E$2:$E$7747=$A309), ChapterStats!$F$2:$F$7747)</f>
        <v>1</v>
      </c>
      <c r="F309" s="219">
        <f>SUMPRODUCT((ChapterStats!$B$2:$B$7747=F$2)*(ChapterStats!$C$2:$C$7747=$O$302)*(ChapterStats!$E$2:$E$7747=$A309), ChapterStats!$F$2:$F$7747)</f>
        <v>4</v>
      </c>
      <c r="G309" s="219">
        <f>SUMPRODUCT((ChapterStats!$B$2:$B$7747=G$2)*(ChapterStats!$C$2:$C$7747=$O$302)*(ChapterStats!$E$2:$E$7747=$A309), ChapterStats!$F$2:$F$7747)</f>
        <v>4</v>
      </c>
      <c r="H309" s="219">
        <f>SUMPRODUCT((ChapterStats!$B$2:$B$7747=H$2)*(ChapterStats!$C$2:$C$7747=$O$302)*(ChapterStats!$E$2:$E$7747=$A309), ChapterStats!$F$2:$F$7747)</f>
        <v>5</v>
      </c>
      <c r="I309" s="219">
        <f>SUMPRODUCT((ChapterStats!$B$2:$B$7747=I$2)*(ChapterStats!$C$2:$C$7747=$O$302)*(ChapterStats!$E$2:$E$7747=$A309), ChapterStats!$F$2:$F$7747)</f>
        <v>2</v>
      </c>
      <c r="J309" s="219">
        <f>SUMPRODUCT((ChapterStats!$B$2:$B$7747=J$2)*(ChapterStats!$C$2:$C$7747=$O$302)*(ChapterStats!$E$2:$E$7747=$A309), ChapterStats!$F$2:$F$7747)</f>
        <v>7</v>
      </c>
      <c r="K309" s="219">
        <f>SUMPRODUCT((ChapterStats!$B$2:$B$7747=K$2)*(ChapterStats!$C$2:$C$7747=$O$302)*(ChapterStats!$E$2:$E$7747=$A309), ChapterStats!$F$2:$F$7747)</f>
        <v>8</v>
      </c>
      <c r="L309" s="219">
        <f>SUMPRODUCT((ChapterStats!$B$2:$B$7747=L$2)*(ChapterStats!$C$2:$C$7747=$O$302)*(ChapterStats!$E$2:$E$7747=$A309), ChapterStats!$F$2:$F$7747)</f>
        <v>6</v>
      </c>
      <c r="M309" s="219">
        <f>SUMPRODUCT((ChapterStats!$B$2:$B$7747=M$2)*(ChapterStats!$C$2:$C$7747=$O$302)*(ChapterStats!$E$2:$E$7747=$A309), ChapterStats!$F$2:$F$7747)</f>
        <v>0</v>
      </c>
      <c r="N309" s="41">
        <f t="shared" si="23"/>
        <v>55</v>
      </c>
    </row>
    <row r="310" spans="1:15" x14ac:dyDescent="0.2">
      <c r="A310" s="228" t="s">
        <v>199</v>
      </c>
      <c r="B310" s="219">
        <f>SUMPRODUCT((ChapterStats!$B$2:$B$7747=B$2)*(ChapterStats!$C$2:$C$7747=$O$302)*(ChapterStats!$E$2:$E$7747=$A310), ChapterStats!$F$2:$F$7747)</f>
        <v>0</v>
      </c>
      <c r="C310" s="219">
        <f>SUMPRODUCT((ChapterStats!$B$2:$B$7747=C$2)*(ChapterStats!$C$2:$C$7747=$O$302)*(ChapterStats!$E$2:$E$7747=$A310), ChapterStats!$F$2:$F$7747)</f>
        <v>0</v>
      </c>
      <c r="D310" s="219">
        <f>SUMPRODUCT((ChapterStats!$B$2:$B$7747=D$2)*(ChapterStats!$C$2:$C$7747=$O$302)*(ChapterStats!$E$2:$E$7747=$A310), ChapterStats!$F$2:$F$7747)</f>
        <v>1</v>
      </c>
      <c r="E310" s="219">
        <f>SUMPRODUCT((ChapterStats!$B$2:$B$7747=E$2)*(ChapterStats!$C$2:$C$7747=$O$302)*(ChapterStats!$E$2:$E$7747=$A310), ChapterStats!$F$2:$F$7747)</f>
        <v>0</v>
      </c>
      <c r="F310" s="219">
        <f>SUMPRODUCT((ChapterStats!$B$2:$B$7747=F$2)*(ChapterStats!$C$2:$C$7747=$O$302)*(ChapterStats!$E$2:$E$7747=$A310), ChapterStats!$F$2:$F$7747)</f>
        <v>1</v>
      </c>
      <c r="G310" s="219">
        <f>SUMPRODUCT((ChapterStats!$B$2:$B$7747=G$2)*(ChapterStats!$C$2:$C$7747=$O$302)*(ChapterStats!$E$2:$E$7747=$A310), ChapterStats!$F$2:$F$7747)</f>
        <v>0</v>
      </c>
      <c r="H310" s="219">
        <f>SUMPRODUCT((ChapterStats!$B$2:$B$7747=H$2)*(ChapterStats!$C$2:$C$7747=$O$302)*(ChapterStats!$E$2:$E$7747=$A310), ChapterStats!$F$2:$F$7747)</f>
        <v>0</v>
      </c>
      <c r="I310" s="219">
        <f>SUMPRODUCT((ChapterStats!$B$2:$B$7747=I$2)*(ChapterStats!$C$2:$C$7747=$O$302)*(ChapterStats!$E$2:$E$7747=$A310), ChapterStats!$F$2:$F$7747)</f>
        <v>1</v>
      </c>
      <c r="J310" s="219">
        <f>SUMPRODUCT((ChapterStats!$B$2:$B$7747=J$2)*(ChapterStats!$C$2:$C$7747=$O$302)*(ChapterStats!$E$2:$E$7747=$A310), ChapterStats!$F$2:$F$7747)</f>
        <v>0</v>
      </c>
      <c r="K310" s="219">
        <f>SUMPRODUCT((ChapterStats!$B$2:$B$7747=K$2)*(ChapterStats!$C$2:$C$7747=$O$302)*(ChapterStats!$E$2:$E$7747=$A310), ChapterStats!$F$2:$F$7747)</f>
        <v>1</v>
      </c>
      <c r="L310" s="219">
        <f>SUMPRODUCT((ChapterStats!$B$2:$B$7747=L$2)*(ChapterStats!$C$2:$C$7747=$O$302)*(ChapterStats!$E$2:$E$7747=$A310), ChapterStats!$F$2:$F$7747)</f>
        <v>1</v>
      </c>
      <c r="M310" s="219">
        <f>SUMPRODUCT((ChapterStats!$B$2:$B$7747=M$2)*(ChapterStats!$C$2:$C$7747=$O$302)*(ChapterStats!$E$2:$E$7747=$A310), ChapterStats!$F$2:$F$7747)</f>
        <v>0</v>
      </c>
      <c r="N310" s="41">
        <f t="shared" si="23"/>
        <v>5</v>
      </c>
    </row>
    <row r="311" spans="1:15" x14ac:dyDescent="0.2">
      <c r="A311" s="228" t="s">
        <v>198</v>
      </c>
      <c r="B311" s="219">
        <f>SUMPRODUCT((ChapterStats!$B$2:$B$7747=B$2)*(ChapterStats!$C$2:$C$7747=$O$302)*(ChapterStats!$E$2:$E$7747=$A311), ChapterStats!$F$2:$F$7747)</f>
        <v>1</v>
      </c>
      <c r="C311" s="219">
        <f>SUMPRODUCT((ChapterStats!$B$2:$B$7747=C$2)*(ChapterStats!$C$2:$C$7747=$O$302)*(ChapterStats!$E$2:$E$7747=$A311), ChapterStats!$F$2:$F$7747)</f>
        <v>1</v>
      </c>
      <c r="D311" s="219">
        <f>SUMPRODUCT((ChapterStats!$B$2:$B$7747=D$2)*(ChapterStats!$C$2:$C$7747=$O$302)*(ChapterStats!$E$2:$E$7747=$A311), ChapterStats!$F$2:$F$7747)</f>
        <v>0</v>
      </c>
      <c r="E311" s="219">
        <f>SUMPRODUCT((ChapterStats!$B$2:$B$7747=E$2)*(ChapterStats!$C$2:$C$7747=$O$302)*(ChapterStats!$E$2:$E$7747=$A311), ChapterStats!$F$2:$F$7747)</f>
        <v>0</v>
      </c>
      <c r="F311" s="219">
        <f>SUMPRODUCT((ChapterStats!$B$2:$B$7747=F$2)*(ChapterStats!$C$2:$C$7747=$O$302)*(ChapterStats!$E$2:$E$7747=$A311), ChapterStats!$F$2:$F$7747)</f>
        <v>0</v>
      </c>
      <c r="G311" s="219">
        <f>SUMPRODUCT((ChapterStats!$B$2:$B$7747=G$2)*(ChapterStats!$C$2:$C$7747=$O$302)*(ChapterStats!$E$2:$E$7747=$A311), ChapterStats!$F$2:$F$7747)</f>
        <v>0</v>
      </c>
      <c r="H311" s="219">
        <f>SUMPRODUCT((ChapterStats!$B$2:$B$7747=H$2)*(ChapterStats!$C$2:$C$7747=$O$302)*(ChapterStats!$E$2:$E$7747=$A311), ChapterStats!$F$2:$F$7747)</f>
        <v>0</v>
      </c>
      <c r="I311" s="219">
        <f>SUMPRODUCT((ChapterStats!$B$2:$B$7747=I$2)*(ChapterStats!$C$2:$C$7747=$O$302)*(ChapterStats!$E$2:$E$7747=$A311), ChapterStats!$F$2:$F$7747)</f>
        <v>1</v>
      </c>
      <c r="J311" s="219">
        <f>SUMPRODUCT((ChapterStats!$B$2:$B$7747=J$2)*(ChapterStats!$C$2:$C$7747=$O$302)*(ChapterStats!$E$2:$E$7747=$A311), ChapterStats!$F$2:$F$7747)</f>
        <v>0</v>
      </c>
      <c r="K311" s="219">
        <f>SUMPRODUCT((ChapterStats!$B$2:$B$7747=K$2)*(ChapterStats!$C$2:$C$7747=$O$302)*(ChapterStats!$E$2:$E$7747=$A311), ChapterStats!$F$2:$F$7747)</f>
        <v>1</v>
      </c>
      <c r="L311" s="219">
        <f>SUMPRODUCT((ChapterStats!$B$2:$B$7747=L$2)*(ChapterStats!$C$2:$C$7747=$O$302)*(ChapterStats!$E$2:$E$7747=$A311), ChapterStats!$F$2:$F$7747)</f>
        <v>0</v>
      </c>
      <c r="M311" s="219">
        <f>SUMPRODUCT((ChapterStats!$B$2:$B$7747=M$2)*(ChapterStats!$C$2:$C$7747=$O$302)*(ChapterStats!$E$2:$E$7747=$A311), ChapterStats!$F$2:$F$7747)</f>
        <v>0</v>
      </c>
      <c r="N311" s="41">
        <f t="shared" si="23"/>
        <v>4</v>
      </c>
    </row>
    <row r="312" spans="1:15" s="43" customFormat="1" x14ac:dyDescent="0.2">
      <c r="A312" s="21" t="s">
        <v>202</v>
      </c>
      <c r="B312" s="224">
        <f>SUMPRODUCT((ChapterStats!$B$2:$B$7747=B$2)*(ChapterStats!$C$2:$C$7747=$O$302)*(ChapterStats!$E$2:$E$7747=$A312), ChapterStats!$F$2:$F$7747)</f>
        <v>0.732456</v>
      </c>
      <c r="C312" s="224">
        <f>SUMPRODUCT((ChapterStats!$B$2:$B$7747=C$2)*(ChapterStats!$C$2:$C$7747=$O$302)*(ChapterStats!$E$2:$E$7747=$A312), ChapterStats!$F$2:$F$7747)</f>
        <v>0.73127799999999998</v>
      </c>
      <c r="D312" s="224">
        <f>SUMPRODUCT((ChapterStats!$B$2:$B$7747=D$2)*(ChapterStats!$C$2:$C$7747=$O$302)*(ChapterStats!$E$2:$E$7747=$A312), ChapterStats!$F$2:$F$7747)</f>
        <v>0.72413799999999995</v>
      </c>
      <c r="E312" s="224">
        <f>SUMPRODUCT((ChapterStats!$B$2:$B$7747=E$2)*(ChapterStats!$C$2:$C$7747=$O$302)*(ChapterStats!$E$2:$E$7747=$A312), ChapterStats!$F$2:$F$7747)</f>
        <v>0.72727299999999995</v>
      </c>
      <c r="F312" s="224">
        <f>SUMPRODUCT((ChapterStats!$B$2:$B$7747=F$2)*(ChapterStats!$C$2:$C$7747=$O$302)*(ChapterStats!$E$2:$E$7747=$A312), ChapterStats!$F$2:$F$7747)</f>
        <v>0.74782599999999999</v>
      </c>
      <c r="G312" s="224">
        <f>SUMPRODUCT((ChapterStats!$B$2:$B$7747=G$2)*(ChapterStats!$C$2:$C$7747=$O$302)*(ChapterStats!$E$2:$E$7747=$A312), ChapterStats!$F$2:$F$7747)</f>
        <v>0.74778800000000001</v>
      </c>
      <c r="H312" s="224">
        <f>SUMPRODUCT((ChapterStats!$B$2:$B$7747=H$2)*(ChapterStats!$C$2:$C$7747=$O$302)*(ChapterStats!$E$2:$E$7747=$A312), ChapterStats!$F$2:$F$7747)</f>
        <v>0.74778800000000001</v>
      </c>
      <c r="I312" s="224">
        <f>SUMPRODUCT((ChapterStats!$B$2:$B$7747=I$2)*(ChapterStats!$C$2:$C$7747=$O$302)*(ChapterStats!$E$2:$E$7747=$A312), ChapterStats!$F$2:$F$7747)</f>
        <v>0.76126099999999997</v>
      </c>
      <c r="J312" s="224">
        <f>SUMPRODUCT((ChapterStats!$B$2:$B$7747=J$2)*(ChapterStats!$C$2:$C$7747=$O$302)*(ChapterStats!$E$2:$E$7747=$A312), ChapterStats!$F$2:$F$7747)</f>
        <v>0.764706</v>
      </c>
      <c r="K312" s="224">
        <f>SUMPRODUCT((ChapterStats!$B$2:$B$7747=K$2)*(ChapterStats!$C$2:$C$7747=$O$302)*(ChapterStats!$E$2:$E$7747=$A312), ChapterStats!$F$2:$F$7747)</f>
        <v>0.76548700000000003</v>
      </c>
      <c r="L312" s="224">
        <f>SUMPRODUCT((ChapterStats!$B$2:$B$7747=L$2)*(ChapterStats!$C$2:$C$7747=$O$302)*(ChapterStats!$E$2:$E$7747=$A312), ChapterStats!$F$2:$F$7747)</f>
        <v>0.75446400000000002</v>
      </c>
      <c r="M312" s="224">
        <f>SUMPRODUCT((ChapterStats!$B$2:$B$7747=M$2)*(ChapterStats!$C$2:$C$7747=$O$302)*(ChapterStats!$E$2:$E$7747=$A312), ChapterStats!$F$2:$F$7747)</f>
        <v>0</v>
      </c>
      <c r="N312" s="41"/>
    </row>
    <row r="313" spans="1:15" s="43" customFormat="1" x14ac:dyDescent="0.2">
      <c r="A313" s="228" t="s">
        <v>205</v>
      </c>
      <c r="B313" s="224">
        <f>SUMPRODUCT((ChapterStats!$B$2:$B$7747=B$2)*(ChapterStats!$C$2:$C$7747=$O$302)*(ChapterStats!$E$2:$E$7747=$A313), ChapterStats!$F$2:$F$7747)</f>
        <v>0.78571400000000002</v>
      </c>
      <c r="C313" s="224">
        <f>SUMPRODUCT((ChapterStats!$B$2:$B$7747=C$2)*(ChapterStats!$C$2:$C$7747=$O$302)*(ChapterStats!$E$2:$E$7747=$A313), ChapterStats!$F$2:$F$7747)</f>
        <v>0.79081599999999996</v>
      </c>
      <c r="D313" s="224">
        <f>SUMPRODUCT((ChapterStats!$B$2:$B$7747=D$2)*(ChapterStats!$C$2:$C$7747=$O$302)*(ChapterStats!$E$2:$E$7747=$A313), ChapterStats!$F$2:$F$7747)</f>
        <v>0.79</v>
      </c>
      <c r="E313" s="224">
        <f>SUMPRODUCT((ChapterStats!$B$2:$B$7747=E$2)*(ChapterStats!$C$2:$C$7747=$O$302)*(ChapterStats!$E$2:$E$7747=$A313), ChapterStats!$F$2:$F$7747)</f>
        <v>0.79396999999999995</v>
      </c>
      <c r="F313" s="224">
        <f>SUMPRODUCT((ChapterStats!$B$2:$B$7747=F$2)*(ChapterStats!$C$2:$C$7747=$O$302)*(ChapterStats!$E$2:$E$7747=$A313), ChapterStats!$F$2:$F$7747)</f>
        <v>0.81</v>
      </c>
      <c r="G313" s="224">
        <f>SUMPRODUCT((ChapterStats!$B$2:$B$7747=G$2)*(ChapterStats!$C$2:$C$7747=$O$302)*(ChapterStats!$E$2:$E$7747=$A313), ChapterStats!$F$2:$F$7747)</f>
        <v>0.81218299999999999</v>
      </c>
      <c r="H313" s="224">
        <f>SUMPRODUCT((ChapterStats!$B$2:$B$7747=H$2)*(ChapterStats!$C$2:$C$7747=$O$302)*(ChapterStats!$E$2:$E$7747=$A313), ChapterStats!$F$2:$F$7747)</f>
        <v>0.81218299999999999</v>
      </c>
      <c r="I313" s="224">
        <f>SUMPRODUCT((ChapterStats!$B$2:$B$7747=I$2)*(ChapterStats!$C$2:$C$7747=$O$302)*(ChapterStats!$E$2:$E$7747=$A313), ChapterStats!$F$2:$F$7747)</f>
        <v>0.81406999999999996</v>
      </c>
      <c r="J313" s="224">
        <f>SUMPRODUCT((ChapterStats!$B$2:$B$7747=J$2)*(ChapterStats!$C$2:$C$7747=$O$302)*(ChapterStats!$E$2:$E$7747=$A313), ChapterStats!$F$2:$F$7747)</f>
        <v>0.82</v>
      </c>
      <c r="K313" s="224">
        <f>SUMPRODUCT((ChapterStats!$B$2:$B$7747=K$2)*(ChapterStats!$C$2:$C$7747=$O$302)*(ChapterStats!$E$2:$E$7747=$A313), ChapterStats!$F$2:$F$7747)</f>
        <v>0.82178200000000001</v>
      </c>
      <c r="L313" s="224">
        <f>SUMPRODUCT((ChapterStats!$B$2:$B$7747=L$2)*(ChapterStats!$C$2:$C$7747=$O$302)*(ChapterStats!$E$2:$E$7747=$A313), ChapterStats!$F$2:$F$7747)</f>
        <v>0.80198000000000003</v>
      </c>
      <c r="M313" s="224">
        <f>SUMPRODUCT((ChapterStats!$B$2:$B$7747=M$2)*(ChapterStats!$C$2:$C$7747=$O$302)*(ChapterStats!$E$2:$E$7747=$A313), ChapterStats!$F$2:$F$7747)</f>
        <v>0</v>
      </c>
      <c r="N313" s="41"/>
    </row>
    <row r="314" spans="1:15" s="43" customFormat="1" x14ac:dyDescent="0.2">
      <c r="A314" s="47"/>
      <c r="B314" s="64"/>
      <c r="C314" s="153"/>
      <c r="D314" s="153"/>
      <c r="E314" s="143"/>
      <c r="F314" s="143"/>
      <c r="G314" s="143"/>
      <c r="H314" s="65"/>
      <c r="I314" s="222"/>
      <c r="J314" s="222"/>
      <c r="K314" s="222"/>
      <c r="L314" s="222"/>
      <c r="M314" s="222"/>
      <c r="N314" s="41"/>
    </row>
    <row r="315" spans="1:15" x14ac:dyDescent="0.2">
      <c r="A315" s="22" t="s">
        <v>78</v>
      </c>
      <c r="B315" s="52"/>
      <c r="C315" s="39"/>
      <c r="D315" s="39"/>
      <c r="E315" s="39"/>
      <c r="F315" s="39"/>
      <c r="G315" s="39"/>
      <c r="H315" s="52"/>
      <c r="I315" s="221"/>
      <c r="J315" s="221"/>
      <c r="K315" s="221"/>
      <c r="L315" s="221"/>
      <c r="M315" s="221"/>
      <c r="O315" s="42">
        <v>99</v>
      </c>
    </row>
    <row r="316" spans="1:15" s="43" customFormat="1" x14ac:dyDescent="0.2">
      <c r="A316" s="228" t="s">
        <v>196</v>
      </c>
      <c r="B316" s="219">
        <f>SUMPRODUCT((ChapterStats!$B$2:$B$7747=B$2)*(ChapterStats!$C$2:$C$7747=$O$315)*(ChapterStats!$E$2:$E$7747=$A316), ChapterStats!$F$2:$F$7747)</f>
        <v>119</v>
      </c>
      <c r="C316" s="219">
        <f>SUMPRODUCT((ChapterStats!$B$2:$B$7747=C$2)*(ChapterStats!$C$2:$C$7747=$O$315)*(ChapterStats!$E$2:$E$7747=$A316), ChapterStats!$F$2:$F$7747)</f>
        <v>117</v>
      </c>
      <c r="D316" s="219">
        <f>SUMPRODUCT((ChapterStats!$B$2:$B$7747=D$2)*(ChapterStats!$C$2:$C$7747=$O$315)*(ChapterStats!$E$2:$E$7747=$A316), ChapterStats!$F$2:$F$7747)</f>
        <v>110</v>
      </c>
      <c r="E316" s="219">
        <f>SUMPRODUCT((ChapterStats!$B$2:$B$7747=E$2)*(ChapterStats!$C$2:$C$7747=$O$315)*(ChapterStats!$E$2:$E$7747=$A316), ChapterStats!$F$2:$F$7747)</f>
        <v>110</v>
      </c>
      <c r="F316" s="219">
        <f>SUMPRODUCT((ChapterStats!$B$2:$B$7747=F$2)*(ChapterStats!$C$2:$C$7747=$O$315)*(ChapterStats!$E$2:$E$7747=$A316), ChapterStats!$F$2:$F$7747)</f>
        <v>111</v>
      </c>
      <c r="G316" s="219">
        <f>SUMPRODUCT((ChapterStats!$B$2:$B$7747=G$2)*(ChapterStats!$C$2:$C$7747=$O$315)*(ChapterStats!$E$2:$E$7747=$A316), ChapterStats!$F$2:$F$7747)</f>
        <v>119</v>
      </c>
      <c r="H316" s="219">
        <f>SUMPRODUCT((ChapterStats!$B$2:$B$7747=H$2)*(ChapterStats!$C$2:$C$7747=$O$315)*(ChapterStats!$E$2:$E$7747=$A316), ChapterStats!$F$2:$F$7747)</f>
        <v>119</v>
      </c>
      <c r="I316" s="219">
        <f>SUMPRODUCT((ChapterStats!$B$2:$B$7747=I$2)*(ChapterStats!$C$2:$C$7747=$O$315)*(ChapterStats!$E$2:$E$7747=$A316), ChapterStats!$F$2:$F$7747)</f>
        <v>118</v>
      </c>
      <c r="J316" s="219">
        <f>SUMPRODUCT((ChapterStats!$B$2:$B$7747=J$2)*(ChapterStats!$C$2:$C$7747=$O$315)*(ChapterStats!$E$2:$E$7747=$A316), ChapterStats!$F$2:$F$7747)</f>
        <v>119</v>
      </c>
      <c r="K316" s="219">
        <f>SUMPRODUCT((ChapterStats!$B$2:$B$7747=K$2)*(ChapterStats!$C$2:$C$7747=$O$315)*(ChapterStats!$E$2:$E$7747=$A316), ChapterStats!$F$2:$F$7747)</f>
        <v>121</v>
      </c>
      <c r="L316" s="219">
        <f>SUMPRODUCT((ChapterStats!$B$2:$B$7747=L$2)*(ChapterStats!$C$2:$C$7747=$O$315)*(ChapterStats!$E$2:$E$7747=$A316), ChapterStats!$F$2:$F$7747)</f>
        <v>143</v>
      </c>
      <c r="M316" s="219">
        <f>SUMPRODUCT((ChapterStats!$B$2:$B$7747=M$2)*(ChapterStats!$C$2:$C$7747=$O$315)*(ChapterStats!$E$2:$E$7747=$A316), ChapterStats!$F$2:$F$7747)</f>
        <v>0</v>
      </c>
      <c r="N316" s="41"/>
    </row>
    <row r="317" spans="1:15" s="43" customFormat="1" x14ac:dyDescent="0.2">
      <c r="A317" s="47" t="s">
        <v>305</v>
      </c>
      <c r="B317" s="244">
        <v>128</v>
      </c>
      <c r="C317" s="244">
        <v>126</v>
      </c>
      <c r="D317" s="244">
        <v>118</v>
      </c>
      <c r="E317" s="244">
        <v>117</v>
      </c>
      <c r="F317" s="244">
        <v>121</v>
      </c>
      <c r="G317" s="244">
        <v>123</v>
      </c>
      <c r="H317" s="244">
        <v>120</v>
      </c>
      <c r="I317" s="244">
        <v>105</v>
      </c>
      <c r="J317" s="244">
        <v>100</v>
      </c>
      <c r="K317" s="244">
        <v>102</v>
      </c>
      <c r="L317" s="244">
        <v>103</v>
      </c>
      <c r="M317" s="244">
        <v>116</v>
      </c>
      <c r="N317" s="243"/>
    </row>
    <row r="318" spans="1:15" s="43" customFormat="1" x14ac:dyDescent="0.2">
      <c r="A318" s="228" t="s">
        <v>194</v>
      </c>
      <c r="B318" s="219">
        <f>SUMPRODUCT((ChapterStats!$B$2:$B$7747=B$2)*(ChapterStats!$C$2:$C$7747=$O$315)*(ChapterStats!$E$2:$E$7747=$A318), ChapterStats!$F$2:$F$7747)</f>
        <v>4</v>
      </c>
      <c r="C318" s="219">
        <f>SUMPRODUCT((ChapterStats!$B$2:$B$7747=C$2)*(ChapterStats!$C$2:$C$7747=$O$315)*(ChapterStats!$E$2:$E$7747=$A318), ChapterStats!$F$2:$F$7747)</f>
        <v>1</v>
      </c>
      <c r="D318" s="219">
        <f>SUMPRODUCT((ChapterStats!$B$2:$B$7747=D$2)*(ChapterStats!$C$2:$C$7747=$O$315)*(ChapterStats!$E$2:$E$7747=$A318), ChapterStats!$F$2:$F$7747)</f>
        <v>1</v>
      </c>
      <c r="E318" s="219">
        <f>SUMPRODUCT((ChapterStats!$B$2:$B$7747=E$2)*(ChapterStats!$C$2:$C$7747=$O$315)*(ChapterStats!$E$2:$E$7747=$A318), ChapterStats!$F$2:$F$7747)</f>
        <v>2</v>
      </c>
      <c r="F318" s="219">
        <f>SUMPRODUCT((ChapterStats!$B$2:$B$7747=F$2)*(ChapterStats!$C$2:$C$7747=$O$315)*(ChapterStats!$E$2:$E$7747=$A318), ChapterStats!$F$2:$F$7747)</f>
        <v>1</v>
      </c>
      <c r="G318" s="219">
        <f>SUMPRODUCT((ChapterStats!$B$2:$B$7747=G$2)*(ChapterStats!$C$2:$C$7747=$O$315)*(ChapterStats!$E$2:$E$7747=$A318), ChapterStats!$F$2:$F$7747)</f>
        <v>9</v>
      </c>
      <c r="H318" s="219">
        <f>SUMPRODUCT((ChapterStats!$B$2:$B$7747=H$2)*(ChapterStats!$C$2:$C$7747=$O$315)*(ChapterStats!$E$2:$E$7747=$A318), ChapterStats!$F$2:$F$7747)</f>
        <v>0</v>
      </c>
      <c r="I318" s="219">
        <f>SUMPRODUCT((ChapterStats!$B$2:$B$7747=I$2)*(ChapterStats!$C$2:$C$7747=$O$315)*(ChapterStats!$E$2:$E$7747=$A318), ChapterStats!$F$2:$F$7747)</f>
        <v>4</v>
      </c>
      <c r="J318" s="219">
        <f>SUMPRODUCT((ChapterStats!$B$2:$B$7747=J$2)*(ChapterStats!$C$2:$C$7747=$O$315)*(ChapterStats!$E$2:$E$7747=$A318), ChapterStats!$F$2:$F$7747)</f>
        <v>5</v>
      </c>
      <c r="K318" s="219">
        <f>SUMPRODUCT((ChapterStats!$B$2:$B$7747=K$2)*(ChapterStats!$C$2:$C$7747=$O$315)*(ChapterStats!$E$2:$E$7747=$A318), ChapterStats!$F$2:$F$7747)</f>
        <v>3</v>
      </c>
      <c r="L318" s="219">
        <f>SUMPRODUCT((ChapterStats!$B$2:$B$7747=L$2)*(ChapterStats!$C$2:$C$7747=$O$315)*(ChapterStats!$E$2:$E$7747=$A318), ChapterStats!$F$2:$F$7747)</f>
        <v>25</v>
      </c>
      <c r="M318" s="219">
        <f>SUMPRODUCT((ChapterStats!$B$2:$B$7747=M$2)*(ChapterStats!$C$2:$C$7747=$O$315)*(ChapterStats!$E$2:$E$7747=$A318), ChapterStats!$F$2:$F$7747)</f>
        <v>0</v>
      </c>
      <c r="N318" s="41">
        <f t="shared" ref="N318:N324" si="24">SUM(B318:M318)</f>
        <v>55</v>
      </c>
    </row>
    <row r="319" spans="1:15" s="43" customFormat="1" x14ac:dyDescent="0.2">
      <c r="A319" s="47" t="s">
        <v>305</v>
      </c>
      <c r="B319" s="244">
        <v>5</v>
      </c>
      <c r="C319" s="244">
        <v>1</v>
      </c>
      <c r="D319" s="244">
        <v>3</v>
      </c>
      <c r="E319" s="244">
        <v>0</v>
      </c>
      <c r="F319" s="244">
        <v>3</v>
      </c>
      <c r="G319" s="244">
        <v>3</v>
      </c>
      <c r="H319" s="244">
        <v>0</v>
      </c>
      <c r="I319" s="244">
        <v>2</v>
      </c>
      <c r="J319" s="244">
        <v>2</v>
      </c>
      <c r="K319" s="244">
        <v>3</v>
      </c>
      <c r="L319" s="244">
        <v>2</v>
      </c>
      <c r="M319" s="244">
        <v>15</v>
      </c>
      <c r="N319" s="48">
        <f t="shared" si="24"/>
        <v>39</v>
      </c>
    </row>
    <row r="320" spans="1:15" s="43" customFormat="1" x14ac:dyDescent="0.2">
      <c r="A320" s="228" t="s">
        <v>195</v>
      </c>
      <c r="B320" s="219">
        <f>SUMPRODUCT((ChapterStats!$B$2:$B$7747=B$2)*(ChapterStats!$C$2:$C$7747=$O$315)*(ChapterStats!$E$2:$E$7747=$A320), ChapterStats!$F$2:$F$7747)</f>
        <v>1</v>
      </c>
      <c r="C320" s="219">
        <f>SUMPRODUCT((ChapterStats!$B$2:$B$7747=C$2)*(ChapterStats!$C$2:$C$7747=$O$315)*(ChapterStats!$E$2:$E$7747=$A320), ChapterStats!$F$2:$F$7747)</f>
        <v>1</v>
      </c>
      <c r="D320" s="219">
        <f>SUMPRODUCT((ChapterStats!$B$2:$B$7747=D$2)*(ChapterStats!$C$2:$C$7747=$O$315)*(ChapterStats!$E$2:$E$7747=$A320), ChapterStats!$F$2:$F$7747)</f>
        <v>2</v>
      </c>
      <c r="E320" s="219">
        <f>SUMPRODUCT((ChapterStats!$B$2:$B$7747=E$2)*(ChapterStats!$C$2:$C$7747=$O$315)*(ChapterStats!$E$2:$E$7747=$A320), ChapterStats!$F$2:$F$7747)</f>
        <v>5</v>
      </c>
      <c r="F320" s="219">
        <f>SUMPRODUCT((ChapterStats!$B$2:$B$7747=F$2)*(ChapterStats!$C$2:$C$7747=$O$315)*(ChapterStats!$E$2:$E$7747=$A320), ChapterStats!$F$2:$F$7747)</f>
        <v>5</v>
      </c>
      <c r="G320" s="219">
        <f>SUMPRODUCT((ChapterStats!$B$2:$B$7747=G$2)*(ChapterStats!$C$2:$C$7747=$O$315)*(ChapterStats!$E$2:$E$7747=$A320), ChapterStats!$F$2:$F$7747)</f>
        <v>3</v>
      </c>
      <c r="H320" s="219">
        <f>SUMPRODUCT((ChapterStats!$B$2:$B$7747=H$2)*(ChapterStats!$C$2:$C$7747=$O$315)*(ChapterStats!$E$2:$E$7747=$A320), ChapterStats!$F$2:$F$7747)</f>
        <v>7</v>
      </c>
      <c r="I320" s="219">
        <f>SUMPRODUCT((ChapterStats!$B$2:$B$7747=I$2)*(ChapterStats!$C$2:$C$7747=$O$315)*(ChapterStats!$E$2:$E$7747=$A320), ChapterStats!$F$2:$F$7747)</f>
        <v>7</v>
      </c>
      <c r="J320" s="219">
        <f>SUMPRODUCT((ChapterStats!$B$2:$B$7747=J$2)*(ChapterStats!$C$2:$C$7747=$O$315)*(ChapterStats!$E$2:$E$7747=$A320), ChapterStats!$F$2:$F$7747)</f>
        <v>3</v>
      </c>
      <c r="K320" s="219">
        <f>SUMPRODUCT((ChapterStats!$B$2:$B$7747=K$2)*(ChapterStats!$C$2:$C$7747=$O$315)*(ChapterStats!$E$2:$E$7747=$A320), ChapterStats!$F$2:$F$7747)</f>
        <v>5</v>
      </c>
      <c r="L320" s="219">
        <f>SUMPRODUCT((ChapterStats!$B$2:$B$7747=L$2)*(ChapterStats!$C$2:$C$7747=$O$315)*(ChapterStats!$E$2:$E$7747=$A320), ChapterStats!$F$2:$F$7747)</f>
        <v>8</v>
      </c>
      <c r="M320" s="219">
        <f>SUMPRODUCT((ChapterStats!$B$2:$B$7747=M$2)*(ChapterStats!$C$2:$C$7747=$O$315)*(ChapterStats!$E$2:$E$7747=$A320), ChapterStats!$F$2:$F$7747)</f>
        <v>0</v>
      </c>
      <c r="N320" s="41">
        <f t="shared" si="24"/>
        <v>47</v>
      </c>
    </row>
    <row r="321" spans="1:15" s="43" customFormat="1" x14ac:dyDescent="0.2">
      <c r="A321" s="228" t="s">
        <v>200</v>
      </c>
      <c r="B321" s="219">
        <f>SUMPRODUCT((ChapterStats!$B$2:$B$7747=B$2)*(ChapterStats!$C$2:$C$7747=$O$315)*(ChapterStats!$E$2:$E$7747=$A321), ChapterStats!$F$2:$F$7747)</f>
        <v>0</v>
      </c>
      <c r="C321" s="219">
        <f>SUMPRODUCT((ChapterStats!$B$2:$B$7747=C$2)*(ChapterStats!$C$2:$C$7747=$O$315)*(ChapterStats!$E$2:$E$7747=$A321), ChapterStats!$F$2:$F$7747)</f>
        <v>0</v>
      </c>
      <c r="D321" s="219">
        <f>SUMPRODUCT((ChapterStats!$B$2:$B$7747=D$2)*(ChapterStats!$C$2:$C$7747=$O$315)*(ChapterStats!$E$2:$E$7747=$A321), ChapterStats!$F$2:$F$7747)</f>
        <v>1</v>
      </c>
      <c r="E321" s="219">
        <f>SUMPRODUCT((ChapterStats!$B$2:$B$7747=E$2)*(ChapterStats!$C$2:$C$7747=$O$315)*(ChapterStats!$E$2:$E$7747=$A321), ChapterStats!$F$2:$F$7747)</f>
        <v>4</v>
      </c>
      <c r="F321" s="219">
        <f>SUMPRODUCT((ChapterStats!$B$2:$B$7747=F$2)*(ChapterStats!$C$2:$C$7747=$O$315)*(ChapterStats!$E$2:$E$7747=$A321), ChapterStats!$F$2:$F$7747)</f>
        <v>2</v>
      </c>
      <c r="G321" s="219">
        <f>SUMPRODUCT((ChapterStats!$B$2:$B$7747=G$2)*(ChapterStats!$C$2:$C$7747=$O$315)*(ChapterStats!$E$2:$E$7747=$A321), ChapterStats!$F$2:$F$7747)</f>
        <v>2</v>
      </c>
      <c r="H321" s="219">
        <f>SUMPRODUCT((ChapterStats!$B$2:$B$7747=H$2)*(ChapterStats!$C$2:$C$7747=$O$315)*(ChapterStats!$E$2:$E$7747=$A321), ChapterStats!$F$2:$F$7747)</f>
        <v>0</v>
      </c>
      <c r="I321" s="219">
        <f>SUMPRODUCT((ChapterStats!$B$2:$B$7747=I$2)*(ChapterStats!$C$2:$C$7747=$O$315)*(ChapterStats!$E$2:$E$7747=$A321), ChapterStats!$F$2:$F$7747)</f>
        <v>1</v>
      </c>
      <c r="J321" s="219">
        <f>SUMPRODUCT((ChapterStats!$B$2:$B$7747=J$2)*(ChapterStats!$C$2:$C$7747=$O$315)*(ChapterStats!$E$2:$E$7747=$A321), ChapterStats!$F$2:$F$7747)</f>
        <v>1</v>
      </c>
      <c r="K321" s="219">
        <f>SUMPRODUCT((ChapterStats!$B$2:$B$7747=K$2)*(ChapterStats!$C$2:$C$7747=$O$315)*(ChapterStats!$E$2:$E$7747=$A321), ChapterStats!$F$2:$F$7747)</f>
        <v>2</v>
      </c>
      <c r="L321" s="219">
        <f>SUMPRODUCT((ChapterStats!$B$2:$B$7747=L$2)*(ChapterStats!$C$2:$C$7747=$O$315)*(ChapterStats!$E$2:$E$7747=$A321), ChapterStats!$F$2:$F$7747)</f>
        <v>0</v>
      </c>
      <c r="M321" s="219">
        <f>SUMPRODUCT((ChapterStats!$B$2:$B$7747=M$2)*(ChapterStats!$C$2:$C$7747=$O$315)*(ChapterStats!$E$2:$E$7747=$A321), ChapterStats!$F$2:$F$7747)</f>
        <v>0</v>
      </c>
      <c r="N321" s="41">
        <f t="shared" si="24"/>
        <v>13</v>
      </c>
    </row>
    <row r="322" spans="1:15" s="43" customFormat="1" x14ac:dyDescent="0.2">
      <c r="A322" s="228" t="s">
        <v>197</v>
      </c>
      <c r="B322" s="219">
        <f>SUMPRODUCT((ChapterStats!$B$2:$B$7747=B$2)*(ChapterStats!$C$2:$C$7747=$O$315)*(ChapterStats!$E$2:$E$7747=$A322), ChapterStats!$F$2:$F$7747)</f>
        <v>1</v>
      </c>
      <c r="C322" s="219">
        <f>SUMPRODUCT((ChapterStats!$B$2:$B$7747=C$2)*(ChapterStats!$C$2:$C$7747=$O$315)*(ChapterStats!$E$2:$E$7747=$A322), ChapterStats!$F$2:$F$7747)</f>
        <v>3</v>
      </c>
      <c r="D322" s="219">
        <f>SUMPRODUCT((ChapterStats!$B$2:$B$7747=D$2)*(ChapterStats!$C$2:$C$7747=$O$315)*(ChapterStats!$E$2:$E$7747=$A322), ChapterStats!$F$2:$F$7747)</f>
        <v>9</v>
      </c>
      <c r="E322" s="219">
        <f>SUMPRODUCT((ChapterStats!$B$2:$B$7747=E$2)*(ChapterStats!$C$2:$C$7747=$O$315)*(ChapterStats!$E$2:$E$7747=$A322), ChapterStats!$F$2:$F$7747)</f>
        <v>6</v>
      </c>
      <c r="F322" s="219">
        <f>SUMPRODUCT((ChapterStats!$B$2:$B$7747=F$2)*(ChapterStats!$C$2:$C$7747=$O$315)*(ChapterStats!$E$2:$E$7747=$A322), ChapterStats!$F$2:$F$7747)</f>
        <v>2</v>
      </c>
      <c r="G322" s="219">
        <f>SUMPRODUCT((ChapterStats!$B$2:$B$7747=G$2)*(ChapterStats!$C$2:$C$7747=$O$315)*(ChapterStats!$E$2:$E$7747=$A322), ChapterStats!$F$2:$F$7747)</f>
        <v>3</v>
      </c>
      <c r="H322" s="219">
        <f>SUMPRODUCT((ChapterStats!$B$2:$B$7747=H$2)*(ChapterStats!$C$2:$C$7747=$O$315)*(ChapterStats!$E$2:$E$7747=$A322), ChapterStats!$F$2:$F$7747)</f>
        <v>0</v>
      </c>
      <c r="I322" s="219">
        <f>SUMPRODUCT((ChapterStats!$B$2:$B$7747=I$2)*(ChapterStats!$C$2:$C$7747=$O$315)*(ChapterStats!$E$2:$E$7747=$A322), ChapterStats!$F$2:$F$7747)</f>
        <v>6</v>
      </c>
      <c r="J322" s="219">
        <f>SUMPRODUCT((ChapterStats!$B$2:$B$7747=J$2)*(ChapterStats!$C$2:$C$7747=$O$315)*(ChapterStats!$E$2:$E$7747=$A322), ChapterStats!$F$2:$F$7747)</f>
        <v>4</v>
      </c>
      <c r="K322" s="219">
        <f>SUMPRODUCT((ChapterStats!$B$2:$B$7747=K$2)*(ChapterStats!$C$2:$C$7747=$O$315)*(ChapterStats!$E$2:$E$7747=$A322), ChapterStats!$F$2:$F$7747)</f>
        <v>3</v>
      </c>
      <c r="L322" s="219">
        <f>SUMPRODUCT((ChapterStats!$B$2:$B$7747=L$2)*(ChapterStats!$C$2:$C$7747=$O$315)*(ChapterStats!$E$2:$E$7747=$A322), ChapterStats!$F$2:$F$7747)</f>
        <v>3</v>
      </c>
      <c r="M322" s="219">
        <f>SUMPRODUCT((ChapterStats!$B$2:$B$7747=M$2)*(ChapterStats!$C$2:$C$7747=$O$315)*(ChapterStats!$E$2:$E$7747=$A322), ChapterStats!$F$2:$F$7747)</f>
        <v>0</v>
      </c>
      <c r="N322" s="41">
        <f t="shared" si="24"/>
        <v>40</v>
      </c>
    </row>
    <row r="323" spans="1:15" x14ac:dyDescent="0.2">
      <c r="A323" s="228" t="s">
        <v>199</v>
      </c>
      <c r="B323" s="219">
        <f>SUMPRODUCT((ChapterStats!$B$2:$B$7747=B$2)*(ChapterStats!$C$2:$C$7747=$O$315)*(ChapterStats!$E$2:$E$7747=$A323), ChapterStats!$F$2:$F$7747)</f>
        <v>0</v>
      </c>
      <c r="C323" s="219">
        <f>SUMPRODUCT((ChapterStats!$B$2:$B$7747=C$2)*(ChapterStats!$C$2:$C$7747=$O$315)*(ChapterStats!$E$2:$E$7747=$A323), ChapterStats!$F$2:$F$7747)</f>
        <v>1</v>
      </c>
      <c r="D323" s="219">
        <f>SUMPRODUCT((ChapterStats!$B$2:$B$7747=D$2)*(ChapterStats!$C$2:$C$7747=$O$315)*(ChapterStats!$E$2:$E$7747=$A323), ChapterStats!$F$2:$F$7747)</f>
        <v>1</v>
      </c>
      <c r="E323" s="219">
        <f>SUMPRODUCT((ChapterStats!$B$2:$B$7747=E$2)*(ChapterStats!$C$2:$C$7747=$O$315)*(ChapterStats!$E$2:$E$7747=$A323), ChapterStats!$F$2:$F$7747)</f>
        <v>0</v>
      </c>
      <c r="F323" s="219">
        <f>SUMPRODUCT((ChapterStats!$B$2:$B$7747=F$2)*(ChapterStats!$C$2:$C$7747=$O$315)*(ChapterStats!$E$2:$E$7747=$A323), ChapterStats!$F$2:$F$7747)</f>
        <v>0</v>
      </c>
      <c r="G323" s="219">
        <f>SUMPRODUCT((ChapterStats!$B$2:$B$7747=G$2)*(ChapterStats!$C$2:$C$7747=$O$315)*(ChapterStats!$E$2:$E$7747=$A323), ChapterStats!$F$2:$F$7747)</f>
        <v>0</v>
      </c>
      <c r="H323" s="219">
        <f>SUMPRODUCT((ChapterStats!$B$2:$B$7747=H$2)*(ChapterStats!$C$2:$C$7747=$O$315)*(ChapterStats!$E$2:$E$7747=$A323), ChapterStats!$F$2:$F$7747)</f>
        <v>0</v>
      </c>
      <c r="I323" s="219">
        <f>SUMPRODUCT((ChapterStats!$B$2:$B$7747=I$2)*(ChapterStats!$C$2:$C$7747=$O$315)*(ChapterStats!$E$2:$E$7747=$A323), ChapterStats!$F$2:$F$7747)</f>
        <v>1</v>
      </c>
      <c r="J323" s="219">
        <f>SUMPRODUCT((ChapterStats!$B$2:$B$7747=J$2)*(ChapterStats!$C$2:$C$7747=$O$315)*(ChapterStats!$E$2:$E$7747=$A323), ChapterStats!$F$2:$F$7747)</f>
        <v>0</v>
      </c>
      <c r="K323" s="219">
        <f>SUMPRODUCT((ChapterStats!$B$2:$B$7747=K$2)*(ChapterStats!$C$2:$C$7747=$O$315)*(ChapterStats!$E$2:$E$7747=$A323), ChapterStats!$F$2:$F$7747)</f>
        <v>0</v>
      </c>
      <c r="L323" s="219">
        <f>SUMPRODUCT((ChapterStats!$B$2:$B$7747=L$2)*(ChapterStats!$C$2:$C$7747=$O$315)*(ChapterStats!$E$2:$E$7747=$A323), ChapterStats!$F$2:$F$7747)</f>
        <v>0</v>
      </c>
      <c r="M323" s="219">
        <f>SUMPRODUCT((ChapterStats!$B$2:$B$7747=M$2)*(ChapterStats!$C$2:$C$7747=$O$315)*(ChapterStats!$E$2:$E$7747=$A323), ChapterStats!$F$2:$F$7747)</f>
        <v>0</v>
      </c>
      <c r="N323" s="41">
        <f t="shared" si="24"/>
        <v>3</v>
      </c>
    </row>
    <row r="324" spans="1:15" x14ac:dyDescent="0.2">
      <c r="A324" s="228" t="s">
        <v>198</v>
      </c>
      <c r="B324" s="219">
        <f>SUMPRODUCT((ChapterStats!$B$2:$B$7747=B$2)*(ChapterStats!$C$2:$C$7747=$O$315)*(ChapterStats!$E$2:$E$7747=$A324), ChapterStats!$F$2:$F$7747)</f>
        <v>0</v>
      </c>
      <c r="C324" s="219">
        <f>SUMPRODUCT((ChapterStats!$B$2:$B$7747=C$2)*(ChapterStats!$C$2:$C$7747=$O$315)*(ChapterStats!$E$2:$E$7747=$A324), ChapterStats!$F$2:$F$7747)</f>
        <v>0</v>
      </c>
      <c r="D324" s="219">
        <f>SUMPRODUCT((ChapterStats!$B$2:$B$7747=D$2)*(ChapterStats!$C$2:$C$7747=$O$315)*(ChapterStats!$E$2:$E$7747=$A324), ChapterStats!$F$2:$F$7747)</f>
        <v>0</v>
      </c>
      <c r="E324" s="219">
        <f>SUMPRODUCT((ChapterStats!$B$2:$B$7747=E$2)*(ChapterStats!$C$2:$C$7747=$O$315)*(ChapterStats!$E$2:$E$7747=$A324), ChapterStats!$F$2:$F$7747)</f>
        <v>0</v>
      </c>
      <c r="F324" s="219">
        <f>SUMPRODUCT((ChapterStats!$B$2:$B$7747=F$2)*(ChapterStats!$C$2:$C$7747=$O$315)*(ChapterStats!$E$2:$E$7747=$A324), ChapterStats!$F$2:$F$7747)</f>
        <v>0</v>
      </c>
      <c r="G324" s="219">
        <f>SUMPRODUCT((ChapterStats!$B$2:$B$7747=G$2)*(ChapterStats!$C$2:$C$7747=$O$315)*(ChapterStats!$E$2:$E$7747=$A324), ChapterStats!$F$2:$F$7747)</f>
        <v>1</v>
      </c>
      <c r="H324" s="219">
        <f>SUMPRODUCT((ChapterStats!$B$2:$B$7747=H$2)*(ChapterStats!$C$2:$C$7747=$O$315)*(ChapterStats!$E$2:$E$7747=$A324), ChapterStats!$F$2:$F$7747)</f>
        <v>0</v>
      </c>
      <c r="I324" s="219">
        <f>SUMPRODUCT((ChapterStats!$B$2:$B$7747=I$2)*(ChapterStats!$C$2:$C$7747=$O$315)*(ChapterStats!$E$2:$E$7747=$A324), ChapterStats!$F$2:$F$7747)</f>
        <v>1</v>
      </c>
      <c r="J324" s="219">
        <f>SUMPRODUCT((ChapterStats!$B$2:$B$7747=J$2)*(ChapterStats!$C$2:$C$7747=$O$315)*(ChapterStats!$E$2:$E$7747=$A324), ChapterStats!$F$2:$F$7747)</f>
        <v>0</v>
      </c>
      <c r="K324" s="219">
        <f>SUMPRODUCT((ChapterStats!$B$2:$B$7747=K$2)*(ChapterStats!$C$2:$C$7747=$O$315)*(ChapterStats!$E$2:$E$7747=$A324), ChapterStats!$F$2:$F$7747)</f>
        <v>0</v>
      </c>
      <c r="L324" s="219">
        <f>SUMPRODUCT((ChapterStats!$B$2:$B$7747=L$2)*(ChapterStats!$C$2:$C$7747=$O$315)*(ChapterStats!$E$2:$E$7747=$A324), ChapterStats!$F$2:$F$7747)</f>
        <v>0</v>
      </c>
      <c r="M324" s="219">
        <f>SUMPRODUCT((ChapterStats!$B$2:$B$7747=M$2)*(ChapterStats!$C$2:$C$7747=$O$315)*(ChapterStats!$E$2:$E$7747=$A324), ChapterStats!$F$2:$F$7747)</f>
        <v>0</v>
      </c>
      <c r="N324" s="41">
        <f t="shared" si="24"/>
        <v>2</v>
      </c>
    </row>
    <row r="325" spans="1:15" s="43" customFormat="1" x14ac:dyDescent="0.2">
      <c r="A325" s="21" t="s">
        <v>202</v>
      </c>
      <c r="B325" s="224">
        <f>SUMPRODUCT((ChapterStats!$B$2:$B$7747=B$2)*(ChapterStats!$C$2:$C$7747=$O$315)*(ChapterStats!$E$2:$E$7747=$A325), ChapterStats!$F$2:$F$7747)</f>
        <v>0.62096799999999996</v>
      </c>
      <c r="C325" s="224">
        <f>SUMPRODUCT((ChapterStats!$B$2:$B$7747=C$2)*(ChapterStats!$C$2:$C$7747=$O$315)*(ChapterStats!$E$2:$E$7747=$A325), ChapterStats!$F$2:$F$7747)</f>
        <v>0.63281299999999996</v>
      </c>
      <c r="D325" s="224">
        <f>SUMPRODUCT((ChapterStats!$B$2:$B$7747=D$2)*(ChapterStats!$C$2:$C$7747=$O$315)*(ChapterStats!$E$2:$E$7747=$A325), ChapterStats!$F$2:$F$7747)</f>
        <v>0.63492099999999996</v>
      </c>
      <c r="E325" s="224">
        <f>SUMPRODUCT((ChapterStats!$B$2:$B$7747=E$2)*(ChapterStats!$C$2:$C$7747=$O$315)*(ChapterStats!$E$2:$E$7747=$A325), ChapterStats!$F$2:$F$7747)</f>
        <v>0.63559299999999996</v>
      </c>
      <c r="F325" s="224">
        <f>SUMPRODUCT((ChapterStats!$B$2:$B$7747=F$2)*(ChapterStats!$C$2:$C$7747=$O$315)*(ChapterStats!$E$2:$E$7747=$A325), ChapterStats!$F$2:$F$7747)</f>
        <v>0.62393200000000004</v>
      </c>
      <c r="G325" s="224">
        <f>SUMPRODUCT((ChapterStats!$B$2:$B$7747=G$2)*(ChapterStats!$C$2:$C$7747=$O$315)*(ChapterStats!$E$2:$E$7747=$A325), ChapterStats!$F$2:$F$7747)</f>
        <v>0.61983500000000002</v>
      </c>
      <c r="H325" s="224">
        <f>SUMPRODUCT((ChapterStats!$B$2:$B$7747=H$2)*(ChapterStats!$C$2:$C$7747=$O$315)*(ChapterStats!$E$2:$E$7747=$A325), ChapterStats!$F$2:$F$7747)</f>
        <v>0.62601600000000002</v>
      </c>
      <c r="I325" s="224">
        <f>SUMPRODUCT((ChapterStats!$B$2:$B$7747=I$2)*(ChapterStats!$C$2:$C$7747=$O$315)*(ChapterStats!$E$2:$E$7747=$A325), ChapterStats!$F$2:$F$7747)</f>
        <v>0.64166699999999999</v>
      </c>
      <c r="J325" s="224">
        <f>SUMPRODUCT((ChapterStats!$B$2:$B$7747=J$2)*(ChapterStats!$C$2:$C$7747=$O$315)*(ChapterStats!$E$2:$E$7747=$A325), ChapterStats!$F$2:$F$7747)</f>
        <v>0.704762</v>
      </c>
      <c r="K325" s="224">
        <f>SUMPRODUCT((ChapterStats!$B$2:$B$7747=K$2)*(ChapterStats!$C$2:$C$7747=$O$315)*(ChapterStats!$E$2:$E$7747=$A325), ChapterStats!$F$2:$F$7747)</f>
        <v>0.74</v>
      </c>
      <c r="L325" s="224">
        <f>SUMPRODUCT((ChapterStats!$B$2:$B$7747=L$2)*(ChapterStats!$C$2:$C$7747=$O$315)*(ChapterStats!$E$2:$E$7747=$A325), ChapterStats!$F$2:$F$7747)</f>
        <v>0.735294</v>
      </c>
      <c r="M325" s="224">
        <f>SUMPRODUCT((ChapterStats!$B$2:$B$7747=M$2)*(ChapterStats!$C$2:$C$7747=$O$315)*(ChapterStats!$E$2:$E$7747=$A325), ChapterStats!$F$2:$F$7747)</f>
        <v>0</v>
      </c>
      <c r="N325" s="41"/>
    </row>
    <row r="326" spans="1:15" s="43" customFormat="1" x14ac:dyDescent="0.2">
      <c r="A326" s="228" t="s">
        <v>205</v>
      </c>
      <c r="B326" s="224">
        <f>SUMPRODUCT((ChapterStats!$B$2:$B$7747=B$2)*(ChapterStats!$C$2:$C$7747=$O$315)*(ChapterStats!$E$2:$E$7747=$A326), ChapterStats!$F$2:$F$7747)</f>
        <v>0.68932000000000004</v>
      </c>
      <c r="C326" s="224">
        <f>SUMPRODUCT((ChapterStats!$B$2:$B$7747=C$2)*(ChapterStats!$C$2:$C$7747=$O$315)*(ChapterStats!$E$2:$E$7747=$A326), ChapterStats!$F$2:$F$7747)</f>
        <v>0.70093499999999997</v>
      </c>
      <c r="D326" s="224">
        <f>SUMPRODUCT((ChapterStats!$B$2:$B$7747=D$2)*(ChapterStats!$C$2:$C$7747=$O$315)*(ChapterStats!$E$2:$E$7747=$A326), ChapterStats!$F$2:$F$7747)</f>
        <v>0.71428599999999998</v>
      </c>
      <c r="E326" s="224">
        <f>SUMPRODUCT((ChapterStats!$B$2:$B$7747=E$2)*(ChapterStats!$C$2:$C$7747=$O$315)*(ChapterStats!$E$2:$E$7747=$A326), ChapterStats!$F$2:$F$7747)</f>
        <v>0.71428599999999998</v>
      </c>
      <c r="F326" s="224">
        <f>SUMPRODUCT((ChapterStats!$B$2:$B$7747=F$2)*(ChapterStats!$C$2:$C$7747=$O$315)*(ChapterStats!$E$2:$E$7747=$A326), ChapterStats!$F$2:$F$7747)</f>
        <v>0.70103099999999996</v>
      </c>
      <c r="G326" s="224">
        <f>SUMPRODUCT((ChapterStats!$B$2:$B$7747=G$2)*(ChapterStats!$C$2:$C$7747=$O$315)*(ChapterStats!$E$2:$E$7747=$A326), ChapterStats!$F$2:$F$7747)</f>
        <v>0.70296999999999998</v>
      </c>
      <c r="H326" s="224">
        <f>SUMPRODUCT((ChapterStats!$B$2:$B$7747=H$2)*(ChapterStats!$C$2:$C$7747=$O$315)*(ChapterStats!$E$2:$E$7747=$A326), ChapterStats!$F$2:$F$7747)</f>
        <v>0.70873799999999998</v>
      </c>
      <c r="I326" s="224">
        <f>SUMPRODUCT((ChapterStats!$B$2:$B$7747=I$2)*(ChapterStats!$C$2:$C$7747=$O$315)*(ChapterStats!$E$2:$E$7747=$A326), ChapterStats!$F$2:$F$7747)</f>
        <v>0.73</v>
      </c>
      <c r="J326" s="224">
        <f>SUMPRODUCT((ChapterStats!$B$2:$B$7747=J$2)*(ChapterStats!$C$2:$C$7747=$O$315)*(ChapterStats!$E$2:$E$7747=$A326), ChapterStats!$F$2:$F$7747)</f>
        <v>0.72164899999999998</v>
      </c>
      <c r="K326" s="224">
        <f>SUMPRODUCT((ChapterStats!$B$2:$B$7747=K$2)*(ChapterStats!$C$2:$C$7747=$O$315)*(ChapterStats!$E$2:$E$7747=$A326), ChapterStats!$F$2:$F$7747)</f>
        <v>0.75824199999999997</v>
      </c>
      <c r="L326" s="224">
        <f>SUMPRODUCT((ChapterStats!$B$2:$B$7747=L$2)*(ChapterStats!$C$2:$C$7747=$O$315)*(ChapterStats!$E$2:$E$7747=$A326), ChapterStats!$F$2:$F$7747)</f>
        <v>0.75268800000000002</v>
      </c>
      <c r="M326" s="224">
        <f>SUMPRODUCT((ChapterStats!$B$2:$B$7747=M$2)*(ChapterStats!$C$2:$C$7747=$O$315)*(ChapterStats!$E$2:$E$7747=$A326), ChapterStats!$F$2:$F$7747)</f>
        <v>0</v>
      </c>
      <c r="N326" s="41"/>
    </row>
    <row r="327" spans="1:15" s="43" customFormat="1" x14ac:dyDescent="0.2">
      <c r="A327" s="47"/>
      <c r="B327" s="64"/>
      <c r="C327" s="153"/>
      <c r="D327" s="153"/>
      <c r="E327" s="143"/>
      <c r="F327" s="143"/>
      <c r="G327" s="143"/>
      <c r="H327" s="65"/>
      <c r="I327" s="222"/>
      <c r="J327" s="222"/>
      <c r="K327" s="222"/>
      <c r="L327" s="222"/>
      <c r="M327" s="222"/>
      <c r="N327" s="41"/>
    </row>
    <row r="328" spans="1:15" s="43" customFormat="1" x14ac:dyDescent="0.2">
      <c r="A328" s="22" t="s">
        <v>79</v>
      </c>
      <c r="B328" s="52"/>
      <c r="C328" s="39"/>
      <c r="D328" s="39"/>
      <c r="E328" s="39"/>
      <c r="F328" s="39"/>
      <c r="G328" s="39"/>
      <c r="H328" s="52"/>
      <c r="I328" s="221"/>
      <c r="J328" s="221"/>
      <c r="K328" s="221"/>
      <c r="L328" s="221"/>
      <c r="M328" s="221"/>
      <c r="N328" s="41"/>
      <c r="O328" s="43">
        <v>100</v>
      </c>
    </row>
    <row r="329" spans="1:15" s="43" customFormat="1" x14ac:dyDescent="0.2">
      <c r="A329" s="228" t="s">
        <v>196</v>
      </c>
      <c r="B329" s="219">
        <f>SUMPRODUCT((ChapterStats!$B$2:$B$7747=B$2)*(ChapterStats!$C$2:$C$7747=$O$328)*(ChapterStats!$E$2:$E$7747=$A329), ChapterStats!$F$2:$F$7747)</f>
        <v>79</v>
      </c>
      <c r="C329" s="219">
        <f>SUMPRODUCT((ChapterStats!$B$2:$B$7747=C$2)*(ChapterStats!$C$2:$C$7747=$O$328)*(ChapterStats!$E$2:$E$7747=$A329), ChapterStats!$F$2:$F$7747)</f>
        <v>78</v>
      </c>
      <c r="D329" s="219">
        <f>SUMPRODUCT((ChapterStats!$B$2:$B$7747=D$2)*(ChapterStats!$C$2:$C$7747=$O$328)*(ChapterStats!$E$2:$E$7747=$A329), ChapterStats!$F$2:$F$7747)</f>
        <v>79</v>
      </c>
      <c r="E329" s="219">
        <f>SUMPRODUCT((ChapterStats!$B$2:$B$7747=E$2)*(ChapterStats!$C$2:$C$7747=$O$328)*(ChapterStats!$E$2:$E$7747=$A329), ChapterStats!$F$2:$F$7747)</f>
        <v>77</v>
      </c>
      <c r="F329" s="219">
        <f>SUMPRODUCT((ChapterStats!$B$2:$B$7747=F$2)*(ChapterStats!$C$2:$C$7747=$O$328)*(ChapterStats!$E$2:$E$7747=$A329), ChapterStats!$F$2:$F$7747)</f>
        <v>77</v>
      </c>
      <c r="G329" s="219">
        <f>SUMPRODUCT((ChapterStats!$B$2:$B$7747=G$2)*(ChapterStats!$C$2:$C$7747=$O$328)*(ChapterStats!$E$2:$E$7747=$A329), ChapterStats!$F$2:$F$7747)</f>
        <v>86</v>
      </c>
      <c r="H329" s="219">
        <f>SUMPRODUCT((ChapterStats!$B$2:$B$7747=H$2)*(ChapterStats!$C$2:$C$7747=$O$328)*(ChapterStats!$E$2:$E$7747=$A329), ChapterStats!$F$2:$F$7747)</f>
        <v>86</v>
      </c>
      <c r="I329" s="219">
        <f>SUMPRODUCT((ChapterStats!$B$2:$B$7747=I$2)*(ChapterStats!$C$2:$C$7747=$O$328)*(ChapterStats!$E$2:$E$7747=$A329), ChapterStats!$F$2:$F$7747)</f>
        <v>85</v>
      </c>
      <c r="J329" s="219">
        <f>SUMPRODUCT((ChapterStats!$B$2:$B$7747=J$2)*(ChapterStats!$C$2:$C$7747=$O$328)*(ChapterStats!$E$2:$E$7747=$A329), ChapterStats!$F$2:$F$7747)</f>
        <v>83</v>
      </c>
      <c r="K329" s="219">
        <f>SUMPRODUCT((ChapterStats!$B$2:$B$7747=K$2)*(ChapterStats!$C$2:$C$7747=$O$328)*(ChapterStats!$E$2:$E$7747=$A329), ChapterStats!$F$2:$F$7747)</f>
        <v>83</v>
      </c>
      <c r="L329" s="219">
        <f>SUMPRODUCT((ChapterStats!$B$2:$B$7747=L$2)*(ChapterStats!$C$2:$C$7747=$O$328)*(ChapterStats!$E$2:$E$7747=$A329), ChapterStats!$F$2:$F$7747)</f>
        <v>83</v>
      </c>
      <c r="M329" s="219">
        <f>SUMPRODUCT((ChapterStats!$B$2:$B$7747=M$2)*(ChapterStats!$C$2:$C$7747=$O$328)*(ChapterStats!$E$2:$E$7747=$A329), ChapterStats!$F$2:$F$7747)</f>
        <v>0</v>
      </c>
      <c r="N329" s="41"/>
    </row>
    <row r="330" spans="1:15" s="43" customFormat="1" x14ac:dyDescent="0.2">
      <c r="A330" s="47" t="s">
        <v>305</v>
      </c>
      <c r="B330" s="244">
        <v>66</v>
      </c>
      <c r="C330" s="244">
        <v>66</v>
      </c>
      <c r="D330" s="244">
        <v>67</v>
      </c>
      <c r="E330" s="244">
        <v>68</v>
      </c>
      <c r="F330" s="244">
        <v>67</v>
      </c>
      <c r="G330" s="244">
        <v>69</v>
      </c>
      <c r="H330" s="244">
        <v>70</v>
      </c>
      <c r="I330" s="244">
        <v>71</v>
      </c>
      <c r="J330" s="244">
        <v>70</v>
      </c>
      <c r="K330" s="244">
        <v>70</v>
      </c>
      <c r="L330" s="244">
        <v>69</v>
      </c>
      <c r="M330" s="244">
        <v>75</v>
      </c>
      <c r="N330" s="48"/>
    </row>
    <row r="331" spans="1:15" s="43" customFormat="1" x14ac:dyDescent="0.2">
      <c r="A331" s="228" t="s">
        <v>194</v>
      </c>
      <c r="B331" s="219">
        <f>SUMPRODUCT((ChapterStats!$B$2:$B$7747=B$2)*(ChapterStats!$C$2:$C$7747=$O$328)*(ChapterStats!$E$2:$E$7747=$A331), ChapterStats!$F$2:$F$7747)</f>
        <v>4</v>
      </c>
      <c r="C331" s="219">
        <f>SUMPRODUCT((ChapterStats!$B$2:$B$7747=C$2)*(ChapterStats!$C$2:$C$7747=$O$328)*(ChapterStats!$E$2:$E$7747=$A331), ChapterStats!$F$2:$F$7747)</f>
        <v>1</v>
      </c>
      <c r="D331" s="219">
        <f>SUMPRODUCT((ChapterStats!$B$2:$B$7747=D$2)*(ChapterStats!$C$2:$C$7747=$O$328)*(ChapterStats!$E$2:$E$7747=$A331), ChapterStats!$F$2:$F$7747)</f>
        <v>2</v>
      </c>
      <c r="E331" s="219">
        <f>SUMPRODUCT((ChapterStats!$B$2:$B$7747=E$2)*(ChapterStats!$C$2:$C$7747=$O$328)*(ChapterStats!$E$2:$E$7747=$A331), ChapterStats!$F$2:$F$7747)</f>
        <v>1</v>
      </c>
      <c r="F331" s="219">
        <f>SUMPRODUCT((ChapterStats!$B$2:$B$7747=F$2)*(ChapterStats!$C$2:$C$7747=$O$328)*(ChapterStats!$E$2:$E$7747=$A331), ChapterStats!$F$2:$F$7747)</f>
        <v>1</v>
      </c>
      <c r="G331" s="219">
        <f>SUMPRODUCT((ChapterStats!$B$2:$B$7747=G$2)*(ChapterStats!$C$2:$C$7747=$O$328)*(ChapterStats!$E$2:$E$7747=$A331), ChapterStats!$F$2:$F$7747)</f>
        <v>10</v>
      </c>
      <c r="H331" s="219">
        <f>SUMPRODUCT((ChapterStats!$B$2:$B$7747=H$2)*(ChapterStats!$C$2:$C$7747=$O$328)*(ChapterStats!$E$2:$E$7747=$A331), ChapterStats!$F$2:$F$7747)</f>
        <v>0</v>
      </c>
      <c r="I331" s="219">
        <f>SUMPRODUCT((ChapterStats!$B$2:$B$7747=I$2)*(ChapterStats!$C$2:$C$7747=$O$328)*(ChapterStats!$E$2:$E$7747=$A331), ChapterStats!$F$2:$F$7747)</f>
        <v>0</v>
      </c>
      <c r="J331" s="219">
        <f>SUMPRODUCT((ChapterStats!$B$2:$B$7747=J$2)*(ChapterStats!$C$2:$C$7747=$O$328)*(ChapterStats!$E$2:$E$7747=$A331), ChapterStats!$F$2:$F$7747)</f>
        <v>0</v>
      </c>
      <c r="K331" s="219">
        <f>SUMPRODUCT((ChapterStats!$B$2:$B$7747=K$2)*(ChapterStats!$C$2:$C$7747=$O$328)*(ChapterStats!$E$2:$E$7747=$A331), ChapterStats!$F$2:$F$7747)</f>
        <v>0</v>
      </c>
      <c r="L331" s="219">
        <f>SUMPRODUCT((ChapterStats!$B$2:$B$7747=L$2)*(ChapterStats!$C$2:$C$7747=$O$328)*(ChapterStats!$E$2:$E$7747=$A331), ChapterStats!$F$2:$F$7747)</f>
        <v>0</v>
      </c>
      <c r="M331" s="219">
        <f>SUMPRODUCT((ChapterStats!$B$2:$B$7747=M$2)*(ChapterStats!$C$2:$C$7747=$O$328)*(ChapterStats!$E$2:$E$7747=$A331), ChapterStats!$F$2:$F$7747)</f>
        <v>0</v>
      </c>
      <c r="N331" s="41">
        <f t="shared" ref="N331:N337" si="25">SUM(B331:M331)</f>
        <v>19</v>
      </c>
    </row>
    <row r="332" spans="1:15" s="43" customFormat="1" x14ac:dyDescent="0.2">
      <c r="A332" s="47" t="s">
        <v>305</v>
      </c>
      <c r="B332" s="244">
        <v>2</v>
      </c>
      <c r="C332" s="244">
        <v>2</v>
      </c>
      <c r="D332" s="244">
        <v>1</v>
      </c>
      <c r="E332" s="244">
        <v>2</v>
      </c>
      <c r="F332" s="244">
        <v>1</v>
      </c>
      <c r="G332" s="244">
        <v>3</v>
      </c>
      <c r="H332" s="244">
        <v>1</v>
      </c>
      <c r="I332" s="244">
        <v>1</v>
      </c>
      <c r="J332" s="244">
        <v>0</v>
      </c>
      <c r="K332" s="244">
        <v>0</v>
      </c>
      <c r="L332" s="244">
        <v>1</v>
      </c>
      <c r="M332" s="244">
        <v>8</v>
      </c>
      <c r="N332" s="48">
        <f t="shared" si="25"/>
        <v>22</v>
      </c>
    </row>
    <row r="333" spans="1:15" s="43" customFormat="1" x14ac:dyDescent="0.2">
      <c r="A333" s="228" t="s">
        <v>195</v>
      </c>
      <c r="B333" s="219">
        <f>SUMPRODUCT((ChapterStats!$B$2:$B$7747=B$2)*(ChapterStats!$C$2:$C$7747=$O$328)*(ChapterStats!$E$2:$E$7747=$A333), ChapterStats!$F$2:$F$7747)</f>
        <v>1</v>
      </c>
      <c r="C333" s="219">
        <f>SUMPRODUCT((ChapterStats!$B$2:$B$7747=C$2)*(ChapterStats!$C$2:$C$7747=$O$328)*(ChapterStats!$E$2:$E$7747=$A333), ChapterStats!$F$2:$F$7747)</f>
        <v>2</v>
      </c>
      <c r="D333" s="219">
        <f>SUMPRODUCT((ChapterStats!$B$2:$B$7747=D$2)*(ChapterStats!$C$2:$C$7747=$O$328)*(ChapterStats!$E$2:$E$7747=$A333), ChapterStats!$F$2:$F$7747)</f>
        <v>3</v>
      </c>
      <c r="E333" s="219">
        <f>SUMPRODUCT((ChapterStats!$B$2:$B$7747=E$2)*(ChapterStats!$C$2:$C$7747=$O$328)*(ChapterStats!$E$2:$E$7747=$A333), ChapterStats!$F$2:$F$7747)</f>
        <v>4</v>
      </c>
      <c r="F333" s="219">
        <f>SUMPRODUCT((ChapterStats!$B$2:$B$7747=F$2)*(ChapterStats!$C$2:$C$7747=$O$328)*(ChapterStats!$E$2:$E$7747=$A333), ChapterStats!$F$2:$F$7747)</f>
        <v>4</v>
      </c>
      <c r="G333" s="219">
        <f>SUMPRODUCT((ChapterStats!$B$2:$B$7747=G$2)*(ChapterStats!$C$2:$C$7747=$O$328)*(ChapterStats!$E$2:$E$7747=$A333), ChapterStats!$F$2:$F$7747)</f>
        <v>1</v>
      </c>
      <c r="H333" s="219">
        <f>SUMPRODUCT((ChapterStats!$B$2:$B$7747=H$2)*(ChapterStats!$C$2:$C$7747=$O$328)*(ChapterStats!$E$2:$E$7747=$A333), ChapterStats!$F$2:$F$7747)</f>
        <v>1</v>
      </c>
      <c r="I333" s="219">
        <f>SUMPRODUCT((ChapterStats!$B$2:$B$7747=I$2)*(ChapterStats!$C$2:$C$7747=$O$328)*(ChapterStats!$E$2:$E$7747=$A333), ChapterStats!$F$2:$F$7747)</f>
        <v>8</v>
      </c>
      <c r="J333" s="219">
        <f>SUMPRODUCT((ChapterStats!$B$2:$B$7747=J$2)*(ChapterStats!$C$2:$C$7747=$O$328)*(ChapterStats!$E$2:$E$7747=$A333), ChapterStats!$F$2:$F$7747)</f>
        <v>4</v>
      </c>
      <c r="K333" s="219">
        <f>SUMPRODUCT((ChapterStats!$B$2:$B$7747=K$2)*(ChapterStats!$C$2:$C$7747=$O$328)*(ChapterStats!$E$2:$E$7747=$A333), ChapterStats!$F$2:$F$7747)</f>
        <v>7</v>
      </c>
      <c r="L333" s="219">
        <f>SUMPRODUCT((ChapterStats!$B$2:$B$7747=L$2)*(ChapterStats!$C$2:$C$7747=$O$328)*(ChapterStats!$E$2:$E$7747=$A333), ChapterStats!$F$2:$F$7747)</f>
        <v>12</v>
      </c>
      <c r="M333" s="219">
        <f>SUMPRODUCT((ChapterStats!$B$2:$B$7747=M$2)*(ChapterStats!$C$2:$C$7747=$O$328)*(ChapterStats!$E$2:$E$7747=$A333), ChapterStats!$F$2:$F$7747)</f>
        <v>0</v>
      </c>
      <c r="N333" s="41">
        <f t="shared" si="25"/>
        <v>47</v>
      </c>
    </row>
    <row r="334" spans="1:15" s="43" customFormat="1" x14ac:dyDescent="0.2">
      <c r="A334" s="228" t="s">
        <v>200</v>
      </c>
      <c r="B334" s="219">
        <f>SUMPRODUCT((ChapterStats!$B$2:$B$7747=B$2)*(ChapterStats!$C$2:$C$7747=$O$328)*(ChapterStats!$E$2:$E$7747=$A334), ChapterStats!$F$2:$F$7747)</f>
        <v>0</v>
      </c>
      <c r="C334" s="219">
        <f>SUMPRODUCT((ChapterStats!$B$2:$B$7747=C$2)*(ChapterStats!$C$2:$C$7747=$O$328)*(ChapterStats!$E$2:$E$7747=$A334), ChapterStats!$F$2:$F$7747)</f>
        <v>0</v>
      </c>
      <c r="D334" s="219">
        <f>SUMPRODUCT((ChapterStats!$B$2:$B$7747=D$2)*(ChapterStats!$C$2:$C$7747=$O$328)*(ChapterStats!$E$2:$E$7747=$A334), ChapterStats!$F$2:$F$7747)</f>
        <v>0</v>
      </c>
      <c r="E334" s="219">
        <f>SUMPRODUCT((ChapterStats!$B$2:$B$7747=E$2)*(ChapterStats!$C$2:$C$7747=$O$328)*(ChapterStats!$E$2:$E$7747=$A334), ChapterStats!$F$2:$F$7747)</f>
        <v>0</v>
      </c>
      <c r="F334" s="219">
        <f>SUMPRODUCT((ChapterStats!$B$2:$B$7747=F$2)*(ChapterStats!$C$2:$C$7747=$O$328)*(ChapterStats!$E$2:$E$7747=$A334), ChapterStats!$F$2:$F$7747)</f>
        <v>1</v>
      </c>
      <c r="G334" s="219">
        <f>SUMPRODUCT((ChapterStats!$B$2:$B$7747=G$2)*(ChapterStats!$C$2:$C$7747=$O$328)*(ChapterStats!$E$2:$E$7747=$A334), ChapterStats!$F$2:$F$7747)</f>
        <v>0</v>
      </c>
      <c r="H334" s="219">
        <f>SUMPRODUCT((ChapterStats!$B$2:$B$7747=H$2)*(ChapterStats!$C$2:$C$7747=$O$328)*(ChapterStats!$E$2:$E$7747=$A334), ChapterStats!$F$2:$F$7747)</f>
        <v>0</v>
      </c>
      <c r="I334" s="219">
        <f>SUMPRODUCT((ChapterStats!$B$2:$B$7747=I$2)*(ChapterStats!$C$2:$C$7747=$O$328)*(ChapterStats!$E$2:$E$7747=$A334), ChapterStats!$F$2:$F$7747)</f>
        <v>0</v>
      </c>
      <c r="J334" s="219">
        <f>SUMPRODUCT((ChapterStats!$B$2:$B$7747=J$2)*(ChapterStats!$C$2:$C$7747=$O$328)*(ChapterStats!$E$2:$E$7747=$A334), ChapterStats!$F$2:$F$7747)</f>
        <v>0</v>
      </c>
      <c r="K334" s="219">
        <f>SUMPRODUCT((ChapterStats!$B$2:$B$7747=K$2)*(ChapterStats!$C$2:$C$7747=$O$328)*(ChapterStats!$E$2:$E$7747=$A334), ChapterStats!$F$2:$F$7747)</f>
        <v>0</v>
      </c>
      <c r="L334" s="219">
        <f>SUMPRODUCT((ChapterStats!$B$2:$B$7747=L$2)*(ChapterStats!$C$2:$C$7747=$O$328)*(ChapterStats!$E$2:$E$7747=$A334), ChapterStats!$F$2:$F$7747)</f>
        <v>1</v>
      </c>
      <c r="M334" s="219">
        <f>SUMPRODUCT((ChapterStats!$B$2:$B$7747=M$2)*(ChapterStats!$C$2:$C$7747=$O$328)*(ChapterStats!$E$2:$E$7747=$A334), ChapterStats!$F$2:$F$7747)</f>
        <v>0</v>
      </c>
      <c r="N334" s="41">
        <f t="shared" si="25"/>
        <v>2</v>
      </c>
    </row>
    <row r="335" spans="1:15" s="43" customFormat="1" x14ac:dyDescent="0.2">
      <c r="A335" s="228" t="s">
        <v>197</v>
      </c>
      <c r="B335" s="219">
        <f>SUMPRODUCT((ChapterStats!$B$2:$B$7747=B$2)*(ChapterStats!$C$2:$C$7747=$O$328)*(ChapterStats!$E$2:$E$7747=$A335), ChapterStats!$F$2:$F$7747)</f>
        <v>0</v>
      </c>
      <c r="C335" s="219">
        <f>SUMPRODUCT((ChapterStats!$B$2:$B$7747=C$2)*(ChapterStats!$C$2:$C$7747=$O$328)*(ChapterStats!$E$2:$E$7747=$A335), ChapterStats!$F$2:$F$7747)</f>
        <v>2</v>
      </c>
      <c r="D335" s="219">
        <f>SUMPRODUCT((ChapterStats!$B$2:$B$7747=D$2)*(ChapterStats!$C$2:$C$7747=$O$328)*(ChapterStats!$E$2:$E$7747=$A335), ChapterStats!$F$2:$F$7747)</f>
        <v>1</v>
      </c>
      <c r="E335" s="219">
        <f>SUMPRODUCT((ChapterStats!$B$2:$B$7747=E$2)*(ChapterStats!$C$2:$C$7747=$O$328)*(ChapterStats!$E$2:$E$7747=$A335), ChapterStats!$F$2:$F$7747)</f>
        <v>3</v>
      </c>
      <c r="F335" s="219">
        <f>SUMPRODUCT((ChapterStats!$B$2:$B$7747=F$2)*(ChapterStats!$C$2:$C$7747=$O$328)*(ChapterStats!$E$2:$E$7747=$A335), ChapterStats!$F$2:$F$7747)</f>
        <v>2</v>
      </c>
      <c r="G335" s="219">
        <f>SUMPRODUCT((ChapterStats!$B$2:$B$7747=G$2)*(ChapterStats!$C$2:$C$7747=$O$328)*(ChapterStats!$E$2:$E$7747=$A335), ChapterStats!$F$2:$F$7747)</f>
        <v>1</v>
      </c>
      <c r="H335" s="219">
        <f>SUMPRODUCT((ChapterStats!$B$2:$B$7747=H$2)*(ChapterStats!$C$2:$C$7747=$O$328)*(ChapterStats!$E$2:$E$7747=$A335), ChapterStats!$F$2:$F$7747)</f>
        <v>0</v>
      </c>
      <c r="I335" s="219">
        <f>SUMPRODUCT((ChapterStats!$B$2:$B$7747=I$2)*(ChapterStats!$C$2:$C$7747=$O$328)*(ChapterStats!$E$2:$E$7747=$A335), ChapterStats!$F$2:$F$7747)</f>
        <v>1</v>
      </c>
      <c r="J335" s="219">
        <f>SUMPRODUCT((ChapterStats!$B$2:$B$7747=J$2)*(ChapterStats!$C$2:$C$7747=$O$328)*(ChapterStats!$E$2:$E$7747=$A335), ChapterStats!$F$2:$F$7747)</f>
        <v>2</v>
      </c>
      <c r="K335" s="219">
        <f>SUMPRODUCT((ChapterStats!$B$2:$B$7747=K$2)*(ChapterStats!$C$2:$C$7747=$O$328)*(ChapterStats!$E$2:$E$7747=$A335), ChapterStats!$F$2:$F$7747)</f>
        <v>0</v>
      </c>
      <c r="L335" s="219">
        <f>SUMPRODUCT((ChapterStats!$B$2:$B$7747=L$2)*(ChapterStats!$C$2:$C$7747=$O$328)*(ChapterStats!$E$2:$E$7747=$A335), ChapterStats!$F$2:$F$7747)</f>
        <v>1</v>
      </c>
      <c r="M335" s="219">
        <f>SUMPRODUCT((ChapterStats!$B$2:$B$7747=M$2)*(ChapterStats!$C$2:$C$7747=$O$328)*(ChapterStats!$E$2:$E$7747=$A335), ChapterStats!$F$2:$F$7747)</f>
        <v>0</v>
      </c>
      <c r="N335" s="41">
        <f t="shared" si="25"/>
        <v>13</v>
      </c>
    </row>
    <row r="336" spans="1:15" x14ac:dyDescent="0.2">
      <c r="A336" s="228" t="s">
        <v>199</v>
      </c>
      <c r="B336" s="219">
        <f>SUMPRODUCT((ChapterStats!$B$2:$B$7747=B$2)*(ChapterStats!$C$2:$C$7747=$O$328)*(ChapterStats!$E$2:$E$7747=$A336), ChapterStats!$F$2:$F$7747)</f>
        <v>0</v>
      </c>
      <c r="C336" s="219">
        <f>SUMPRODUCT((ChapterStats!$B$2:$B$7747=C$2)*(ChapterStats!$C$2:$C$7747=$O$328)*(ChapterStats!$E$2:$E$7747=$A336), ChapterStats!$F$2:$F$7747)</f>
        <v>0</v>
      </c>
      <c r="D336" s="219">
        <f>SUMPRODUCT((ChapterStats!$B$2:$B$7747=D$2)*(ChapterStats!$C$2:$C$7747=$O$328)*(ChapterStats!$E$2:$E$7747=$A336), ChapterStats!$F$2:$F$7747)</f>
        <v>0</v>
      </c>
      <c r="E336" s="219">
        <f>SUMPRODUCT((ChapterStats!$B$2:$B$7747=E$2)*(ChapterStats!$C$2:$C$7747=$O$328)*(ChapterStats!$E$2:$E$7747=$A336), ChapterStats!$F$2:$F$7747)</f>
        <v>0</v>
      </c>
      <c r="F336" s="219">
        <f>SUMPRODUCT((ChapterStats!$B$2:$B$7747=F$2)*(ChapterStats!$C$2:$C$7747=$O$328)*(ChapterStats!$E$2:$E$7747=$A336), ChapterStats!$F$2:$F$7747)</f>
        <v>0</v>
      </c>
      <c r="G336" s="219">
        <f>SUMPRODUCT((ChapterStats!$B$2:$B$7747=G$2)*(ChapterStats!$C$2:$C$7747=$O$328)*(ChapterStats!$E$2:$E$7747=$A336), ChapterStats!$F$2:$F$7747)</f>
        <v>0</v>
      </c>
      <c r="H336" s="219">
        <f>SUMPRODUCT((ChapterStats!$B$2:$B$7747=H$2)*(ChapterStats!$C$2:$C$7747=$O$328)*(ChapterStats!$E$2:$E$7747=$A336), ChapterStats!$F$2:$F$7747)</f>
        <v>0</v>
      </c>
      <c r="I336" s="219">
        <f>SUMPRODUCT((ChapterStats!$B$2:$B$7747=I$2)*(ChapterStats!$C$2:$C$7747=$O$328)*(ChapterStats!$E$2:$E$7747=$A336), ChapterStats!$F$2:$F$7747)</f>
        <v>0</v>
      </c>
      <c r="J336" s="219">
        <f>SUMPRODUCT((ChapterStats!$B$2:$B$7747=J$2)*(ChapterStats!$C$2:$C$7747=$O$328)*(ChapterStats!$E$2:$E$7747=$A336), ChapterStats!$F$2:$F$7747)</f>
        <v>1</v>
      </c>
      <c r="K336" s="219">
        <f>SUMPRODUCT((ChapterStats!$B$2:$B$7747=K$2)*(ChapterStats!$C$2:$C$7747=$O$328)*(ChapterStats!$E$2:$E$7747=$A336), ChapterStats!$F$2:$F$7747)</f>
        <v>0</v>
      </c>
      <c r="L336" s="219">
        <f>SUMPRODUCT((ChapterStats!$B$2:$B$7747=L$2)*(ChapterStats!$C$2:$C$7747=$O$328)*(ChapterStats!$E$2:$E$7747=$A336), ChapterStats!$F$2:$F$7747)</f>
        <v>0</v>
      </c>
      <c r="M336" s="219">
        <f>SUMPRODUCT((ChapterStats!$B$2:$B$7747=M$2)*(ChapterStats!$C$2:$C$7747=$O$328)*(ChapterStats!$E$2:$E$7747=$A336), ChapterStats!$F$2:$F$7747)</f>
        <v>0</v>
      </c>
      <c r="N336" s="41">
        <f t="shared" si="25"/>
        <v>1</v>
      </c>
    </row>
    <row r="337" spans="1:15" x14ac:dyDescent="0.2">
      <c r="A337" s="228" t="s">
        <v>198</v>
      </c>
      <c r="B337" s="219">
        <f>SUMPRODUCT((ChapterStats!$B$2:$B$7747=B$2)*(ChapterStats!$C$2:$C$7747=$O$328)*(ChapterStats!$E$2:$E$7747=$A337), ChapterStats!$F$2:$F$7747)</f>
        <v>0</v>
      </c>
      <c r="C337" s="219">
        <f>SUMPRODUCT((ChapterStats!$B$2:$B$7747=C$2)*(ChapterStats!$C$2:$C$7747=$O$328)*(ChapterStats!$E$2:$E$7747=$A337), ChapterStats!$F$2:$F$7747)</f>
        <v>0</v>
      </c>
      <c r="D337" s="219">
        <f>SUMPRODUCT((ChapterStats!$B$2:$B$7747=D$2)*(ChapterStats!$C$2:$C$7747=$O$328)*(ChapterStats!$E$2:$E$7747=$A337), ChapterStats!$F$2:$F$7747)</f>
        <v>1</v>
      </c>
      <c r="E337" s="219">
        <f>SUMPRODUCT((ChapterStats!$B$2:$B$7747=E$2)*(ChapterStats!$C$2:$C$7747=$O$328)*(ChapterStats!$E$2:$E$7747=$A337), ChapterStats!$F$2:$F$7747)</f>
        <v>1</v>
      </c>
      <c r="F337" s="219">
        <f>SUMPRODUCT((ChapterStats!$B$2:$B$7747=F$2)*(ChapterStats!$C$2:$C$7747=$O$328)*(ChapterStats!$E$2:$E$7747=$A337), ChapterStats!$F$2:$F$7747)</f>
        <v>0</v>
      </c>
      <c r="G337" s="219">
        <f>SUMPRODUCT((ChapterStats!$B$2:$B$7747=G$2)*(ChapterStats!$C$2:$C$7747=$O$328)*(ChapterStats!$E$2:$E$7747=$A337), ChapterStats!$F$2:$F$7747)</f>
        <v>1</v>
      </c>
      <c r="H337" s="219">
        <f>SUMPRODUCT((ChapterStats!$B$2:$B$7747=H$2)*(ChapterStats!$C$2:$C$7747=$O$328)*(ChapterStats!$E$2:$E$7747=$A337), ChapterStats!$F$2:$F$7747)</f>
        <v>0</v>
      </c>
      <c r="I337" s="219">
        <f>SUMPRODUCT((ChapterStats!$B$2:$B$7747=I$2)*(ChapterStats!$C$2:$C$7747=$O$328)*(ChapterStats!$E$2:$E$7747=$A337), ChapterStats!$F$2:$F$7747)</f>
        <v>0</v>
      </c>
      <c r="J337" s="219">
        <f>SUMPRODUCT((ChapterStats!$B$2:$B$7747=J$2)*(ChapterStats!$C$2:$C$7747=$O$328)*(ChapterStats!$E$2:$E$7747=$A337), ChapterStats!$F$2:$F$7747)</f>
        <v>1</v>
      </c>
      <c r="K337" s="219">
        <f>SUMPRODUCT((ChapterStats!$B$2:$B$7747=K$2)*(ChapterStats!$C$2:$C$7747=$O$328)*(ChapterStats!$E$2:$E$7747=$A337), ChapterStats!$F$2:$F$7747)</f>
        <v>0</v>
      </c>
      <c r="L337" s="219">
        <f>SUMPRODUCT((ChapterStats!$B$2:$B$7747=L$2)*(ChapterStats!$C$2:$C$7747=$O$328)*(ChapterStats!$E$2:$E$7747=$A337), ChapterStats!$F$2:$F$7747)</f>
        <v>0</v>
      </c>
      <c r="M337" s="219">
        <f>SUMPRODUCT((ChapterStats!$B$2:$B$7747=M$2)*(ChapterStats!$C$2:$C$7747=$O$328)*(ChapterStats!$E$2:$E$7747=$A337), ChapterStats!$F$2:$F$7747)</f>
        <v>0</v>
      </c>
      <c r="N337" s="41">
        <f t="shared" si="25"/>
        <v>4</v>
      </c>
    </row>
    <row r="338" spans="1:15" s="43" customFormat="1" x14ac:dyDescent="0.2">
      <c r="A338" s="21" t="s">
        <v>202</v>
      </c>
      <c r="B338" s="224">
        <f>SUMPRODUCT((ChapterStats!$B$2:$B$7747=B$2)*(ChapterStats!$C$2:$C$7747=$O$328)*(ChapterStats!$E$2:$E$7747=$A338), ChapterStats!$F$2:$F$7747)</f>
        <v>0.81818199999999996</v>
      </c>
      <c r="C338" s="224">
        <f>SUMPRODUCT((ChapterStats!$B$2:$B$7747=C$2)*(ChapterStats!$C$2:$C$7747=$O$328)*(ChapterStats!$E$2:$E$7747=$A338), ChapterStats!$F$2:$F$7747)</f>
        <v>0.84848500000000004</v>
      </c>
      <c r="D338" s="224">
        <f>SUMPRODUCT((ChapterStats!$B$2:$B$7747=D$2)*(ChapterStats!$C$2:$C$7747=$O$328)*(ChapterStats!$E$2:$E$7747=$A338), ChapterStats!$F$2:$F$7747)</f>
        <v>0.84848500000000004</v>
      </c>
      <c r="E338" s="224">
        <f>SUMPRODUCT((ChapterStats!$B$2:$B$7747=E$2)*(ChapterStats!$C$2:$C$7747=$O$328)*(ChapterStats!$E$2:$E$7747=$A338), ChapterStats!$F$2:$F$7747)</f>
        <v>0.850746</v>
      </c>
      <c r="F338" s="224">
        <f>SUMPRODUCT((ChapterStats!$B$2:$B$7747=F$2)*(ChapterStats!$C$2:$C$7747=$O$328)*(ChapterStats!$E$2:$E$7747=$A338), ChapterStats!$F$2:$F$7747)</f>
        <v>0.83823499999999995</v>
      </c>
      <c r="G338" s="224">
        <f>SUMPRODUCT((ChapterStats!$B$2:$B$7747=G$2)*(ChapterStats!$C$2:$C$7747=$O$328)*(ChapterStats!$E$2:$E$7747=$A338), ChapterStats!$F$2:$F$7747)</f>
        <v>0.83582100000000004</v>
      </c>
      <c r="H338" s="224">
        <f>SUMPRODUCT((ChapterStats!$B$2:$B$7747=H$2)*(ChapterStats!$C$2:$C$7747=$O$328)*(ChapterStats!$E$2:$E$7747=$A338), ChapterStats!$F$2:$F$7747)</f>
        <v>0.84057999999999999</v>
      </c>
      <c r="I338" s="224">
        <f>SUMPRODUCT((ChapterStats!$B$2:$B$7747=I$2)*(ChapterStats!$C$2:$C$7747=$O$328)*(ChapterStats!$E$2:$E$7747=$A338), ChapterStats!$F$2:$F$7747)</f>
        <v>0.84285699999999997</v>
      </c>
      <c r="J338" s="224">
        <f>SUMPRODUCT((ChapterStats!$B$2:$B$7747=J$2)*(ChapterStats!$C$2:$C$7747=$O$328)*(ChapterStats!$E$2:$E$7747=$A338), ChapterStats!$F$2:$F$7747)</f>
        <v>0.830986</v>
      </c>
      <c r="K338" s="224">
        <f>SUMPRODUCT((ChapterStats!$B$2:$B$7747=K$2)*(ChapterStats!$C$2:$C$7747=$O$328)*(ChapterStats!$E$2:$E$7747=$A338), ChapterStats!$F$2:$F$7747)</f>
        <v>0.81428599999999995</v>
      </c>
      <c r="L338" s="224">
        <f>SUMPRODUCT((ChapterStats!$B$2:$B$7747=L$2)*(ChapterStats!$C$2:$C$7747=$O$328)*(ChapterStats!$E$2:$E$7747=$A338), ChapterStats!$F$2:$F$7747)</f>
        <v>0.81428599999999995</v>
      </c>
      <c r="M338" s="224">
        <f>SUMPRODUCT((ChapterStats!$B$2:$B$7747=M$2)*(ChapterStats!$C$2:$C$7747=$O$328)*(ChapterStats!$E$2:$E$7747=$A338), ChapterStats!$F$2:$F$7747)</f>
        <v>0</v>
      </c>
      <c r="N338" s="39"/>
    </row>
    <row r="339" spans="1:15" s="43" customFormat="1" x14ac:dyDescent="0.2">
      <c r="A339" s="228" t="s">
        <v>205</v>
      </c>
      <c r="B339" s="224">
        <f>SUMPRODUCT((ChapterStats!$B$2:$B$7747=B$2)*(ChapterStats!$C$2:$C$7747=$O$328)*(ChapterStats!$E$2:$E$7747=$A339), ChapterStats!$F$2:$F$7747)</f>
        <v>0.83076899999999998</v>
      </c>
      <c r="C339" s="224">
        <f>SUMPRODUCT((ChapterStats!$B$2:$B$7747=C$2)*(ChapterStats!$C$2:$C$7747=$O$328)*(ChapterStats!$E$2:$E$7747=$A339), ChapterStats!$F$2:$F$7747)</f>
        <v>0.86153800000000003</v>
      </c>
      <c r="D339" s="224">
        <f>SUMPRODUCT((ChapterStats!$B$2:$B$7747=D$2)*(ChapterStats!$C$2:$C$7747=$O$328)*(ChapterStats!$E$2:$E$7747=$A339), ChapterStats!$F$2:$F$7747)</f>
        <v>0.86153800000000003</v>
      </c>
      <c r="E339" s="224">
        <f>SUMPRODUCT((ChapterStats!$B$2:$B$7747=E$2)*(ChapterStats!$C$2:$C$7747=$O$328)*(ChapterStats!$E$2:$E$7747=$A339), ChapterStats!$F$2:$F$7747)</f>
        <v>0.86363599999999996</v>
      </c>
      <c r="F339" s="224">
        <f>SUMPRODUCT((ChapterStats!$B$2:$B$7747=F$2)*(ChapterStats!$C$2:$C$7747=$O$328)*(ChapterStats!$E$2:$E$7747=$A339), ChapterStats!$F$2:$F$7747)</f>
        <v>0.850746</v>
      </c>
      <c r="G339" s="224">
        <f>SUMPRODUCT((ChapterStats!$B$2:$B$7747=G$2)*(ChapterStats!$C$2:$C$7747=$O$328)*(ChapterStats!$E$2:$E$7747=$A339), ChapterStats!$F$2:$F$7747)</f>
        <v>0.84848500000000004</v>
      </c>
      <c r="H339" s="224">
        <f>SUMPRODUCT((ChapterStats!$B$2:$B$7747=H$2)*(ChapterStats!$C$2:$C$7747=$O$328)*(ChapterStats!$E$2:$E$7747=$A339), ChapterStats!$F$2:$F$7747)</f>
        <v>0.85294099999999995</v>
      </c>
      <c r="I339" s="224">
        <f>SUMPRODUCT((ChapterStats!$B$2:$B$7747=I$2)*(ChapterStats!$C$2:$C$7747=$O$328)*(ChapterStats!$E$2:$E$7747=$A339), ChapterStats!$F$2:$F$7747)</f>
        <v>0.85507200000000005</v>
      </c>
      <c r="J339" s="224">
        <f>SUMPRODUCT((ChapterStats!$B$2:$B$7747=J$2)*(ChapterStats!$C$2:$C$7747=$O$328)*(ChapterStats!$E$2:$E$7747=$A339), ChapterStats!$F$2:$F$7747)</f>
        <v>0.84285699999999997</v>
      </c>
      <c r="K339" s="224">
        <f>SUMPRODUCT((ChapterStats!$B$2:$B$7747=K$2)*(ChapterStats!$C$2:$C$7747=$O$328)*(ChapterStats!$E$2:$E$7747=$A339), ChapterStats!$F$2:$F$7747)</f>
        <v>0.82608700000000002</v>
      </c>
      <c r="L339" s="224">
        <f>SUMPRODUCT((ChapterStats!$B$2:$B$7747=L$2)*(ChapterStats!$C$2:$C$7747=$O$328)*(ChapterStats!$E$2:$E$7747=$A339), ChapterStats!$F$2:$F$7747)</f>
        <v>0.82608700000000002</v>
      </c>
      <c r="M339" s="224">
        <f>SUMPRODUCT((ChapterStats!$B$2:$B$7747=M$2)*(ChapterStats!$C$2:$C$7747=$O$328)*(ChapterStats!$E$2:$E$7747=$A339), ChapterStats!$F$2:$F$7747)</f>
        <v>0</v>
      </c>
      <c r="N339" s="39"/>
    </row>
    <row r="340" spans="1:15" s="43" customFormat="1" x14ac:dyDescent="0.2">
      <c r="A340" s="47"/>
      <c r="B340" s="64"/>
      <c r="C340" s="153"/>
      <c r="D340" s="153"/>
      <c r="E340" s="143"/>
      <c r="F340" s="143"/>
      <c r="G340" s="143"/>
      <c r="H340" s="65"/>
      <c r="I340" s="222"/>
      <c r="J340" s="222"/>
      <c r="K340" s="222"/>
      <c r="L340" s="222"/>
      <c r="M340" s="222"/>
      <c r="N340" s="48"/>
    </row>
    <row r="341" spans="1:15" s="43" customFormat="1" x14ac:dyDescent="0.2">
      <c r="A341" s="18" t="s">
        <v>159</v>
      </c>
      <c r="B341" s="145"/>
      <c r="C341" s="41"/>
      <c r="D341" s="41"/>
      <c r="E341" s="41"/>
      <c r="F341" s="41"/>
      <c r="G341" s="41"/>
      <c r="H341" s="145"/>
      <c r="I341" s="219"/>
      <c r="J341" s="219"/>
      <c r="K341" s="219"/>
      <c r="L341" s="219"/>
      <c r="M341" s="219"/>
      <c r="N341" s="41"/>
      <c r="O341" s="43">
        <v>101</v>
      </c>
    </row>
    <row r="342" spans="1:15" s="43" customFormat="1" x14ac:dyDescent="0.2">
      <c r="A342" s="228" t="s">
        <v>196</v>
      </c>
      <c r="B342" s="219">
        <f>SUMPRODUCT((ChapterStats!$B$2:$B$7747=B$2)*(ChapterStats!$C$2:$C$7747=$O$341)*(ChapterStats!$E$2:$E$7747=$A342), ChapterStats!$F$2:$F$7747)</f>
        <v>179</v>
      </c>
      <c r="C342" s="219">
        <f>SUMPRODUCT((ChapterStats!$B$2:$B$7747=C$2)*(ChapterStats!$C$2:$C$7747=$O$341)*(ChapterStats!$E$2:$E$7747=$A342), ChapterStats!$F$2:$F$7747)</f>
        <v>177</v>
      </c>
      <c r="D342" s="219">
        <f>SUMPRODUCT((ChapterStats!$B$2:$B$7747=D$2)*(ChapterStats!$C$2:$C$7747=$O$341)*(ChapterStats!$E$2:$E$7747=$A342), ChapterStats!$F$2:$F$7747)</f>
        <v>173</v>
      </c>
      <c r="E342" s="219">
        <f>SUMPRODUCT((ChapterStats!$B$2:$B$7747=E$2)*(ChapterStats!$C$2:$C$7747=$O$341)*(ChapterStats!$E$2:$E$7747=$A342), ChapterStats!$F$2:$F$7747)</f>
        <v>170</v>
      </c>
      <c r="F342" s="219">
        <f>SUMPRODUCT((ChapterStats!$B$2:$B$7747=F$2)*(ChapterStats!$C$2:$C$7747=$O$341)*(ChapterStats!$E$2:$E$7747=$A342), ChapterStats!$F$2:$F$7747)</f>
        <v>172</v>
      </c>
      <c r="G342" s="219">
        <f>SUMPRODUCT((ChapterStats!$B$2:$B$7747=G$2)*(ChapterStats!$C$2:$C$7747=$O$341)*(ChapterStats!$E$2:$E$7747=$A342), ChapterStats!$F$2:$F$7747)</f>
        <v>167</v>
      </c>
      <c r="H342" s="219">
        <f>SUMPRODUCT((ChapterStats!$B$2:$B$7747=H$2)*(ChapterStats!$C$2:$C$7747=$O$341)*(ChapterStats!$E$2:$E$7747=$A342), ChapterStats!$F$2:$F$7747)</f>
        <v>163</v>
      </c>
      <c r="I342" s="219">
        <f>SUMPRODUCT((ChapterStats!$B$2:$B$7747=I$2)*(ChapterStats!$C$2:$C$7747=$O$341)*(ChapterStats!$E$2:$E$7747=$A342), ChapterStats!$F$2:$F$7747)</f>
        <v>163</v>
      </c>
      <c r="J342" s="219">
        <f>SUMPRODUCT((ChapterStats!$B$2:$B$7747=J$2)*(ChapterStats!$C$2:$C$7747=$O$341)*(ChapterStats!$E$2:$E$7747=$A342), ChapterStats!$F$2:$F$7747)</f>
        <v>166</v>
      </c>
      <c r="K342" s="219">
        <f>SUMPRODUCT((ChapterStats!$B$2:$B$7747=K$2)*(ChapterStats!$C$2:$C$7747=$O$341)*(ChapterStats!$E$2:$E$7747=$A342), ChapterStats!$F$2:$F$7747)</f>
        <v>167</v>
      </c>
      <c r="L342" s="219">
        <f>SUMPRODUCT((ChapterStats!$B$2:$B$7747=L$2)*(ChapterStats!$C$2:$C$7747=$O$341)*(ChapterStats!$E$2:$E$7747=$A342), ChapterStats!$F$2:$F$7747)</f>
        <v>164</v>
      </c>
      <c r="M342" s="219">
        <f>SUMPRODUCT((ChapterStats!$B$2:$B$7747=M$2)*(ChapterStats!$C$2:$C$7747=$O$341)*(ChapterStats!$E$2:$E$7747=$A342), ChapterStats!$F$2:$F$7747)</f>
        <v>0</v>
      </c>
      <c r="N342" s="41"/>
    </row>
    <row r="343" spans="1:15" s="43" customFormat="1" x14ac:dyDescent="0.2">
      <c r="A343" s="47" t="s">
        <v>305</v>
      </c>
      <c r="B343" s="244">
        <v>188</v>
      </c>
      <c r="C343" s="244">
        <v>183</v>
      </c>
      <c r="D343" s="244">
        <v>183</v>
      </c>
      <c r="E343" s="244">
        <v>182</v>
      </c>
      <c r="F343" s="244">
        <v>183</v>
      </c>
      <c r="G343" s="244">
        <v>170</v>
      </c>
      <c r="H343" s="244">
        <v>170</v>
      </c>
      <c r="I343" s="244">
        <v>177</v>
      </c>
      <c r="J343" s="244">
        <v>176</v>
      </c>
      <c r="K343" s="244">
        <v>177</v>
      </c>
      <c r="L343" s="244">
        <v>176</v>
      </c>
      <c r="M343" s="244">
        <v>177</v>
      </c>
      <c r="N343" s="48"/>
    </row>
    <row r="344" spans="1:15" s="43" customFormat="1" x14ac:dyDescent="0.2">
      <c r="A344" s="228" t="s">
        <v>194</v>
      </c>
      <c r="B344" s="219">
        <f>SUMPRODUCT((ChapterStats!$B$2:$B$7747=B$2)*(ChapterStats!$C$2:$C$7747=$O$341)*(ChapterStats!$E$2:$E$7747=$A344), ChapterStats!$F$2:$F$7747)</f>
        <v>4</v>
      </c>
      <c r="C344" s="219">
        <f>SUMPRODUCT((ChapterStats!$B$2:$B$7747=C$2)*(ChapterStats!$C$2:$C$7747=$O$341)*(ChapterStats!$E$2:$E$7747=$A344), ChapterStats!$F$2:$F$7747)</f>
        <v>1</v>
      </c>
      <c r="D344" s="219">
        <f>SUMPRODUCT((ChapterStats!$B$2:$B$7747=D$2)*(ChapterStats!$C$2:$C$7747=$O$341)*(ChapterStats!$E$2:$E$7747=$A344), ChapterStats!$F$2:$F$7747)</f>
        <v>1</v>
      </c>
      <c r="E344" s="219">
        <f>SUMPRODUCT((ChapterStats!$B$2:$B$7747=E$2)*(ChapterStats!$C$2:$C$7747=$O$341)*(ChapterStats!$E$2:$E$7747=$A344), ChapterStats!$F$2:$F$7747)</f>
        <v>3</v>
      </c>
      <c r="F344" s="219">
        <f>SUMPRODUCT((ChapterStats!$B$2:$B$7747=F$2)*(ChapterStats!$C$2:$C$7747=$O$341)*(ChapterStats!$E$2:$E$7747=$A344), ChapterStats!$F$2:$F$7747)</f>
        <v>3</v>
      </c>
      <c r="G344" s="219">
        <f>SUMPRODUCT((ChapterStats!$B$2:$B$7747=G$2)*(ChapterStats!$C$2:$C$7747=$O$341)*(ChapterStats!$E$2:$E$7747=$A344), ChapterStats!$F$2:$F$7747)</f>
        <v>2</v>
      </c>
      <c r="H344" s="219">
        <f>SUMPRODUCT((ChapterStats!$B$2:$B$7747=H$2)*(ChapterStats!$C$2:$C$7747=$O$341)*(ChapterStats!$E$2:$E$7747=$A344), ChapterStats!$F$2:$F$7747)</f>
        <v>3</v>
      </c>
      <c r="I344" s="219">
        <f>SUMPRODUCT((ChapterStats!$B$2:$B$7747=I$2)*(ChapterStats!$C$2:$C$7747=$O$341)*(ChapterStats!$E$2:$E$7747=$A344), ChapterStats!$F$2:$F$7747)</f>
        <v>2</v>
      </c>
      <c r="J344" s="219">
        <f>SUMPRODUCT((ChapterStats!$B$2:$B$7747=J$2)*(ChapterStats!$C$2:$C$7747=$O$341)*(ChapterStats!$E$2:$E$7747=$A344), ChapterStats!$F$2:$F$7747)</f>
        <v>5</v>
      </c>
      <c r="K344" s="219">
        <f>SUMPRODUCT((ChapterStats!$B$2:$B$7747=K$2)*(ChapterStats!$C$2:$C$7747=$O$341)*(ChapterStats!$E$2:$E$7747=$A344), ChapterStats!$F$2:$F$7747)</f>
        <v>5</v>
      </c>
      <c r="L344" s="219">
        <f>SUMPRODUCT((ChapterStats!$B$2:$B$7747=L$2)*(ChapterStats!$C$2:$C$7747=$O$341)*(ChapterStats!$E$2:$E$7747=$A344), ChapterStats!$F$2:$F$7747)</f>
        <v>5</v>
      </c>
      <c r="M344" s="219">
        <f>SUMPRODUCT((ChapterStats!$B$2:$B$7747=M$2)*(ChapterStats!$C$2:$C$7747=$O$341)*(ChapterStats!$E$2:$E$7747=$A344), ChapterStats!$F$2:$F$7747)</f>
        <v>0</v>
      </c>
      <c r="N344" s="41">
        <f t="shared" ref="N344:N350" si="26">SUM(B344:M344)</f>
        <v>34</v>
      </c>
    </row>
    <row r="345" spans="1:15" s="43" customFormat="1" ht="12" customHeight="1" x14ac:dyDescent="0.2">
      <c r="A345" s="47" t="s">
        <v>305</v>
      </c>
      <c r="B345" s="244">
        <v>2</v>
      </c>
      <c r="C345" s="244">
        <v>0</v>
      </c>
      <c r="D345" s="244">
        <v>3</v>
      </c>
      <c r="E345" s="244">
        <v>7</v>
      </c>
      <c r="F345" s="244">
        <v>3</v>
      </c>
      <c r="G345" s="244">
        <v>1</v>
      </c>
      <c r="H345" s="244">
        <v>2</v>
      </c>
      <c r="I345" s="244">
        <v>8</v>
      </c>
      <c r="J345" s="244">
        <v>3</v>
      </c>
      <c r="K345" s="244">
        <v>8</v>
      </c>
      <c r="L345" s="244">
        <v>3</v>
      </c>
      <c r="M345" s="244">
        <v>4</v>
      </c>
      <c r="N345" s="48">
        <f t="shared" si="26"/>
        <v>44</v>
      </c>
    </row>
    <row r="346" spans="1:15" s="43" customFormat="1" x14ac:dyDescent="0.2">
      <c r="A346" s="228" t="s">
        <v>195</v>
      </c>
      <c r="B346" s="219">
        <f>SUMPRODUCT((ChapterStats!$B$2:$B$7747=B$2)*(ChapterStats!$C$2:$C$7747=$O$341)*(ChapterStats!$E$2:$E$7747=$A346), ChapterStats!$F$2:$F$7747)</f>
        <v>9</v>
      </c>
      <c r="C346" s="219">
        <f>SUMPRODUCT((ChapterStats!$B$2:$B$7747=C$2)*(ChapterStats!$C$2:$C$7747=$O$341)*(ChapterStats!$E$2:$E$7747=$A346), ChapterStats!$F$2:$F$7747)</f>
        <v>5</v>
      </c>
      <c r="D346" s="219">
        <f>SUMPRODUCT((ChapterStats!$B$2:$B$7747=D$2)*(ChapterStats!$C$2:$C$7747=$O$341)*(ChapterStats!$E$2:$E$7747=$A346), ChapterStats!$F$2:$F$7747)</f>
        <v>4</v>
      </c>
      <c r="E346" s="219">
        <f>SUMPRODUCT((ChapterStats!$B$2:$B$7747=E$2)*(ChapterStats!$C$2:$C$7747=$O$341)*(ChapterStats!$E$2:$E$7747=$A346), ChapterStats!$F$2:$F$7747)</f>
        <v>8</v>
      </c>
      <c r="F346" s="219">
        <f>SUMPRODUCT((ChapterStats!$B$2:$B$7747=F$2)*(ChapterStats!$C$2:$C$7747=$O$341)*(ChapterStats!$E$2:$E$7747=$A346), ChapterStats!$F$2:$F$7747)</f>
        <v>9</v>
      </c>
      <c r="G346" s="219">
        <f>SUMPRODUCT((ChapterStats!$B$2:$B$7747=G$2)*(ChapterStats!$C$2:$C$7747=$O$341)*(ChapterStats!$E$2:$E$7747=$A346), ChapterStats!$F$2:$F$7747)</f>
        <v>7</v>
      </c>
      <c r="H346" s="219">
        <f>SUMPRODUCT((ChapterStats!$B$2:$B$7747=H$2)*(ChapterStats!$C$2:$C$7747=$O$341)*(ChapterStats!$E$2:$E$7747=$A346), ChapterStats!$F$2:$F$7747)</f>
        <v>21</v>
      </c>
      <c r="I346" s="219">
        <f>SUMPRODUCT((ChapterStats!$B$2:$B$7747=I$2)*(ChapterStats!$C$2:$C$7747=$O$341)*(ChapterStats!$E$2:$E$7747=$A346), ChapterStats!$F$2:$F$7747)</f>
        <v>6</v>
      </c>
      <c r="J346" s="219">
        <f>SUMPRODUCT((ChapterStats!$B$2:$B$7747=J$2)*(ChapterStats!$C$2:$C$7747=$O$341)*(ChapterStats!$E$2:$E$7747=$A346), ChapterStats!$F$2:$F$7747)</f>
        <v>10</v>
      </c>
      <c r="K346" s="219">
        <f>SUMPRODUCT((ChapterStats!$B$2:$B$7747=K$2)*(ChapterStats!$C$2:$C$7747=$O$341)*(ChapterStats!$E$2:$E$7747=$A346), ChapterStats!$F$2:$F$7747)</f>
        <v>9</v>
      </c>
      <c r="L346" s="219">
        <f>SUMPRODUCT((ChapterStats!$B$2:$B$7747=L$2)*(ChapterStats!$C$2:$C$7747=$O$341)*(ChapterStats!$E$2:$E$7747=$A346), ChapterStats!$F$2:$F$7747)</f>
        <v>12</v>
      </c>
      <c r="M346" s="219">
        <f>SUMPRODUCT((ChapterStats!$B$2:$B$7747=M$2)*(ChapterStats!$C$2:$C$7747=$O$341)*(ChapterStats!$E$2:$E$7747=$A346), ChapterStats!$F$2:$F$7747)</f>
        <v>0</v>
      </c>
      <c r="N346" s="41">
        <f t="shared" si="26"/>
        <v>100</v>
      </c>
    </row>
    <row r="347" spans="1:15" s="43" customFormat="1" x14ac:dyDescent="0.2">
      <c r="A347" s="228" t="s">
        <v>200</v>
      </c>
      <c r="B347" s="219">
        <f>SUMPRODUCT((ChapterStats!$B$2:$B$7747=B$2)*(ChapterStats!$C$2:$C$7747=$O$341)*(ChapterStats!$E$2:$E$7747=$A347), ChapterStats!$F$2:$F$7747)</f>
        <v>1</v>
      </c>
      <c r="C347" s="219">
        <f>SUMPRODUCT((ChapterStats!$B$2:$B$7747=C$2)*(ChapterStats!$C$2:$C$7747=$O$341)*(ChapterStats!$E$2:$E$7747=$A347), ChapterStats!$F$2:$F$7747)</f>
        <v>0</v>
      </c>
      <c r="D347" s="219">
        <f>SUMPRODUCT((ChapterStats!$B$2:$B$7747=D$2)*(ChapterStats!$C$2:$C$7747=$O$341)*(ChapterStats!$E$2:$E$7747=$A347), ChapterStats!$F$2:$F$7747)</f>
        <v>0</v>
      </c>
      <c r="E347" s="219">
        <f>SUMPRODUCT((ChapterStats!$B$2:$B$7747=E$2)*(ChapterStats!$C$2:$C$7747=$O$341)*(ChapterStats!$E$2:$E$7747=$A347), ChapterStats!$F$2:$F$7747)</f>
        <v>0</v>
      </c>
      <c r="F347" s="219">
        <f>SUMPRODUCT((ChapterStats!$B$2:$B$7747=F$2)*(ChapterStats!$C$2:$C$7747=$O$341)*(ChapterStats!$E$2:$E$7747=$A347), ChapterStats!$F$2:$F$7747)</f>
        <v>0</v>
      </c>
      <c r="G347" s="219">
        <f>SUMPRODUCT((ChapterStats!$B$2:$B$7747=G$2)*(ChapterStats!$C$2:$C$7747=$O$341)*(ChapterStats!$E$2:$E$7747=$A347), ChapterStats!$F$2:$F$7747)</f>
        <v>0</v>
      </c>
      <c r="H347" s="219">
        <f>SUMPRODUCT((ChapterStats!$B$2:$B$7747=H$2)*(ChapterStats!$C$2:$C$7747=$O$341)*(ChapterStats!$E$2:$E$7747=$A347), ChapterStats!$F$2:$F$7747)</f>
        <v>0</v>
      </c>
      <c r="I347" s="219">
        <f>SUMPRODUCT((ChapterStats!$B$2:$B$7747=I$2)*(ChapterStats!$C$2:$C$7747=$O$341)*(ChapterStats!$E$2:$E$7747=$A347), ChapterStats!$F$2:$F$7747)</f>
        <v>0</v>
      </c>
      <c r="J347" s="219">
        <f>SUMPRODUCT((ChapterStats!$B$2:$B$7747=J$2)*(ChapterStats!$C$2:$C$7747=$O$341)*(ChapterStats!$E$2:$E$7747=$A347), ChapterStats!$F$2:$F$7747)</f>
        <v>0</v>
      </c>
      <c r="K347" s="219">
        <f>SUMPRODUCT((ChapterStats!$B$2:$B$7747=K$2)*(ChapterStats!$C$2:$C$7747=$O$341)*(ChapterStats!$E$2:$E$7747=$A347), ChapterStats!$F$2:$F$7747)</f>
        <v>1</v>
      </c>
      <c r="L347" s="219">
        <f>SUMPRODUCT((ChapterStats!$B$2:$B$7747=L$2)*(ChapterStats!$C$2:$C$7747=$O$341)*(ChapterStats!$E$2:$E$7747=$A347), ChapterStats!$F$2:$F$7747)</f>
        <v>0</v>
      </c>
      <c r="M347" s="219">
        <f>SUMPRODUCT((ChapterStats!$B$2:$B$7747=M$2)*(ChapterStats!$C$2:$C$7747=$O$341)*(ChapterStats!$E$2:$E$7747=$A347), ChapterStats!$F$2:$F$7747)</f>
        <v>0</v>
      </c>
      <c r="N347" s="41">
        <f t="shared" si="26"/>
        <v>2</v>
      </c>
    </row>
    <row r="348" spans="1:15" s="43" customFormat="1" x14ac:dyDescent="0.2">
      <c r="A348" s="228" t="s">
        <v>197</v>
      </c>
      <c r="B348" s="219">
        <f>SUMPRODUCT((ChapterStats!$B$2:$B$7747=B$2)*(ChapterStats!$C$2:$C$7747=$O$341)*(ChapterStats!$E$2:$E$7747=$A348), ChapterStats!$F$2:$F$7747)</f>
        <v>4</v>
      </c>
      <c r="C348" s="219">
        <f>SUMPRODUCT((ChapterStats!$B$2:$B$7747=C$2)*(ChapterStats!$C$2:$C$7747=$O$341)*(ChapterStats!$E$2:$E$7747=$A348), ChapterStats!$F$2:$F$7747)</f>
        <v>3</v>
      </c>
      <c r="D348" s="219">
        <f>SUMPRODUCT((ChapterStats!$B$2:$B$7747=D$2)*(ChapterStats!$C$2:$C$7747=$O$341)*(ChapterStats!$E$2:$E$7747=$A348), ChapterStats!$F$2:$F$7747)</f>
        <v>4</v>
      </c>
      <c r="E348" s="219">
        <f>SUMPRODUCT((ChapterStats!$B$2:$B$7747=E$2)*(ChapterStats!$C$2:$C$7747=$O$341)*(ChapterStats!$E$2:$E$7747=$A348), ChapterStats!$F$2:$F$7747)</f>
        <v>5</v>
      </c>
      <c r="F348" s="219">
        <f>SUMPRODUCT((ChapterStats!$B$2:$B$7747=F$2)*(ChapterStats!$C$2:$C$7747=$O$341)*(ChapterStats!$E$2:$E$7747=$A348), ChapterStats!$F$2:$F$7747)</f>
        <v>1</v>
      </c>
      <c r="G348" s="219">
        <f>SUMPRODUCT((ChapterStats!$B$2:$B$7747=G$2)*(ChapterStats!$C$2:$C$7747=$O$341)*(ChapterStats!$E$2:$E$7747=$A348), ChapterStats!$F$2:$F$7747)</f>
        <v>8</v>
      </c>
      <c r="H348" s="219">
        <f>SUMPRODUCT((ChapterStats!$B$2:$B$7747=H$2)*(ChapterStats!$C$2:$C$7747=$O$341)*(ChapterStats!$E$2:$E$7747=$A348), ChapterStats!$F$2:$F$7747)</f>
        <v>6</v>
      </c>
      <c r="I348" s="219">
        <f>SUMPRODUCT((ChapterStats!$B$2:$B$7747=I$2)*(ChapterStats!$C$2:$C$7747=$O$341)*(ChapterStats!$E$2:$E$7747=$A348), ChapterStats!$F$2:$F$7747)</f>
        <v>3</v>
      </c>
      <c r="J348" s="219">
        <f>SUMPRODUCT((ChapterStats!$B$2:$B$7747=J$2)*(ChapterStats!$C$2:$C$7747=$O$341)*(ChapterStats!$E$2:$E$7747=$A348), ChapterStats!$F$2:$F$7747)</f>
        <v>3</v>
      </c>
      <c r="K348" s="219">
        <f>SUMPRODUCT((ChapterStats!$B$2:$B$7747=K$2)*(ChapterStats!$C$2:$C$7747=$O$341)*(ChapterStats!$E$2:$E$7747=$A348), ChapterStats!$F$2:$F$7747)</f>
        <v>5</v>
      </c>
      <c r="L348" s="219">
        <f>SUMPRODUCT((ChapterStats!$B$2:$B$7747=L$2)*(ChapterStats!$C$2:$C$7747=$O$341)*(ChapterStats!$E$2:$E$7747=$A348), ChapterStats!$F$2:$F$7747)</f>
        <v>8</v>
      </c>
      <c r="M348" s="219">
        <f>SUMPRODUCT((ChapterStats!$B$2:$B$7747=M$2)*(ChapterStats!$C$2:$C$7747=$O$341)*(ChapterStats!$E$2:$E$7747=$A348), ChapterStats!$F$2:$F$7747)</f>
        <v>0</v>
      </c>
      <c r="N348" s="41">
        <f t="shared" si="26"/>
        <v>50</v>
      </c>
    </row>
    <row r="349" spans="1:15" x14ac:dyDescent="0.2">
      <c r="A349" s="228" t="s">
        <v>199</v>
      </c>
      <c r="B349" s="219">
        <f>SUMPRODUCT((ChapterStats!$B$2:$B$7747=B$2)*(ChapterStats!$C$2:$C$7747=$O$341)*(ChapterStats!$E$2:$E$7747=$A349), ChapterStats!$F$2:$F$7747)</f>
        <v>0</v>
      </c>
      <c r="C349" s="219">
        <f>SUMPRODUCT((ChapterStats!$B$2:$B$7747=C$2)*(ChapterStats!$C$2:$C$7747=$O$341)*(ChapterStats!$E$2:$E$7747=$A349), ChapterStats!$F$2:$F$7747)</f>
        <v>0</v>
      </c>
      <c r="D349" s="219">
        <f>SUMPRODUCT((ChapterStats!$B$2:$B$7747=D$2)*(ChapterStats!$C$2:$C$7747=$O$341)*(ChapterStats!$E$2:$E$7747=$A349), ChapterStats!$F$2:$F$7747)</f>
        <v>2</v>
      </c>
      <c r="E349" s="219">
        <f>SUMPRODUCT((ChapterStats!$B$2:$B$7747=E$2)*(ChapterStats!$C$2:$C$7747=$O$341)*(ChapterStats!$E$2:$E$7747=$A349), ChapterStats!$F$2:$F$7747)</f>
        <v>1</v>
      </c>
      <c r="F349" s="219">
        <f>SUMPRODUCT((ChapterStats!$B$2:$B$7747=F$2)*(ChapterStats!$C$2:$C$7747=$O$341)*(ChapterStats!$E$2:$E$7747=$A349), ChapterStats!$F$2:$F$7747)</f>
        <v>0</v>
      </c>
      <c r="G349" s="219">
        <f>SUMPRODUCT((ChapterStats!$B$2:$B$7747=G$2)*(ChapterStats!$C$2:$C$7747=$O$341)*(ChapterStats!$E$2:$E$7747=$A349), ChapterStats!$F$2:$F$7747)</f>
        <v>1</v>
      </c>
      <c r="H349" s="219">
        <f>SUMPRODUCT((ChapterStats!$B$2:$B$7747=H$2)*(ChapterStats!$C$2:$C$7747=$O$341)*(ChapterStats!$E$2:$E$7747=$A349), ChapterStats!$F$2:$F$7747)</f>
        <v>1</v>
      </c>
      <c r="I349" s="219">
        <f>SUMPRODUCT((ChapterStats!$B$2:$B$7747=I$2)*(ChapterStats!$C$2:$C$7747=$O$341)*(ChapterStats!$E$2:$E$7747=$A349), ChapterStats!$F$2:$F$7747)</f>
        <v>0</v>
      </c>
      <c r="J349" s="219">
        <f>SUMPRODUCT((ChapterStats!$B$2:$B$7747=J$2)*(ChapterStats!$C$2:$C$7747=$O$341)*(ChapterStats!$E$2:$E$7747=$A349), ChapterStats!$F$2:$F$7747)</f>
        <v>0</v>
      </c>
      <c r="K349" s="219">
        <f>SUMPRODUCT((ChapterStats!$B$2:$B$7747=K$2)*(ChapterStats!$C$2:$C$7747=$O$341)*(ChapterStats!$E$2:$E$7747=$A349), ChapterStats!$F$2:$F$7747)</f>
        <v>0</v>
      </c>
      <c r="L349" s="219">
        <f>SUMPRODUCT((ChapterStats!$B$2:$B$7747=L$2)*(ChapterStats!$C$2:$C$7747=$O$341)*(ChapterStats!$E$2:$E$7747=$A349), ChapterStats!$F$2:$F$7747)</f>
        <v>0</v>
      </c>
      <c r="M349" s="219">
        <f>SUMPRODUCT((ChapterStats!$B$2:$B$7747=M$2)*(ChapterStats!$C$2:$C$7747=$O$341)*(ChapterStats!$E$2:$E$7747=$A349), ChapterStats!$F$2:$F$7747)</f>
        <v>0</v>
      </c>
      <c r="N349" s="41">
        <f t="shared" si="26"/>
        <v>5</v>
      </c>
    </row>
    <row r="350" spans="1:15" x14ac:dyDescent="0.2">
      <c r="A350" s="228" t="s">
        <v>198</v>
      </c>
      <c r="B350" s="219">
        <f>SUMPRODUCT((ChapterStats!$B$2:$B$7747=B$2)*(ChapterStats!$C$2:$C$7747=$O$341)*(ChapterStats!$E$2:$E$7747=$A350), ChapterStats!$F$2:$F$7747)</f>
        <v>0</v>
      </c>
      <c r="C350" s="219">
        <f>SUMPRODUCT((ChapterStats!$B$2:$B$7747=C$2)*(ChapterStats!$C$2:$C$7747=$O$341)*(ChapterStats!$E$2:$E$7747=$A350), ChapterStats!$F$2:$F$7747)</f>
        <v>0</v>
      </c>
      <c r="D350" s="219">
        <f>SUMPRODUCT((ChapterStats!$B$2:$B$7747=D$2)*(ChapterStats!$C$2:$C$7747=$O$341)*(ChapterStats!$E$2:$E$7747=$A350), ChapterStats!$F$2:$F$7747)</f>
        <v>1</v>
      </c>
      <c r="E350" s="219">
        <f>SUMPRODUCT((ChapterStats!$B$2:$B$7747=E$2)*(ChapterStats!$C$2:$C$7747=$O$341)*(ChapterStats!$E$2:$E$7747=$A350), ChapterStats!$F$2:$F$7747)</f>
        <v>0</v>
      </c>
      <c r="F350" s="219">
        <f>SUMPRODUCT((ChapterStats!$B$2:$B$7747=F$2)*(ChapterStats!$C$2:$C$7747=$O$341)*(ChapterStats!$E$2:$E$7747=$A350), ChapterStats!$F$2:$F$7747)</f>
        <v>0</v>
      </c>
      <c r="G350" s="219">
        <f>SUMPRODUCT((ChapterStats!$B$2:$B$7747=G$2)*(ChapterStats!$C$2:$C$7747=$O$341)*(ChapterStats!$E$2:$E$7747=$A350), ChapterStats!$F$2:$F$7747)</f>
        <v>1</v>
      </c>
      <c r="H350" s="219">
        <f>SUMPRODUCT((ChapterStats!$B$2:$B$7747=H$2)*(ChapterStats!$C$2:$C$7747=$O$341)*(ChapterStats!$E$2:$E$7747=$A350), ChapterStats!$F$2:$F$7747)</f>
        <v>1</v>
      </c>
      <c r="I350" s="219">
        <f>SUMPRODUCT((ChapterStats!$B$2:$B$7747=I$2)*(ChapterStats!$C$2:$C$7747=$O$341)*(ChapterStats!$E$2:$E$7747=$A350), ChapterStats!$F$2:$F$7747)</f>
        <v>1</v>
      </c>
      <c r="J350" s="219">
        <f>SUMPRODUCT((ChapterStats!$B$2:$B$7747=J$2)*(ChapterStats!$C$2:$C$7747=$O$341)*(ChapterStats!$E$2:$E$7747=$A350), ChapterStats!$F$2:$F$7747)</f>
        <v>1</v>
      </c>
      <c r="K350" s="219">
        <f>SUMPRODUCT((ChapterStats!$B$2:$B$7747=K$2)*(ChapterStats!$C$2:$C$7747=$O$341)*(ChapterStats!$E$2:$E$7747=$A350), ChapterStats!$F$2:$F$7747)</f>
        <v>0</v>
      </c>
      <c r="L350" s="219">
        <f>SUMPRODUCT((ChapterStats!$B$2:$B$7747=L$2)*(ChapterStats!$C$2:$C$7747=$O$341)*(ChapterStats!$E$2:$E$7747=$A350), ChapterStats!$F$2:$F$7747)</f>
        <v>0</v>
      </c>
      <c r="M350" s="219">
        <f>SUMPRODUCT((ChapterStats!$B$2:$B$7747=M$2)*(ChapterStats!$C$2:$C$7747=$O$341)*(ChapterStats!$E$2:$E$7747=$A350), ChapterStats!$F$2:$F$7747)</f>
        <v>0</v>
      </c>
      <c r="N350" s="41">
        <f t="shared" si="26"/>
        <v>5</v>
      </c>
    </row>
    <row r="351" spans="1:15" s="43" customFormat="1" x14ac:dyDescent="0.2">
      <c r="A351" s="21" t="s">
        <v>202</v>
      </c>
      <c r="B351" s="224">
        <f>SUMPRODUCT((ChapterStats!$B$2:$B$7747=B$2)*(ChapterStats!$C$2:$C$7747=$O$341)*(ChapterStats!$E$2:$E$7747=$A351), ChapterStats!$F$2:$F$7747)</f>
        <v>0.68556700000000004</v>
      </c>
      <c r="C351" s="224">
        <f>SUMPRODUCT((ChapterStats!$B$2:$B$7747=C$2)*(ChapterStats!$C$2:$C$7747=$O$341)*(ChapterStats!$E$2:$E$7747=$A351), ChapterStats!$F$2:$F$7747)</f>
        <v>0.69680900000000001</v>
      </c>
      <c r="D351" s="224">
        <f>SUMPRODUCT((ChapterStats!$B$2:$B$7747=D$2)*(ChapterStats!$C$2:$C$7747=$O$341)*(ChapterStats!$E$2:$E$7747=$A351), ChapterStats!$F$2:$F$7747)</f>
        <v>0.69945400000000002</v>
      </c>
      <c r="E351" s="224">
        <f>SUMPRODUCT((ChapterStats!$B$2:$B$7747=E$2)*(ChapterStats!$C$2:$C$7747=$O$341)*(ChapterStats!$E$2:$E$7747=$A351), ChapterStats!$F$2:$F$7747)</f>
        <v>0.69565200000000005</v>
      </c>
      <c r="F351" s="224">
        <f>SUMPRODUCT((ChapterStats!$B$2:$B$7747=F$2)*(ChapterStats!$C$2:$C$7747=$O$341)*(ChapterStats!$E$2:$E$7747=$A351), ChapterStats!$F$2:$F$7747)</f>
        <v>0.70491800000000004</v>
      </c>
      <c r="G351" s="224">
        <f>SUMPRODUCT((ChapterStats!$B$2:$B$7747=G$2)*(ChapterStats!$C$2:$C$7747=$O$341)*(ChapterStats!$E$2:$E$7747=$A351), ChapterStats!$F$2:$F$7747)</f>
        <v>0.71195699999999995</v>
      </c>
      <c r="H351" s="224">
        <f>SUMPRODUCT((ChapterStats!$B$2:$B$7747=H$2)*(ChapterStats!$C$2:$C$7747=$O$341)*(ChapterStats!$E$2:$E$7747=$A351), ChapterStats!$F$2:$F$7747)</f>
        <v>0.72514599999999996</v>
      </c>
      <c r="I351" s="224">
        <f>SUMPRODUCT((ChapterStats!$B$2:$B$7747=I$2)*(ChapterStats!$C$2:$C$7747=$O$341)*(ChapterStats!$E$2:$E$7747=$A351), ChapterStats!$F$2:$F$7747)</f>
        <v>0.69590600000000002</v>
      </c>
      <c r="J351" s="224">
        <f>SUMPRODUCT((ChapterStats!$B$2:$B$7747=J$2)*(ChapterStats!$C$2:$C$7747=$O$341)*(ChapterStats!$E$2:$E$7747=$A351), ChapterStats!$F$2:$F$7747)</f>
        <v>0.71022700000000005</v>
      </c>
      <c r="K351" s="224">
        <f>SUMPRODUCT((ChapterStats!$B$2:$B$7747=K$2)*(ChapterStats!$C$2:$C$7747=$O$341)*(ChapterStats!$E$2:$E$7747=$A351), ChapterStats!$F$2:$F$7747)</f>
        <v>0.72</v>
      </c>
      <c r="L351" s="224">
        <f>SUMPRODUCT((ChapterStats!$B$2:$B$7747=L$2)*(ChapterStats!$C$2:$C$7747=$O$341)*(ChapterStats!$E$2:$E$7747=$A351), ChapterStats!$F$2:$F$7747)</f>
        <v>0.73446299999999998</v>
      </c>
      <c r="M351" s="224">
        <f>SUMPRODUCT((ChapterStats!$B$2:$B$7747=M$2)*(ChapterStats!$C$2:$C$7747=$O$341)*(ChapterStats!$E$2:$E$7747=$A351), ChapterStats!$F$2:$F$7747)</f>
        <v>0</v>
      </c>
      <c r="N351" s="41"/>
    </row>
    <row r="352" spans="1:15" s="43" customFormat="1" x14ac:dyDescent="0.2">
      <c r="A352" s="228" t="s">
        <v>205</v>
      </c>
      <c r="B352" s="224">
        <f>SUMPRODUCT((ChapterStats!$B$2:$B$7747=B$2)*(ChapterStats!$C$2:$C$7747=$O$341)*(ChapterStats!$E$2:$E$7747=$A352), ChapterStats!$F$2:$F$7747)</f>
        <v>0.71751399999999999</v>
      </c>
      <c r="C352" s="224">
        <f>SUMPRODUCT((ChapterStats!$B$2:$B$7747=C$2)*(ChapterStats!$C$2:$C$7747=$O$341)*(ChapterStats!$E$2:$E$7747=$A352), ChapterStats!$F$2:$F$7747)</f>
        <v>0.736842</v>
      </c>
      <c r="D352" s="224">
        <f>SUMPRODUCT((ChapterStats!$B$2:$B$7747=D$2)*(ChapterStats!$C$2:$C$7747=$O$341)*(ChapterStats!$E$2:$E$7747=$A352), ChapterStats!$F$2:$F$7747)</f>
        <v>0.73809499999999995</v>
      </c>
      <c r="E352" s="224">
        <f>SUMPRODUCT((ChapterStats!$B$2:$B$7747=E$2)*(ChapterStats!$C$2:$C$7747=$O$341)*(ChapterStats!$E$2:$E$7747=$A352), ChapterStats!$F$2:$F$7747)</f>
        <v>0.74096399999999996</v>
      </c>
      <c r="F352" s="224">
        <f>SUMPRODUCT((ChapterStats!$B$2:$B$7747=F$2)*(ChapterStats!$C$2:$C$7747=$O$341)*(ChapterStats!$E$2:$E$7747=$A352), ChapterStats!$F$2:$F$7747)</f>
        <v>0.74846599999999996</v>
      </c>
      <c r="G352" s="224">
        <f>SUMPRODUCT((ChapterStats!$B$2:$B$7747=G$2)*(ChapterStats!$C$2:$C$7747=$O$341)*(ChapterStats!$E$2:$E$7747=$A352), ChapterStats!$F$2:$F$7747)</f>
        <v>0.75609800000000005</v>
      </c>
      <c r="H352" s="224">
        <f>SUMPRODUCT((ChapterStats!$B$2:$B$7747=H$2)*(ChapterStats!$C$2:$C$7747=$O$341)*(ChapterStats!$E$2:$E$7747=$A352), ChapterStats!$F$2:$F$7747)</f>
        <v>0.76249999999999996</v>
      </c>
      <c r="I352" s="224">
        <f>SUMPRODUCT((ChapterStats!$B$2:$B$7747=I$2)*(ChapterStats!$C$2:$C$7747=$O$341)*(ChapterStats!$E$2:$E$7747=$A352), ChapterStats!$F$2:$F$7747)</f>
        <v>0.74375000000000002</v>
      </c>
      <c r="J352" s="224">
        <f>SUMPRODUCT((ChapterStats!$B$2:$B$7747=J$2)*(ChapterStats!$C$2:$C$7747=$O$341)*(ChapterStats!$E$2:$E$7747=$A352), ChapterStats!$F$2:$F$7747)</f>
        <v>0.75308600000000003</v>
      </c>
      <c r="K352" s="224">
        <f>SUMPRODUCT((ChapterStats!$B$2:$B$7747=K$2)*(ChapterStats!$C$2:$C$7747=$O$341)*(ChapterStats!$E$2:$E$7747=$A352), ChapterStats!$F$2:$F$7747)</f>
        <v>0.75776399999999999</v>
      </c>
      <c r="L352" s="224">
        <f>SUMPRODUCT((ChapterStats!$B$2:$B$7747=L$2)*(ChapterStats!$C$2:$C$7747=$O$341)*(ChapterStats!$E$2:$E$7747=$A352), ChapterStats!$F$2:$F$7747)</f>
        <v>0.77300599999999997</v>
      </c>
      <c r="M352" s="224">
        <f>SUMPRODUCT((ChapterStats!$B$2:$B$7747=M$2)*(ChapterStats!$C$2:$C$7747=$O$341)*(ChapterStats!$E$2:$E$7747=$A352), ChapterStats!$F$2:$F$7747)</f>
        <v>0</v>
      </c>
      <c r="N352" s="41"/>
    </row>
    <row r="353" spans="1:15" s="43" customFormat="1" x14ac:dyDescent="0.2">
      <c r="A353" s="47"/>
      <c r="B353" s="64"/>
      <c r="C353" s="153"/>
      <c r="D353" s="153"/>
      <c r="E353" s="143"/>
      <c r="F353" s="143"/>
      <c r="G353" s="143"/>
      <c r="H353" s="65"/>
      <c r="I353" s="222"/>
      <c r="J353" s="222"/>
      <c r="K353" s="222"/>
      <c r="L353" s="222"/>
      <c r="M353" s="222"/>
      <c r="N353" s="41"/>
    </row>
    <row r="354" spans="1:15" s="43" customFormat="1" x14ac:dyDescent="0.2">
      <c r="A354" s="22" t="s">
        <v>39</v>
      </c>
      <c r="B354" s="52"/>
      <c r="C354" s="39"/>
      <c r="D354" s="39"/>
      <c r="E354" s="39"/>
      <c r="F354" s="39"/>
      <c r="G354" s="39"/>
      <c r="H354" s="52"/>
      <c r="I354" s="221"/>
      <c r="J354" s="221"/>
      <c r="K354" s="221"/>
      <c r="L354" s="221"/>
      <c r="M354" s="221"/>
      <c r="N354" s="41"/>
      <c r="O354" s="43">
        <v>102</v>
      </c>
    </row>
    <row r="355" spans="1:15" s="43" customFormat="1" x14ac:dyDescent="0.2">
      <c r="A355" s="228" t="s">
        <v>196</v>
      </c>
      <c r="B355" s="219">
        <f>SUMPRODUCT((ChapterStats!$B$2:$B$7747=B$2)*(ChapterStats!$C$2:$C$7747=$O$354)*(ChapterStats!$E$2:$E$7747=$A355), ChapterStats!$F$2:$F$7747)</f>
        <v>119</v>
      </c>
      <c r="C355" s="219">
        <f>SUMPRODUCT((ChapterStats!$B$2:$B$7747=C$2)*(ChapterStats!$C$2:$C$7747=$O$354)*(ChapterStats!$E$2:$E$7747=$A355), ChapterStats!$F$2:$F$7747)</f>
        <v>121</v>
      </c>
      <c r="D355" s="219">
        <f>SUMPRODUCT((ChapterStats!$B$2:$B$7747=D$2)*(ChapterStats!$C$2:$C$7747=$O$354)*(ChapterStats!$E$2:$E$7747=$A355), ChapterStats!$F$2:$F$7747)</f>
        <v>120</v>
      </c>
      <c r="E355" s="219">
        <f>SUMPRODUCT((ChapterStats!$B$2:$B$7747=E$2)*(ChapterStats!$C$2:$C$7747=$O$354)*(ChapterStats!$E$2:$E$7747=$A355), ChapterStats!$F$2:$F$7747)</f>
        <v>119</v>
      </c>
      <c r="F355" s="219">
        <f>SUMPRODUCT((ChapterStats!$B$2:$B$7747=F$2)*(ChapterStats!$C$2:$C$7747=$O$354)*(ChapterStats!$E$2:$E$7747=$A355), ChapterStats!$F$2:$F$7747)</f>
        <v>121</v>
      </c>
      <c r="G355" s="219">
        <f>SUMPRODUCT((ChapterStats!$B$2:$B$7747=G$2)*(ChapterStats!$C$2:$C$7747=$O$354)*(ChapterStats!$E$2:$E$7747=$A355), ChapterStats!$F$2:$F$7747)</f>
        <v>120</v>
      </c>
      <c r="H355" s="219">
        <f>SUMPRODUCT((ChapterStats!$B$2:$B$7747=H$2)*(ChapterStats!$C$2:$C$7747=$O$354)*(ChapterStats!$E$2:$E$7747=$A355), ChapterStats!$F$2:$F$7747)</f>
        <v>124</v>
      </c>
      <c r="I355" s="219">
        <f>SUMPRODUCT((ChapterStats!$B$2:$B$7747=I$2)*(ChapterStats!$C$2:$C$7747=$O$354)*(ChapterStats!$E$2:$E$7747=$A355), ChapterStats!$F$2:$F$7747)</f>
        <v>124</v>
      </c>
      <c r="J355" s="219">
        <f>SUMPRODUCT((ChapterStats!$B$2:$B$7747=J$2)*(ChapterStats!$C$2:$C$7747=$O$354)*(ChapterStats!$E$2:$E$7747=$A355), ChapterStats!$F$2:$F$7747)</f>
        <v>119</v>
      </c>
      <c r="K355" s="219">
        <f>SUMPRODUCT((ChapterStats!$B$2:$B$7747=K$2)*(ChapterStats!$C$2:$C$7747=$O$354)*(ChapterStats!$E$2:$E$7747=$A355), ChapterStats!$F$2:$F$7747)</f>
        <v>118</v>
      </c>
      <c r="L355" s="219">
        <f>SUMPRODUCT((ChapterStats!$B$2:$B$7747=L$2)*(ChapterStats!$C$2:$C$7747=$O$354)*(ChapterStats!$E$2:$E$7747=$A355), ChapterStats!$F$2:$F$7747)</f>
        <v>123</v>
      </c>
      <c r="M355" s="219">
        <f>SUMPRODUCT((ChapterStats!$B$2:$B$7747=M$2)*(ChapterStats!$C$2:$C$7747=$O$354)*(ChapterStats!$E$2:$E$7747=$A355), ChapterStats!$F$2:$F$7747)</f>
        <v>0</v>
      </c>
      <c r="N355" s="41"/>
    </row>
    <row r="356" spans="1:15" s="43" customFormat="1" x14ac:dyDescent="0.2">
      <c r="A356" s="47" t="s">
        <v>305</v>
      </c>
      <c r="B356" s="244">
        <v>117</v>
      </c>
      <c r="C356" s="244">
        <v>118</v>
      </c>
      <c r="D356" s="244">
        <v>115</v>
      </c>
      <c r="E356" s="244">
        <v>113</v>
      </c>
      <c r="F356" s="244">
        <v>118</v>
      </c>
      <c r="G356" s="244">
        <v>123</v>
      </c>
      <c r="H356" s="244">
        <v>123</v>
      </c>
      <c r="I356" s="244">
        <v>119</v>
      </c>
      <c r="J356" s="244">
        <v>122</v>
      </c>
      <c r="K356" s="244">
        <v>123</v>
      </c>
      <c r="L356" s="244">
        <v>121</v>
      </c>
      <c r="M356" s="244">
        <v>119</v>
      </c>
      <c r="N356" s="48"/>
    </row>
    <row r="357" spans="1:15" s="43" customFormat="1" x14ac:dyDescent="0.2">
      <c r="A357" s="228" t="s">
        <v>194</v>
      </c>
      <c r="B357" s="219">
        <f>SUMPRODUCT((ChapterStats!$B$2:$B$7747=B$2)*(ChapterStats!$C$2:$C$7747=$O$354)*(ChapterStats!$E$2:$E$7747=$A357), ChapterStats!$F$2:$F$7747)</f>
        <v>1</v>
      </c>
      <c r="C357" s="219">
        <f>SUMPRODUCT((ChapterStats!$B$2:$B$7747=C$2)*(ChapterStats!$C$2:$C$7747=$O$354)*(ChapterStats!$E$2:$E$7747=$A357), ChapterStats!$F$2:$F$7747)</f>
        <v>2</v>
      </c>
      <c r="D357" s="219">
        <f>SUMPRODUCT((ChapterStats!$B$2:$B$7747=D$2)*(ChapterStats!$C$2:$C$7747=$O$354)*(ChapterStats!$E$2:$E$7747=$A357), ChapterStats!$F$2:$F$7747)</f>
        <v>2</v>
      </c>
      <c r="E357" s="219">
        <f>SUMPRODUCT((ChapterStats!$B$2:$B$7747=E$2)*(ChapterStats!$C$2:$C$7747=$O$354)*(ChapterStats!$E$2:$E$7747=$A357), ChapterStats!$F$2:$F$7747)</f>
        <v>1</v>
      </c>
      <c r="F357" s="219">
        <f>SUMPRODUCT((ChapterStats!$B$2:$B$7747=F$2)*(ChapterStats!$C$2:$C$7747=$O$354)*(ChapterStats!$E$2:$E$7747=$A357), ChapterStats!$F$2:$F$7747)</f>
        <v>2</v>
      </c>
      <c r="G357" s="219">
        <f>SUMPRODUCT((ChapterStats!$B$2:$B$7747=G$2)*(ChapterStats!$C$2:$C$7747=$O$354)*(ChapterStats!$E$2:$E$7747=$A357), ChapterStats!$F$2:$F$7747)</f>
        <v>3</v>
      </c>
      <c r="H357" s="219">
        <f>SUMPRODUCT((ChapterStats!$B$2:$B$7747=H$2)*(ChapterStats!$C$2:$C$7747=$O$354)*(ChapterStats!$E$2:$E$7747=$A357), ChapterStats!$F$2:$F$7747)</f>
        <v>4</v>
      </c>
      <c r="I357" s="219">
        <f>SUMPRODUCT((ChapterStats!$B$2:$B$7747=I$2)*(ChapterStats!$C$2:$C$7747=$O$354)*(ChapterStats!$E$2:$E$7747=$A357), ChapterStats!$F$2:$F$7747)</f>
        <v>3</v>
      </c>
      <c r="J357" s="219">
        <f>SUMPRODUCT((ChapterStats!$B$2:$B$7747=J$2)*(ChapterStats!$C$2:$C$7747=$O$354)*(ChapterStats!$E$2:$E$7747=$A357), ChapterStats!$F$2:$F$7747)</f>
        <v>3</v>
      </c>
      <c r="K357" s="219">
        <f>SUMPRODUCT((ChapterStats!$B$2:$B$7747=K$2)*(ChapterStats!$C$2:$C$7747=$O$354)*(ChapterStats!$E$2:$E$7747=$A357), ChapterStats!$F$2:$F$7747)</f>
        <v>1</v>
      </c>
      <c r="L357" s="219">
        <f>SUMPRODUCT((ChapterStats!$B$2:$B$7747=L$2)*(ChapterStats!$C$2:$C$7747=$O$354)*(ChapterStats!$E$2:$E$7747=$A357), ChapterStats!$F$2:$F$7747)</f>
        <v>4</v>
      </c>
      <c r="M357" s="219">
        <f>SUMPRODUCT((ChapterStats!$B$2:$B$7747=M$2)*(ChapterStats!$C$2:$C$7747=$O$354)*(ChapterStats!$E$2:$E$7747=$A357), ChapterStats!$F$2:$F$7747)</f>
        <v>0</v>
      </c>
      <c r="N357" s="41">
        <f t="shared" ref="N357:N363" si="27">SUM(B357:M357)</f>
        <v>26</v>
      </c>
    </row>
    <row r="358" spans="1:15" s="43" customFormat="1" x14ac:dyDescent="0.2">
      <c r="A358" s="47" t="s">
        <v>305</v>
      </c>
      <c r="B358" s="244">
        <v>5</v>
      </c>
      <c r="C358" s="244">
        <v>2</v>
      </c>
      <c r="D358" s="244">
        <v>4</v>
      </c>
      <c r="E358" s="244">
        <v>0</v>
      </c>
      <c r="F358" s="244">
        <v>6</v>
      </c>
      <c r="G358" s="244">
        <v>7</v>
      </c>
      <c r="H358" s="244">
        <v>2</v>
      </c>
      <c r="I358" s="244">
        <v>1</v>
      </c>
      <c r="J358" s="244">
        <v>4</v>
      </c>
      <c r="K358" s="244">
        <v>3</v>
      </c>
      <c r="L358" s="244">
        <v>1</v>
      </c>
      <c r="M358" s="244">
        <v>3</v>
      </c>
      <c r="N358" s="48">
        <f t="shared" si="27"/>
        <v>38</v>
      </c>
    </row>
    <row r="359" spans="1:15" s="43" customFormat="1" x14ac:dyDescent="0.2">
      <c r="A359" s="228" t="s">
        <v>195</v>
      </c>
      <c r="B359" s="219">
        <f>SUMPRODUCT((ChapterStats!$B$2:$B$7747=B$2)*(ChapterStats!$C$2:$C$7747=$O$354)*(ChapterStats!$E$2:$E$7747=$A359), ChapterStats!$F$2:$F$7747)</f>
        <v>6</v>
      </c>
      <c r="C359" s="219">
        <f>SUMPRODUCT((ChapterStats!$B$2:$B$7747=C$2)*(ChapterStats!$C$2:$C$7747=$O$354)*(ChapterStats!$E$2:$E$7747=$A359), ChapterStats!$F$2:$F$7747)</f>
        <v>6</v>
      </c>
      <c r="D359" s="219">
        <f>SUMPRODUCT((ChapterStats!$B$2:$B$7747=D$2)*(ChapterStats!$C$2:$C$7747=$O$354)*(ChapterStats!$E$2:$E$7747=$A359), ChapterStats!$F$2:$F$7747)</f>
        <v>5</v>
      </c>
      <c r="E359" s="219">
        <f>SUMPRODUCT((ChapterStats!$B$2:$B$7747=E$2)*(ChapterStats!$C$2:$C$7747=$O$354)*(ChapterStats!$E$2:$E$7747=$A359), ChapterStats!$F$2:$F$7747)</f>
        <v>5</v>
      </c>
      <c r="F359" s="219">
        <f>SUMPRODUCT((ChapterStats!$B$2:$B$7747=F$2)*(ChapterStats!$C$2:$C$7747=$O$354)*(ChapterStats!$E$2:$E$7747=$A359), ChapterStats!$F$2:$F$7747)</f>
        <v>8</v>
      </c>
      <c r="G359" s="219">
        <f>SUMPRODUCT((ChapterStats!$B$2:$B$7747=G$2)*(ChapterStats!$C$2:$C$7747=$O$354)*(ChapterStats!$E$2:$E$7747=$A359), ChapterStats!$F$2:$F$7747)</f>
        <v>4</v>
      </c>
      <c r="H359" s="219">
        <f>SUMPRODUCT((ChapterStats!$B$2:$B$7747=H$2)*(ChapterStats!$C$2:$C$7747=$O$354)*(ChapterStats!$E$2:$E$7747=$A359), ChapterStats!$F$2:$F$7747)</f>
        <v>10</v>
      </c>
      <c r="I359" s="219">
        <f>SUMPRODUCT((ChapterStats!$B$2:$B$7747=I$2)*(ChapterStats!$C$2:$C$7747=$O$354)*(ChapterStats!$E$2:$E$7747=$A359), ChapterStats!$F$2:$F$7747)</f>
        <v>8</v>
      </c>
      <c r="J359" s="219">
        <f>SUMPRODUCT((ChapterStats!$B$2:$B$7747=J$2)*(ChapterStats!$C$2:$C$7747=$O$354)*(ChapterStats!$E$2:$E$7747=$A359), ChapterStats!$F$2:$F$7747)</f>
        <v>4</v>
      </c>
      <c r="K359" s="219">
        <f>SUMPRODUCT((ChapterStats!$B$2:$B$7747=K$2)*(ChapterStats!$C$2:$C$7747=$O$354)*(ChapterStats!$E$2:$E$7747=$A359), ChapterStats!$F$2:$F$7747)</f>
        <v>7</v>
      </c>
      <c r="L359" s="219">
        <f>SUMPRODUCT((ChapterStats!$B$2:$B$7747=L$2)*(ChapterStats!$C$2:$C$7747=$O$354)*(ChapterStats!$E$2:$E$7747=$A359), ChapterStats!$F$2:$F$7747)</f>
        <v>8</v>
      </c>
      <c r="M359" s="219">
        <f>SUMPRODUCT((ChapterStats!$B$2:$B$7747=M$2)*(ChapterStats!$C$2:$C$7747=$O$354)*(ChapterStats!$E$2:$E$7747=$A359), ChapterStats!$F$2:$F$7747)</f>
        <v>0</v>
      </c>
      <c r="N359" s="41">
        <f t="shared" si="27"/>
        <v>71</v>
      </c>
    </row>
    <row r="360" spans="1:15" s="43" customFormat="1" x14ac:dyDescent="0.2">
      <c r="A360" s="228" t="s">
        <v>200</v>
      </c>
      <c r="B360" s="219">
        <f>SUMPRODUCT((ChapterStats!$B$2:$B$7747=B$2)*(ChapterStats!$C$2:$C$7747=$O$354)*(ChapterStats!$E$2:$E$7747=$A360), ChapterStats!$F$2:$F$7747)</f>
        <v>1</v>
      </c>
      <c r="C360" s="219">
        <f>SUMPRODUCT((ChapterStats!$B$2:$B$7747=C$2)*(ChapterStats!$C$2:$C$7747=$O$354)*(ChapterStats!$E$2:$E$7747=$A360), ChapterStats!$F$2:$F$7747)</f>
        <v>1</v>
      </c>
      <c r="D360" s="219">
        <f>SUMPRODUCT((ChapterStats!$B$2:$B$7747=D$2)*(ChapterStats!$C$2:$C$7747=$O$354)*(ChapterStats!$E$2:$E$7747=$A360), ChapterStats!$F$2:$F$7747)</f>
        <v>0</v>
      </c>
      <c r="E360" s="219">
        <f>SUMPRODUCT((ChapterStats!$B$2:$B$7747=E$2)*(ChapterStats!$C$2:$C$7747=$O$354)*(ChapterStats!$E$2:$E$7747=$A360), ChapterStats!$F$2:$F$7747)</f>
        <v>0</v>
      </c>
      <c r="F360" s="219">
        <f>SUMPRODUCT((ChapterStats!$B$2:$B$7747=F$2)*(ChapterStats!$C$2:$C$7747=$O$354)*(ChapterStats!$E$2:$E$7747=$A360), ChapterStats!$F$2:$F$7747)</f>
        <v>0</v>
      </c>
      <c r="G360" s="219">
        <f>SUMPRODUCT((ChapterStats!$B$2:$B$7747=G$2)*(ChapterStats!$C$2:$C$7747=$O$354)*(ChapterStats!$E$2:$E$7747=$A360), ChapterStats!$F$2:$F$7747)</f>
        <v>0</v>
      </c>
      <c r="H360" s="219">
        <f>SUMPRODUCT((ChapterStats!$B$2:$B$7747=H$2)*(ChapterStats!$C$2:$C$7747=$O$354)*(ChapterStats!$E$2:$E$7747=$A360), ChapterStats!$F$2:$F$7747)</f>
        <v>0</v>
      </c>
      <c r="I360" s="219">
        <f>SUMPRODUCT((ChapterStats!$B$2:$B$7747=I$2)*(ChapterStats!$C$2:$C$7747=$O$354)*(ChapterStats!$E$2:$E$7747=$A360), ChapterStats!$F$2:$F$7747)</f>
        <v>0</v>
      </c>
      <c r="J360" s="219">
        <f>SUMPRODUCT((ChapterStats!$B$2:$B$7747=J$2)*(ChapterStats!$C$2:$C$7747=$O$354)*(ChapterStats!$E$2:$E$7747=$A360), ChapterStats!$F$2:$F$7747)</f>
        <v>0</v>
      </c>
      <c r="K360" s="219">
        <f>SUMPRODUCT((ChapterStats!$B$2:$B$7747=K$2)*(ChapterStats!$C$2:$C$7747=$O$354)*(ChapterStats!$E$2:$E$7747=$A360), ChapterStats!$F$2:$F$7747)</f>
        <v>2</v>
      </c>
      <c r="L360" s="219">
        <f>SUMPRODUCT((ChapterStats!$B$2:$B$7747=L$2)*(ChapterStats!$C$2:$C$7747=$O$354)*(ChapterStats!$E$2:$E$7747=$A360), ChapterStats!$F$2:$F$7747)</f>
        <v>0</v>
      </c>
      <c r="M360" s="219">
        <f>SUMPRODUCT((ChapterStats!$B$2:$B$7747=M$2)*(ChapterStats!$C$2:$C$7747=$O$354)*(ChapterStats!$E$2:$E$7747=$A360), ChapterStats!$F$2:$F$7747)</f>
        <v>0</v>
      </c>
      <c r="N360" s="41">
        <f t="shared" si="27"/>
        <v>4</v>
      </c>
    </row>
    <row r="361" spans="1:15" s="43" customFormat="1" x14ac:dyDescent="0.2">
      <c r="A361" s="228" t="s">
        <v>197</v>
      </c>
      <c r="B361" s="219">
        <f>SUMPRODUCT((ChapterStats!$B$2:$B$7747=B$2)*(ChapterStats!$C$2:$C$7747=$O$354)*(ChapterStats!$E$2:$E$7747=$A361), ChapterStats!$F$2:$F$7747)</f>
        <v>2</v>
      </c>
      <c r="C361" s="219">
        <f>SUMPRODUCT((ChapterStats!$B$2:$B$7747=C$2)*(ChapterStats!$C$2:$C$7747=$O$354)*(ChapterStats!$E$2:$E$7747=$A361), ChapterStats!$F$2:$F$7747)</f>
        <v>1</v>
      </c>
      <c r="D361" s="219">
        <f>SUMPRODUCT((ChapterStats!$B$2:$B$7747=D$2)*(ChapterStats!$C$2:$C$7747=$O$354)*(ChapterStats!$E$2:$E$7747=$A361), ChapterStats!$F$2:$F$7747)</f>
        <v>3</v>
      </c>
      <c r="E361" s="219">
        <f>SUMPRODUCT((ChapterStats!$B$2:$B$7747=E$2)*(ChapterStats!$C$2:$C$7747=$O$354)*(ChapterStats!$E$2:$E$7747=$A361), ChapterStats!$F$2:$F$7747)</f>
        <v>2</v>
      </c>
      <c r="F361" s="219">
        <f>SUMPRODUCT((ChapterStats!$B$2:$B$7747=F$2)*(ChapterStats!$C$2:$C$7747=$O$354)*(ChapterStats!$E$2:$E$7747=$A361), ChapterStats!$F$2:$F$7747)</f>
        <v>1</v>
      </c>
      <c r="G361" s="219">
        <f>SUMPRODUCT((ChapterStats!$B$2:$B$7747=G$2)*(ChapterStats!$C$2:$C$7747=$O$354)*(ChapterStats!$E$2:$E$7747=$A361), ChapterStats!$F$2:$F$7747)</f>
        <v>4</v>
      </c>
      <c r="H361" s="219">
        <f>SUMPRODUCT((ChapterStats!$B$2:$B$7747=H$2)*(ChapterStats!$C$2:$C$7747=$O$354)*(ChapterStats!$E$2:$E$7747=$A361), ChapterStats!$F$2:$F$7747)</f>
        <v>0</v>
      </c>
      <c r="I361" s="219">
        <f>SUMPRODUCT((ChapterStats!$B$2:$B$7747=I$2)*(ChapterStats!$C$2:$C$7747=$O$354)*(ChapterStats!$E$2:$E$7747=$A361), ChapterStats!$F$2:$F$7747)</f>
        <v>3</v>
      </c>
      <c r="J361" s="219">
        <f>SUMPRODUCT((ChapterStats!$B$2:$B$7747=J$2)*(ChapterStats!$C$2:$C$7747=$O$354)*(ChapterStats!$E$2:$E$7747=$A361), ChapterStats!$F$2:$F$7747)</f>
        <v>9</v>
      </c>
      <c r="K361" s="219">
        <f>SUMPRODUCT((ChapterStats!$B$2:$B$7747=K$2)*(ChapterStats!$C$2:$C$7747=$O$354)*(ChapterStats!$E$2:$E$7747=$A361), ChapterStats!$F$2:$F$7747)</f>
        <v>4</v>
      </c>
      <c r="L361" s="219">
        <f>SUMPRODUCT((ChapterStats!$B$2:$B$7747=L$2)*(ChapterStats!$C$2:$C$7747=$O$354)*(ChapterStats!$E$2:$E$7747=$A361), ChapterStats!$F$2:$F$7747)</f>
        <v>0</v>
      </c>
      <c r="M361" s="219">
        <f>SUMPRODUCT((ChapterStats!$B$2:$B$7747=M$2)*(ChapterStats!$C$2:$C$7747=$O$354)*(ChapterStats!$E$2:$E$7747=$A361), ChapterStats!$F$2:$F$7747)</f>
        <v>0</v>
      </c>
      <c r="N361" s="41">
        <f t="shared" si="27"/>
        <v>29</v>
      </c>
    </row>
    <row r="362" spans="1:15" x14ac:dyDescent="0.2">
      <c r="A362" s="228" t="s">
        <v>199</v>
      </c>
      <c r="B362" s="219">
        <f>SUMPRODUCT((ChapterStats!$B$2:$B$7747=B$2)*(ChapterStats!$C$2:$C$7747=$O$354)*(ChapterStats!$E$2:$E$7747=$A362), ChapterStats!$F$2:$F$7747)</f>
        <v>0</v>
      </c>
      <c r="C362" s="219">
        <f>SUMPRODUCT((ChapterStats!$B$2:$B$7747=C$2)*(ChapterStats!$C$2:$C$7747=$O$354)*(ChapterStats!$E$2:$E$7747=$A362), ChapterStats!$F$2:$F$7747)</f>
        <v>0</v>
      </c>
      <c r="D362" s="219">
        <f>SUMPRODUCT((ChapterStats!$B$2:$B$7747=D$2)*(ChapterStats!$C$2:$C$7747=$O$354)*(ChapterStats!$E$2:$E$7747=$A362), ChapterStats!$F$2:$F$7747)</f>
        <v>0</v>
      </c>
      <c r="E362" s="219">
        <f>SUMPRODUCT((ChapterStats!$B$2:$B$7747=E$2)*(ChapterStats!$C$2:$C$7747=$O$354)*(ChapterStats!$E$2:$E$7747=$A362), ChapterStats!$F$2:$F$7747)</f>
        <v>0</v>
      </c>
      <c r="F362" s="219">
        <f>SUMPRODUCT((ChapterStats!$B$2:$B$7747=F$2)*(ChapterStats!$C$2:$C$7747=$O$354)*(ChapterStats!$E$2:$E$7747=$A362), ChapterStats!$F$2:$F$7747)</f>
        <v>0</v>
      </c>
      <c r="G362" s="219">
        <f>SUMPRODUCT((ChapterStats!$B$2:$B$7747=G$2)*(ChapterStats!$C$2:$C$7747=$O$354)*(ChapterStats!$E$2:$E$7747=$A362), ChapterStats!$F$2:$F$7747)</f>
        <v>1</v>
      </c>
      <c r="H362" s="219">
        <f>SUMPRODUCT((ChapterStats!$B$2:$B$7747=H$2)*(ChapterStats!$C$2:$C$7747=$O$354)*(ChapterStats!$E$2:$E$7747=$A362), ChapterStats!$F$2:$F$7747)</f>
        <v>0</v>
      </c>
      <c r="I362" s="219">
        <f>SUMPRODUCT((ChapterStats!$B$2:$B$7747=I$2)*(ChapterStats!$C$2:$C$7747=$O$354)*(ChapterStats!$E$2:$E$7747=$A362), ChapterStats!$F$2:$F$7747)</f>
        <v>0</v>
      </c>
      <c r="J362" s="219">
        <f>SUMPRODUCT((ChapterStats!$B$2:$B$7747=J$2)*(ChapterStats!$C$2:$C$7747=$O$354)*(ChapterStats!$E$2:$E$7747=$A362), ChapterStats!$F$2:$F$7747)</f>
        <v>0</v>
      </c>
      <c r="K362" s="219">
        <f>SUMPRODUCT((ChapterStats!$B$2:$B$7747=K$2)*(ChapterStats!$C$2:$C$7747=$O$354)*(ChapterStats!$E$2:$E$7747=$A362), ChapterStats!$F$2:$F$7747)</f>
        <v>0</v>
      </c>
      <c r="L362" s="219">
        <f>SUMPRODUCT((ChapterStats!$B$2:$B$7747=L$2)*(ChapterStats!$C$2:$C$7747=$O$354)*(ChapterStats!$E$2:$E$7747=$A362), ChapterStats!$F$2:$F$7747)</f>
        <v>0</v>
      </c>
      <c r="M362" s="219">
        <f>SUMPRODUCT((ChapterStats!$B$2:$B$7747=M$2)*(ChapterStats!$C$2:$C$7747=$O$354)*(ChapterStats!$E$2:$E$7747=$A362), ChapterStats!$F$2:$F$7747)</f>
        <v>0</v>
      </c>
      <c r="N362" s="41">
        <f t="shared" si="27"/>
        <v>1</v>
      </c>
    </row>
    <row r="363" spans="1:15" x14ac:dyDescent="0.2">
      <c r="A363" s="228" t="s">
        <v>198</v>
      </c>
      <c r="B363" s="219">
        <f>SUMPRODUCT((ChapterStats!$B$2:$B$7747=B$2)*(ChapterStats!$C$2:$C$7747=$O$354)*(ChapterStats!$E$2:$E$7747=$A363), ChapterStats!$F$2:$F$7747)</f>
        <v>1</v>
      </c>
      <c r="C363" s="219">
        <f>SUMPRODUCT((ChapterStats!$B$2:$B$7747=C$2)*(ChapterStats!$C$2:$C$7747=$O$354)*(ChapterStats!$E$2:$E$7747=$A363), ChapterStats!$F$2:$F$7747)</f>
        <v>0</v>
      </c>
      <c r="D363" s="219">
        <f>SUMPRODUCT((ChapterStats!$B$2:$B$7747=D$2)*(ChapterStats!$C$2:$C$7747=$O$354)*(ChapterStats!$E$2:$E$7747=$A363), ChapterStats!$F$2:$F$7747)</f>
        <v>1</v>
      </c>
      <c r="E363" s="219">
        <f>SUMPRODUCT((ChapterStats!$B$2:$B$7747=E$2)*(ChapterStats!$C$2:$C$7747=$O$354)*(ChapterStats!$E$2:$E$7747=$A363), ChapterStats!$F$2:$F$7747)</f>
        <v>0</v>
      </c>
      <c r="F363" s="219">
        <f>SUMPRODUCT((ChapterStats!$B$2:$B$7747=F$2)*(ChapterStats!$C$2:$C$7747=$O$354)*(ChapterStats!$E$2:$E$7747=$A363), ChapterStats!$F$2:$F$7747)</f>
        <v>1</v>
      </c>
      <c r="G363" s="219">
        <f>SUMPRODUCT((ChapterStats!$B$2:$B$7747=G$2)*(ChapterStats!$C$2:$C$7747=$O$354)*(ChapterStats!$E$2:$E$7747=$A363), ChapterStats!$F$2:$F$7747)</f>
        <v>1</v>
      </c>
      <c r="H363" s="219">
        <f>SUMPRODUCT((ChapterStats!$B$2:$B$7747=H$2)*(ChapterStats!$C$2:$C$7747=$O$354)*(ChapterStats!$E$2:$E$7747=$A363), ChapterStats!$F$2:$F$7747)</f>
        <v>0</v>
      </c>
      <c r="I363" s="219">
        <f>SUMPRODUCT((ChapterStats!$B$2:$B$7747=I$2)*(ChapterStats!$C$2:$C$7747=$O$354)*(ChapterStats!$E$2:$E$7747=$A363), ChapterStats!$F$2:$F$7747)</f>
        <v>0</v>
      </c>
      <c r="J363" s="219">
        <f>SUMPRODUCT((ChapterStats!$B$2:$B$7747=J$2)*(ChapterStats!$C$2:$C$7747=$O$354)*(ChapterStats!$E$2:$E$7747=$A363), ChapterStats!$F$2:$F$7747)</f>
        <v>1</v>
      </c>
      <c r="K363" s="219">
        <f>SUMPRODUCT((ChapterStats!$B$2:$B$7747=K$2)*(ChapterStats!$C$2:$C$7747=$O$354)*(ChapterStats!$E$2:$E$7747=$A363), ChapterStats!$F$2:$F$7747)</f>
        <v>1</v>
      </c>
      <c r="L363" s="219">
        <f>SUMPRODUCT((ChapterStats!$B$2:$B$7747=L$2)*(ChapterStats!$C$2:$C$7747=$O$354)*(ChapterStats!$E$2:$E$7747=$A363), ChapterStats!$F$2:$F$7747)</f>
        <v>1</v>
      </c>
      <c r="M363" s="219">
        <f>SUMPRODUCT((ChapterStats!$B$2:$B$7747=M$2)*(ChapterStats!$C$2:$C$7747=$O$354)*(ChapterStats!$E$2:$E$7747=$A363), ChapterStats!$F$2:$F$7747)</f>
        <v>0</v>
      </c>
      <c r="N363" s="41">
        <f t="shared" si="27"/>
        <v>7</v>
      </c>
    </row>
    <row r="364" spans="1:15" s="43" customFormat="1" x14ac:dyDescent="0.2">
      <c r="A364" s="21" t="s">
        <v>202</v>
      </c>
      <c r="B364" s="224">
        <f>SUMPRODUCT((ChapterStats!$B$2:$B$7747=B$2)*(ChapterStats!$C$2:$C$7747=$O$354)*(ChapterStats!$E$2:$E$7747=$A364), ChapterStats!$F$2:$F$7747)</f>
        <v>0.69026500000000002</v>
      </c>
      <c r="C364" s="224">
        <f>SUMPRODUCT((ChapterStats!$B$2:$B$7747=C$2)*(ChapterStats!$C$2:$C$7747=$O$354)*(ChapterStats!$E$2:$E$7747=$A364), ChapterStats!$F$2:$F$7747)</f>
        <v>0.70940199999999998</v>
      </c>
      <c r="D364" s="224">
        <f>SUMPRODUCT((ChapterStats!$B$2:$B$7747=D$2)*(ChapterStats!$C$2:$C$7747=$O$354)*(ChapterStats!$E$2:$E$7747=$A364), ChapterStats!$F$2:$F$7747)</f>
        <v>0.72033899999999995</v>
      </c>
      <c r="E364" s="224">
        <f>SUMPRODUCT((ChapterStats!$B$2:$B$7747=E$2)*(ChapterStats!$C$2:$C$7747=$O$354)*(ChapterStats!$E$2:$E$7747=$A364), ChapterStats!$F$2:$F$7747)</f>
        <v>0.74782599999999999</v>
      </c>
      <c r="F364" s="224">
        <f>SUMPRODUCT((ChapterStats!$B$2:$B$7747=F$2)*(ChapterStats!$C$2:$C$7747=$O$354)*(ChapterStats!$E$2:$E$7747=$A364), ChapterStats!$F$2:$F$7747)</f>
        <v>0.75221199999999999</v>
      </c>
      <c r="G364" s="224">
        <f>SUMPRODUCT((ChapterStats!$B$2:$B$7747=G$2)*(ChapterStats!$C$2:$C$7747=$O$354)*(ChapterStats!$E$2:$E$7747=$A364), ChapterStats!$F$2:$F$7747)</f>
        <v>0.76271199999999995</v>
      </c>
      <c r="H364" s="224">
        <f>SUMPRODUCT((ChapterStats!$B$2:$B$7747=H$2)*(ChapterStats!$C$2:$C$7747=$O$354)*(ChapterStats!$E$2:$E$7747=$A364), ChapterStats!$F$2:$F$7747)</f>
        <v>0.76422800000000002</v>
      </c>
      <c r="I364" s="224">
        <f>SUMPRODUCT((ChapterStats!$B$2:$B$7747=I$2)*(ChapterStats!$C$2:$C$7747=$O$354)*(ChapterStats!$E$2:$E$7747=$A364), ChapterStats!$F$2:$F$7747)</f>
        <v>0.78048799999999996</v>
      </c>
      <c r="J364" s="224">
        <f>SUMPRODUCT((ChapterStats!$B$2:$B$7747=J$2)*(ChapterStats!$C$2:$C$7747=$O$354)*(ChapterStats!$E$2:$E$7747=$A364), ChapterStats!$F$2:$F$7747)</f>
        <v>0.78991599999999995</v>
      </c>
      <c r="K364" s="224">
        <f>SUMPRODUCT((ChapterStats!$B$2:$B$7747=K$2)*(ChapterStats!$C$2:$C$7747=$O$354)*(ChapterStats!$E$2:$E$7747=$A364), ChapterStats!$F$2:$F$7747)</f>
        <v>0.72950800000000005</v>
      </c>
      <c r="L364" s="224">
        <f>SUMPRODUCT((ChapterStats!$B$2:$B$7747=L$2)*(ChapterStats!$C$2:$C$7747=$O$354)*(ChapterStats!$E$2:$E$7747=$A364), ChapterStats!$F$2:$F$7747)</f>
        <v>0.74193500000000001</v>
      </c>
      <c r="M364" s="224">
        <f>SUMPRODUCT((ChapterStats!$B$2:$B$7747=M$2)*(ChapterStats!$C$2:$C$7747=$O$354)*(ChapterStats!$E$2:$E$7747=$A364), ChapterStats!$F$2:$F$7747)</f>
        <v>0</v>
      </c>
      <c r="N364" s="41"/>
    </row>
    <row r="365" spans="1:15" s="43" customFormat="1" x14ac:dyDescent="0.2">
      <c r="A365" s="228" t="s">
        <v>205</v>
      </c>
      <c r="B365" s="224">
        <f>SUMPRODUCT((ChapterStats!$B$2:$B$7747=B$2)*(ChapterStats!$C$2:$C$7747=$O$354)*(ChapterStats!$E$2:$E$7747=$A365), ChapterStats!$F$2:$F$7747)</f>
        <v>0.71296300000000001</v>
      </c>
      <c r="C365" s="224">
        <f>SUMPRODUCT((ChapterStats!$B$2:$B$7747=C$2)*(ChapterStats!$C$2:$C$7747=$O$354)*(ChapterStats!$E$2:$E$7747=$A365), ChapterStats!$F$2:$F$7747)</f>
        <v>0.72321400000000002</v>
      </c>
      <c r="D365" s="224">
        <f>SUMPRODUCT((ChapterStats!$B$2:$B$7747=D$2)*(ChapterStats!$C$2:$C$7747=$O$354)*(ChapterStats!$E$2:$E$7747=$A365), ChapterStats!$F$2:$F$7747)</f>
        <v>0.73451299999999997</v>
      </c>
      <c r="E365" s="224">
        <f>SUMPRODUCT((ChapterStats!$B$2:$B$7747=E$2)*(ChapterStats!$C$2:$C$7747=$O$354)*(ChapterStats!$E$2:$E$7747=$A365), ChapterStats!$F$2:$F$7747)</f>
        <v>0.74545499999999998</v>
      </c>
      <c r="F365" s="224">
        <f>SUMPRODUCT((ChapterStats!$B$2:$B$7747=F$2)*(ChapterStats!$C$2:$C$7747=$O$354)*(ChapterStats!$E$2:$E$7747=$A365), ChapterStats!$F$2:$F$7747)</f>
        <v>0.75</v>
      </c>
      <c r="G365" s="224">
        <f>SUMPRODUCT((ChapterStats!$B$2:$B$7747=G$2)*(ChapterStats!$C$2:$C$7747=$O$354)*(ChapterStats!$E$2:$E$7747=$A365), ChapterStats!$F$2:$F$7747)</f>
        <v>0.76363599999999998</v>
      </c>
      <c r="H365" s="224">
        <f>SUMPRODUCT((ChapterStats!$B$2:$B$7747=H$2)*(ChapterStats!$C$2:$C$7747=$O$354)*(ChapterStats!$E$2:$E$7747=$A365), ChapterStats!$F$2:$F$7747)</f>
        <v>0.78761099999999995</v>
      </c>
      <c r="I365" s="224">
        <f>SUMPRODUCT((ChapterStats!$B$2:$B$7747=I$2)*(ChapterStats!$C$2:$C$7747=$O$354)*(ChapterStats!$E$2:$E$7747=$A365), ChapterStats!$F$2:$F$7747)</f>
        <v>0.80530999999999997</v>
      </c>
      <c r="J365" s="224">
        <f>SUMPRODUCT((ChapterStats!$B$2:$B$7747=J$2)*(ChapterStats!$C$2:$C$7747=$O$354)*(ChapterStats!$E$2:$E$7747=$A365), ChapterStats!$F$2:$F$7747)</f>
        <v>0.81651399999999996</v>
      </c>
      <c r="K365" s="224">
        <f>SUMPRODUCT((ChapterStats!$B$2:$B$7747=K$2)*(ChapterStats!$C$2:$C$7747=$O$354)*(ChapterStats!$E$2:$E$7747=$A365), ChapterStats!$F$2:$F$7747)</f>
        <v>0.76785700000000001</v>
      </c>
      <c r="L365" s="224">
        <f>SUMPRODUCT((ChapterStats!$B$2:$B$7747=L$2)*(ChapterStats!$C$2:$C$7747=$O$354)*(ChapterStats!$E$2:$E$7747=$A365), ChapterStats!$F$2:$F$7747)</f>
        <v>0.76991200000000004</v>
      </c>
      <c r="M365" s="224">
        <f>SUMPRODUCT((ChapterStats!$B$2:$B$7747=M$2)*(ChapterStats!$C$2:$C$7747=$O$354)*(ChapterStats!$E$2:$E$7747=$A365), ChapterStats!$F$2:$F$7747)</f>
        <v>0</v>
      </c>
      <c r="N365" s="41"/>
    </row>
    <row r="366" spans="1:15" s="43" customFormat="1" x14ac:dyDescent="0.2">
      <c r="A366" s="47"/>
      <c r="B366" s="64"/>
      <c r="C366" s="153"/>
      <c r="D366" s="153"/>
      <c r="E366" s="143"/>
      <c r="F366" s="143"/>
      <c r="G366" s="143"/>
      <c r="H366" s="65"/>
      <c r="I366" s="222"/>
      <c r="J366" s="222"/>
      <c r="K366" s="222"/>
      <c r="L366" s="222"/>
      <c r="M366" s="222"/>
      <c r="N366" s="41"/>
    </row>
    <row r="367" spans="1:15" s="43" customFormat="1" x14ac:dyDescent="0.2">
      <c r="A367" s="22" t="s">
        <v>164</v>
      </c>
      <c r="B367" s="112"/>
      <c r="C367" s="154"/>
      <c r="D367" s="154"/>
      <c r="E367" s="154"/>
      <c r="F367" s="154"/>
      <c r="G367" s="154"/>
      <c r="H367" s="112"/>
      <c r="I367" s="223"/>
      <c r="J367" s="223"/>
      <c r="K367" s="223"/>
      <c r="L367" s="223"/>
      <c r="M367" s="223"/>
      <c r="N367" s="39"/>
      <c r="O367" s="43">
        <v>104</v>
      </c>
    </row>
    <row r="368" spans="1:15" s="43" customFormat="1" x14ac:dyDescent="0.2">
      <c r="A368" s="228" t="s">
        <v>196</v>
      </c>
      <c r="B368" s="219">
        <f>SUMPRODUCT((ChapterStats!$B$2:$B$7747=B$2)*(ChapterStats!$C$2:$C$7747=$O$367)*(ChapterStats!$E$2:$E$7747=$A368), ChapterStats!$F$2:$F$7747)</f>
        <v>5</v>
      </c>
      <c r="C368" s="219">
        <f>SUMPRODUCT((ChapterStats!$B$2:$B$7747=C$2)*(ChapterStats!$C$2:$C$7747=$O$367)*(ChapterStats!$E$2:$E$7747=$A368), ChapterStats!$F$2:$F$7747)</f>
        <v>4</v>
      </c>
      <c r="D368" s="219">
        <f>SUMPRODUCT((ChapterStats!$B$2:$B$7747=D$2)*(ChapterStats!$C$2:$C$7747=$O$367)*(ChapterStats!$E$2:$E$7747=$A368), ChapterStats!$F$2:$F$7747)</f>
        <v>4</v>
      </c>
      <c r="E368" s="219">
        <f>SUMPRODUCT((ChapterStats!$B$2:$B$7747=E$2)*(ChapterStats!$C$2:$C$7747=$O$367)*(ChapterStats!$E$2:$E$7747=$A368), ChapterStats!$F$2:$F$7747)</f>
        <v>4</v>
      </c>
      <c r="F368" s="219">
        <f>SUMPRODUCT((ChapterStats!$B$2:$B$7747=F$2)*(ChapterStats!$C$2:$C$7747=$O$367)*(ChapterStats!$E$2:$E$7747=$A368), ChapterStats!$F$2:$F$7747)</f>
        <v>4</v>
      </c>
      <c r="G368" s="219">
        <f>SUMPRODUCT((ChapterStats!$B$2:$B$7747=G$2)*(ChapterStats!$C$2:$C$7747=$O$367)*(ChapterStats!$E$2:$E$7747=$A368), ChapterStats!$F$2:$F$7747)</f>
        <v>4</v>
      </c>
      <c r="H368" s="219">
        <f>SUMPRODUCT((ChapterStats!$B$2:$B$7747=H$2)*(ChapterStats!$C$2:$C$7747=$O$367)*(ChapterStats!$E$2:$E$7747=$A368), ChapterStats!$F$2:$F$7747)</f>
        <v>4</v>
      </c>
      <c r="I368" s="219">
        <f>SUMPRODUCT((ChapterStats!$B$2:$B$7747=I$2)*(ChapterStats!$C$2:$C$7747=$O$367)*(ChapterStats!$E$2:$E$7747=$A368), ChapterStats!$F$2:$F$7747)</f>
        <v>4</v>
      </c>
      <c r="J368" s="219">
        <f>SUMPRODUCT((ChapterStats!$B$2:$B$7747=J$2)*(ChapterStats!$C$2:$C$7747=$O$367)*(ChapterStats!$E$2:$E$7747=$A368), ChapterStats!$F$2:$F$7747)</f>
        <v>4</v>
      </c>
      <c r="K368" s="219">
        <f>SUMPRODUCT((ChapterStats!$B$2:$B$7747=K$2)*(ChapterStats!$C$2:$C$7747=$O$367)*(ChapterStats!$E$2:$E$7747=$A368), ChapterStats!$F$2:$F$7747)</f>
        <v>4</v>
      </c>
      <c r="L368" s="219">
        <f>SUMPRODUCT((ChapterStats!$B$2:$B$7747=L$2)*(ChapterStats!$C$2:$C$7747=$O$367)*(ChapterStats!$E$2:$E$7747=$A368), ChapterStats!$F$2:$F$7747)</f>
        <v>4</v>
      </c>
      <c r="M368" s="219">
        <f>SUMPRODUCT((ChapterStats!$B$2:$B$7747=M$2)*(ChapterStats!$C$2:$C$7747=$O$367)*(ChapterStats!$E$2:$E$7747=$A368), ChapterStats!$F$2:$F$7747)</f>
        <v>0</v>
      </c>
      <c r="N368" s="39"/>
    </row>
    <row r="369" spans="1:15" s="43" customFormat="1" x14ac:dyDescent="0.2">
      <c r="A369" s="47" t="s">
        <v>305</v>
      </c>
      <c r="B369" s="244">
        <v>4</v>
      </c>
      <c r="C369" s="244">
        <v>4</v>
      </c>
      <c r="D369" s="244">
        <v>3</v>
      </c>
      <c r="E369" s="244">
        <v>3</v>
      </c>
      <c r="F369" s="244">
        <v>3</v>
      </c>
      <c r="G369" s="244">
        <v>3</v>
      </c>
      <c r="H369" s="244">
        <v>3</v>
      </c>
      <c r="I369" s="244">
        <v>3</v>
      </c>
      <c r="J369" s="244">
        <v>3</v>
      </c>
      <c r="K369" s="244">
        <v>5</v>
      </c>
      <c r="L369" s="244">
        <v>5</v>
      </c>
      <c r="M369" s="244">
        <v>5</v>
      </c>
      <c r="N369" s="39"/>
    </row>
    <row r="370" spans="1:15" s="43" customFormat="1" x14ac:dyDescent="0.2">
      <c r="A370" s="228" t="s">
        <v>194</v>
      </c>
      <c r="B370" s="219">
        <f>SUMPRODUCT((ChapterStats!$B$2:$B$7747=B$2)*(ChapterStats!$C$2:$C$7747=$O$367)*(ChapterStats!$E$2:$E$7747=$A370), ChapterStats!$F$2:$F$7747)</f>
        <v>0</v>
      </c>
      <c r="C370" s="219">
        <f>SUMPRODUCT((ChapterStats!$B$2:$B$7747=C$2)*(ChapterStats!$C$2:$C$7747=$O$367)*(ChapterStats!$E$2:$E$7747=$A370), ChapterStats!$F$2:$F$7747)</f>
        <v>0</v>
      </c>
      <c r="D370" s="219">
        <f>SUMPRODUCT((ChapterStats!$B$2:$B$7747=D$2)*(ChapterStats!$C$2:$C$7747=$O$367)*(ChapterStats!$E$2:$E$7747=$A370), ChapterStats!$F$2:$F$7747)</f>
        <v>0</v>
      </c>
      <c r="E370" s="219">
        <f>SUMPRODUCT((ChapterStats!$B$2:$B$7747=E$2)*(ChapterStats!$C$2:$C$7747=$O$367)*(ChapterStats!$E$2:$E$7747=$A370), ChapterStats!$F$2:$F$7747)</f>
        <v>0</v>
      </c>
      <c r="F370" s="219">
        <f>SUMPRODUCT((ChapterStats!$B$2:$B$7747=F$2)*(ChapterStats!$C$2:$C$7747=$O$367)*(ChapterStats!$E$2:$E$7747=$A370), ChapterStats!$F$2:$F$7747)</f>
        <v>0</v>
      </c>
      <c r="G370" s="219">
        <f>SUMPRODUCT((ChapterStats!$B$2:$B$7747=G$2)*(ChapterStats!$C$2:$C$7747=$O$367)*(ChapterStats!$E$2:$E$7747=$A370), ChapterStats!$F$2:$F$7747)</f>
        <v>0</v>
      </c>
      <c r="H370" s="219">
        <f>SUMPRODUCT((ChapterStats!$B$2:$B$7747=H$2)*(ChapterStats!$C$2:$C$7747=$O$367)*(ChapterStats!$E$2:$E$7747=$A370), ChapterStats!$F$2:$F$7747)</f>
        <v>0</v>
      </c>
      <c r="I370" s="219">
        <f>SUMPRODUCT((ChapterStats!$B$2:$B$7747=I$2)*(ChapterStats!$C$2:$C$7747=$O$367)*(ChapterStats!$E$2:$E$7747=$A370), ChapterStats!$F$2:$F$7747)</f>
        <v>0</v>
      </c>
      <c r="J370" s="219">
        <f>SUMPRODUCT((ChapterStats!$B$2:$B$7747=J$2)*(ChapterStats!$C$2:$C$7747=$O$367)*(ChapterStats!$E$2:$E$7747=$A370), ChapterStats!$F$2:$F$7747)</f>
        <v>0</v>
      </c>
      <c r="K370" s="219">
        <f>SUMPRODUCT((ChapterStats!$B$2:$B$7747=K$2)*(ChapterStats!$C$2:$C$7747=$O$367)*(ChapterStats!$E$2:$E$7747=$A370), ChapterStats!$F$2:$F$7747)</f>
        <v>0</v>
      </c>
      <c r="L370" s="219">
        <f>SUMPRODUCT((ChapterStats!$B$2:$B$7747=L$2)*(ChapterStats!$C$2:$C$7747=$O$367)*(ChapterStats!$E$2:$E$7747=$A370), ChapterStats!$F$2:$F$7747)</f>
        <v>0</v>
      </c>
      <c r="M370" s="219">
        <f>SUMPRODUCT((ChapterStats!$B$2:$B$7747=M$2)*(ChapterStats!$C$2:$C$7747=$O$367)*(ChapterStats!$E$2:$E$7747=$A370), ChapterStats!$F$2:$F$7747)</f>
        <v>0</v>
      </c>
      <c r="N370" s="41">
        <f t="shared" ref="N370:N376" si="28">SUM(B370:M370)</f>
        <v>0</v>
      </c>
    </row>
    <row r="371" spans="1:15" s="43" customFormat="1" x14ac:dyDescent="0.2">
      <c r="A371" s="47" t="s">
        <v>305</v>
      </c>
      <c r="B371" s="244">
        <v>0</v>
      </c>
      <c r="C371" s="244">
        <v>1</v>
      </c>
      <c r="D371" s="244">
        <v>0</v>
      </c>
      <c r="E371" s="244">
        <v>0</v>
      </c>
      <c r="F371" s="244">
        <v>0</v>
      </c>
      <c r="G371" s="244">
        <v>0</v>
      </c>
      <c r="H371" s="244">
        <v>0</v>
      </c>
      <c r="I371" s="244">
        <v>0</v>
      </c>
      <c r="J371" s="244">
        <v>0</v>
      </c>
      <c r="K371" s="244">
        <v>2</v>
      </c>
      <c r="L371" s="244">
        <v>0</v>
      </c>
      <c r="M371" s="244">
        <v>0</v>
      </c>
      <c r="N371" s="62">
        <f t="shared" si="28"/>
        <v>3</v>
      </c>
    </row>
    <row r="372" spans="1:15" s="43" customFormat="1" x14ac:dyDescent="0.2">
      <c r="A372" s="228" t="s">
        <v>195</v>
      </c>
      <c r="B372" s="219">
        <f>SUMPRODUCT((ChapterStats!$B$2:$B$7747=B$2)*(ChapterStats!$C$2:$C$7747=$O$367)*(ChapterStats!$E$2:$E$7747=$A372), ChapterStats!$F$2:$F$7747)</f>
        <v>0</v>
      </c>
      <c r="C372" s="219">
        <f>SUMPRODUCT((ChapterStats!$B$2:$B$7747=C$2)*(ChapterStats!$C$2:$C$7747=$O$367)*(ChapterStats!$E$2:$E$7747=$A372), ChapterStats!$F$2:$F$7747)</f>
        <v>0</v>
      </c>
      <c r="D372" s="219">
        <f>SUMPRODUCT((ChapterStats!$B$2:$B$7747=D$2)*(ChapterStats!$C$2:$C$7747=$O$367)*(ChapterStats!$E$2:$E$7747=$A372), ChapterStats!$F$2:$F$7747)</f>
        <v>0</v>
      </c>
      <c r="E372" s="219">
        <f>SUMPRODUCT((ChapterStats!$B$2:$B$7747=E$2)*(ChapterStats!$C$2:$C$7747=$O$367)*(ChapterStats!$E$2:$E$7747=$A372), ChapterStats!$F$2:$F$7747)</f>
        <v>0</v>
      </c>
      <c r="F372" s="219">
        <f>SUMPRODUCT((ChapterStats!$B$2:$B$7747=F$2)*(ChapterStats!$C$2:$C$7747=$O$367)*(ChapterStats!$E$2:$E$7747=$A372), ChapterStats!$F$2:$F$7747)</f>
        <v>1</v>
      </c>
      <c r="G372" s="219">
        <f>SUMPRODUCT((ChapterStats!$B$2:$B$7747=G$2)*(ChapterStats!$C$2:$C$7747=$O$367)*(ChapterStats!$E$2:$E$7747=$A372), ChapterStats!$F$2:$F$7747)</f>
        <v>0</v>
      </c>
      <c r="H372" s="219">
        <f>SUMPRODUCT((ChapterStats!$B$2:$B$7747=H$2)*(ChapterStats!$C$2:$C$7747=$O$367)*(ChapterStats!$E$2:$E$7747=$A372), ChapterStats!$F$2:$F$7747)</f>
        <v>0</v>
      </c>
      <c r="I372" s="219">
        <f>SUMPRODUCT((ChapterStats!$B$2:$B$7747=I$2)*(ChapterStats!$C$2:$C$7747=$O$367)*(ChapterStats!$E$2:$E$7747=$A372), ChapterStats!$F$2:$F$7747)</f>
        <v>0</v>
      </c>
      <c r="J372" s="219">
        <f>SUMPRODUCT((ChapterStats!$B$2:$B$7747=J$2)*(ChapterStats!$C$2:$C$7747=$O$367)*(ChapterStats!$E$2:$E$7747=$A372), ChapterStats!$F$2:$F$7747)</f>
        <v>0</v>
      </c>
      <c r="K372" s="219">
        <f>SUMPRODUCT((ChapterStats!$B$2:$B$7747=K$2)*(ChapterStats!$C$2:$C$7747=$O$367)*(ChapterStats!$E$2:$E$7747=$A372), ChapterStats!$F$2:$F$7747)</f>
        <v>0</v>
      </c>
      <c r="L372" s="219">
        <f>SUMPRODUCT((ChapterStats!$B$2:$B$7747=L$2)*(ChapterStats!$C$2:$C$7747=$O$367)*(ChapterStats!$E$2:$E$7747=$A372), ChapterStats!$F$2:$F$7747)</f>
        <v>0</v>
      </c>
      <c r="M372" s="219">
        <f>SUMPRODUCT((ChapterStats!$B$2:$B$7747=M$2)*(ChapterStats!$C$2:$C$7747=$O$367)*(ChapterStats!$E$2:$E$7747=$A372), ChapterStats!$F$2:$F$7747)</f>
        <v>0</v>
      </c>
      <c r="N372" s="113">
        <f t="shared" si="28"/>
        <v>1</v>
      </c>
    </row>
    <row r="373" spans="1:15" s="43" customFormat="1" x14ac:dyDescent="0.2">
      <c r="A373" s="228" t="s">
        <v>200</v>
      </c>
      <c r="B373" s="219">
        <f>SUMPRODUCT((ChapterStats!$B$2:$B$7747=B$2)*(ChapterStats!$C$2:$C$7747=$O$367)*(ChapterStats!$E$2:$E$7747=$A373), ChapterStats!$F$2:$F$7747)</f>
        <v>0</v>
      </c>
      <c r="C373" s="219">
        <f>SUMPRODUCT((ChapterStats!$B$2:$B$7747=C$2)*(ChapterStats!$C$2:$C$7747=$O$367)*(ChapterStats!$E$2:$E$7747=$A373), ChapterStats!$F$2:$F$7747)</f>
        <v>0</v>
      </c>
      <c r="D373" s="219">
        <f>SUMPRODUCT((ChapterStats!$B$2:$B$7747=D$2)*(ChapterStats!$C$2:$C$7747=$O$367)*(ChapterStats!$E$2:$E$7747=$A373), ChapterStats!$F$2:$F$7747)</f>
        <v>0</v>
      </c>
      <c r="E373" s="219">
        <f>SUMPRODUCT((ChapterStats!$B$2:$B$7747=E$2)*(ChapterStats!$C$2:$C$7747=$O$367)*(ChapterStats!$E$2:$E$7747=$A373), ChapterStats!$F$2:$F$7747)</f>
        <v>0</v>
      </c>
      <c r="F373" s="219">
        <f>SUMPRODUCT((ChapterStats!$B$2:$B$7747=F$2)*(ChapterStats!$C$2:$C$7747=$O$367)*(ChapterStats!$E$2:$E$7747=$A373), ChapterStats!$F$2:$F$7747)</f>
        <v>0</v>
      </c>
      <c r="G373" s="219">
        <f>SUMPRODUCT((ChapterStats!$B$2:$B$7747=G$2)*(ChapterStats!$C$2:$C$7747=$O$367)*(ChapterStats!$E$2:$E$7747=$A373), ChapterStats!$F$2:$F$7747)</f>
        <v>0</v>
      </c>
      <c r="H373" s="219">
        <f>SUMPRODUCT((ChapterStats!$B$2:$B$7747=H$2)*(ChapterStats!$C$2:$C$7747=$O$367)*(ChapterStats!$E$2:$E$7747=$A373), ChapterStats!$F$2:$F$7747)</f>
        <v>0</v>
      </c>
      <c r="I373" s="219">
        <f>SUMPRODUCT((ChapterStats!$B$2:$B$7747=I$2)*(ChapterStats!$C$2:$C$7747=$O$367)*(ChapterStats!$E$2:$E$7747=$A373), ChapterStats!$F$2:$F$7747)</f>
        <v>0</v>
      </c>
      <c r="J373" s="219">
        <f>SUMPRODUCT((ChapterStats!$B$2:$B$7747=J$2)*(ChapterStats!$C$2:$C$7747=$O$367)*(ChapterStats!$E$2:$E$7747=$A373), ChapterStats!$F$2:$F$7747)</f>
        <v>0</v>
      </c>
      <c r="K373" s="219">
        <f>SUMPRODUCT((ChapterStats!$B$2:$B$7747=K$2)*(ChapterStats!$C$2:$C$7747=$O$367)*(ChapterStats!$E$2:$E$7747=$A373), ChapterStats!$F$2:$F$7747)</f>
        <v>0</v>
      </c>
      <c r="L373" s="219">
        <f>SUMPRODUCT((ChapterStats!$B$2:$B$7747=L$2)*(ChapterStats!$C$2:$C$7747=$O$367)*(ChapterStats!$E$2:$E$7747=$A373), ChapterStats!$F$2:$F$7747)</f>
        <v>0</v>
      </c>
      <c r="M373" s="219">
        <f>SUMPRODUCT((ChapterStats!$B$2:$B$7747=M$2)*(ChapterStats!$C$2:$C$7747=$O$367)*(ChapterStats!$E$2:$E$7747=$A373), ChapterStats!$F$2:$F$7747)</f>
        <v>0</v>
      </c>
      <c r="N373" s="113">
        <f t="shared" si="28"/>
        <v>0</v>
      </c>
    </row>
    <row r="374" spans="1:15" s="43" customFormat="1" x14ac:dyDescent="0.2">
      <c r="A374" s="228" t="s">
        <v>197</v>
      </c>
      <c r="B374" s="219">
        <f>SUMPRODUCT((ChapterStats!$B$2:$B$7747=B$2)*(ChapterStats!$C$2:$C$7747=$O$367)*(ChapterStats!$E$2:$E$7747=$A374), ChapterStats!$F$2:$F$7747)</f>
        <v>0</v>
      </c>
      <c r="C374" s="219">
        <f>SUMPRODUCT((ChapterStats!$B$2:$B$7747=C$2)*(ChapterStats!$C$2:$C$7747=$O$367)*(ChapterStats!$E$2:$E$7747=$A374), ChapterStats!$F$2:$F$7747)</f>
        <v>1</v>
      </c>
      <c r="D374" s="219">
        <f>SUMPRODUCT((ChapterStats!$B$2:$B$7747=D$2)*(ChapterStats!$C$2:$C$7747=$O$367)*(ChapterStats!$E$2:$E$7747=$A374), ChapterStats!$F$2:$F$7747)</f>
        <v>0</v>
      </c>
      <c r="E374" s="219">
        <f>SUMPRODUCT((ChapterStats!$B$2:$B$7747=E$2)*(ChapterStats!$C$2:$C$7747=$O$367)*(ChapterStats!$E$2:$E$7747=$A374), ChapterStats!$F$2:$F$7747)</f>
        <v>0</v>
      </c>
      <c r="F374" s="219">
        <f>SUMPRODUCT((ChapterStats!$B$2:$B$7747=F$2)*(ChapterStats!$C$2:$C$7747=$O$367)*(ChapterStats!$E$2:$E$7747=$A374), ChapterStats!$F$2:$F$7747)</f>
        <v>0</v>
      </c>
      <c r="G374" s="219">
        <f>SUMPRODUCT((ChapterStats!$B$2:$B$7747=G$2)*(ChapterStats!$C$2:$C$7747=$O$367)*(ChapterStats!$E$2:$E$7747=$A374), ChapterStats!$F$2:$F$7747)</f>
        <v>0</v>
      </c>
      <c r="H374" s="219">
        <f>SUMPRODUCT((ChapterStats!$B$2:$B$7747=H$2)*(ChapterStats!$C$2:$C$7747=$O$367)*(ChapterStats!$E$2:$E$7747=$A374), ChapterStats!$F$2:$F$7747)</f>
        <v>0</v>
      </c>
      <c r="I374" s="219">
        <f>SUMPRODUCT((ChapterStats!$B$2:$B$7747=I$2)*(ChapterStats!$C$2:$C$7747=$O$367)*(ChapterStats!$E$2:$E$7747=$A374), ChapterStats!$F$2:$F$7747)</f>
        <v>0</v>
      </c>
      <c r="J374" s="219">
        <f>SUMPRODUCT((ChapterStats!$B$2:$B$7747=J$2)*(ChapterStats!$C$2:$C$7747=$O$367)*(ChapterStats!$E$2:$E$7747=$A374), ChapterStats!$F$2:$F$7747)</f>
        <v>0</v>
      </c>
      <c r="K374" s="219">
        <f>SUMPRODUCT((ChapterStats!$B$2:$B$7747=K$2)*(ChapterStats!$C$2:$C$7747=$O$367)*(ChapterStats!$E$2:$E$7747=$A374), ChapterStats!$F$2:$F$7747)</f>
        <v>0</v>
      </c>
      <c r="L374" s="219">
        <f>SUMPRODUCT((ChapterStats!$B$2:$B$7747=L$2)*(ChapterStats!$C$2:$C$7747=$O$367)*(ChapterStats!$E$2:$E$7747=$A374), ChapterStats!$F$2:$F$7747)</f>
        <v>0</v>
      </c>
      <c r="M374" s="219">
        <f>SUMPRODUCT((ChapterStats!$B$2:$B$7747=M$2)*(ChapterStats!$C$2:$C$7747=$O$367)*(ChapterStats!$E$2:$E$7747=$A374), ChapterStats!$F$2:$F$7747)</f>
        <v>0</v>
      </c>
      <c r="N374" s="41">
        <f t="shared" si="28"/>
        <v>1</v>
      </c>
    </row>
    <row r="375" spans="1:15" x14ac:dyDescent="0.2">
      <c r="A375" s="228" t="s">
        <v>199</v>
      </c>
      <c r="B375" s="219">
        <f>SUMPRODUCT((ChapterStats!$B$2:$B$7747=B$2)*(ChapterStats!$C$2:$C$7747=$O$367)*(ChapterStats!$E$2:$E$7747=$A375), ChapterStats!$F$2:$F$7747)</f>
        <v>0</v>
      </c>
      <c r="C375" s="219">
        <f>SUMPRODUCT((ChapterStats!$B$2:$B$7747=C$2)*(ChapterStats!$C$2:$C$7747=$O$367)*(ChapterStats!$E$2:$E$7747=$A375), ChapterStats!$F$2:$F$7747)</f>
        <v>0</v>
      </c>
      <c r="D375" s="219">
        <f>SUMPRODUCT((ChapterStats!$B$2:$B$7747=D$2)*(ChapterStats!$C$2:$C$7747=$O$367)*(ChapterStats!$E$2:$E$7747=$A375), ChapterStats!$F$2:$F$7747)</f>
        <v>0</v>
      </c>
      <c r="E375" s="219">
        <f>SUMPRODUCT((ChapterStats!$B$2:$B$7747=E$2)*(ChapterStats!$C$2:$C$7747=$O$367)*(ChapterStats!$E$2:$E$7747=$A375), ChapterStats!$F$2:$F$7747)</f>
        <v>0</v>
      </c>
      <c r="F375" s="219">
        <f>SUMPRODUCT((ChapterStats!$B$2:$B$7747=F$2)*(ChapterStats!$C$2:$C$7747=$O$367)*(ChapterStats!$E$2:$E$7747=$A375), ChapterStats!$F$2:$F$7747)</f>
        <v>0</v>
      </c>
      <c r="G375" s="219">
        <f>SUMPRODUCT((ChapterStats!$B$2:$B$7747=G$2)*(ChapterStats!$C$2:$C$7747=$O$367)*(ChapterStats!$E$2:$E$7747=$A375), ChapterStats!$F$2:$F$7747)</f>
        <v>0</v>
      </c>
      <c r="H375" s="219">
        <f>SUMPRODUCT((ChapterStats!$B$2:$B$7747=H$2)*(ChapterStats!$C$2:$C$7747=$O$367)*(ChapterStats!$E$2:$E$7747=$A375), ChapterStats!$F$2:$F$7747)</f>
        <v>0</v>
      </c>
      <c r="I375" s="219">
        <f>SUMPRODUCT((ChapterStats!$B$2:$B$7747=I$2)*(ChapterStats!$C$2:$C$7747=$O$367)*(ChapterStats!$E$2:$E$7747=$A375), ChapterStats!$F$2:$F$7747)</f>
        <v>0</v>
      </c>
      <c r="J375" s="219">
        <f>SUMPRODUCT((ChapterStats!$B$2:$B$7747=J$2)*(ChapterStats!$C$2:$C$7747=$O$367)*(ChapterStats!$E$2:$E$7747=$A375), ChapterStats!$F$2:$F$7747)</f>
        <v>0</v>
      </c>
      <c r="K375" s="219">
        <f>SUMPRODUCT((ChapterStats!$B$2:$B$7747=K$2)*(ChapterStats!$C$2:$C$7747=$O$367)*(ChapterStats!$E$2:$E$7747=$A375), ChapterStats!$F$2:$F$7747)</f>
        <v>0</v>
      </c>
      <c r="L375" s="219">
        <f>SUMPRODUCT((ChapterStats!$B$2:$B$7747=L$2)*(ChapterStats!$C$2:$C$7747=$O$367)*(ChapterStats!$E$2:$E$7747=$A375), ChapterStats!$F$2:$F$7747)</f>
        <v>0</v>
      </c>
      <c r="M375" s="219">
        <f>SUMPRODUCT((ChapterStats!$B$2:$B$7747=M$2)*(ChapterStats!$C$2:$C$7747=$O$367)*(ChapterStats!$E$2:$E$7747=$A375), ChapterStats!$F$2:$F$7747)</f>
        <v>0</v>
      </c>
      <c r="N375" s="41">
        <f t="shared" si="28"/>
        <v>0</v>
      </c>
    </row>
    <row r="376" spans="1:15" x14ac:dyDescent="0.2">
      <c r="A376" s="228" t="s">
        <v>198</v>
      </c>
      <c r="B376" s="219">
        <f>SUMPRODUCT((ChapterStats!$B$2:$B$7747=B$2)*(ChapterStats!$C$2:$C$7747=$O$367)*(ChapterStats!$E$2:$E$7747=$A376), ChapterStats!$F$2:$F$7747)</f>
        <v>0</v>
      </c>
      <c r="C376" s="219">
        <f>SUMPRODUCT((ChapterStats!$B$2:$B$7747=C$2)*(ChapterStats!$C$2:$C$7747=$O$367)*(ChapterStats!$E$2:$E$7747=$A376), ChapterStats!$F$2:$F$7747)</f>
        <v>0</v>
      </c>
      <c r="D376" s="219">
        <f>SUMPRODUCT((ChapterStats!$B$2:$B$7747=D$2)*(ChapterStats!$C$2:$C$7747=$O$367)*(ChapterStats!$E$2:$E$7747=$A376), ChapterStats!$F$2:$F$7747)</f>
        <v>0</v>
      </c>
      <c r="E376" s="219">
        <f>SUMPRODUCT((ChapterStats!$B$2:$B$7747=E$2)*(ChapterStats!$C$2:$C$7747=$O$367)*(ChapterStats!$E$2:$E$7747=$A376), ChapterStats!$F$2:$F$7747)</f>
        <v>0</v>
      </c>
      <c r="F376" s="219">
        <f>SUMPRODUCT((ChapterStats!$B$2:$B$7747=F$2)*(ChapterStats!$C$2:$C$7747=$O$367)*(ChapterStats!$E$2:$E$7747=$A376), ChapterStats!$F$2:$F$7747)</f>
        <v>0</v>
      </c>
      <c r="G376" s="219">
        <f>SUMPRODUCT((ChapterStats!$B$2:$B$7747=G$2)*(ChapterStats!$C$2:$C$7747=$O$367)*(ChapterStats!$E$2:$E$7747=$A376), ChapterStats!$F$2:$F$7747)</f>
        <v>0</v>
      </c>
      <c r="H376" s="219">
        <f>SUMPRODUCT((ChapterStats!$B$2:$B$7747=H$2)*(ChapterStats!$C$2:$C$7747=$O$367)*(ChapterStats!$E$2:$E$7747=$A376), ChapterStats!$F$2:$F$7747)</f>
        <v>0</v>
      </c>
      <c r="I376" s="219">
        <f>SUMPRODUCT((ChapterStats!$B$2:$B$7747=I$2)*(ChapterStats!$C$2:$C$7747=$O$367)*(ChapterStats!$E$2:$E$7747=$A376), ChapterStats!$F$2:$F$7747)</f>
        <v>0</v>
      </c>
      <c r="J376" s="219">
        <f>SUMPRODUCT((ChapterStats!$B$2:$B$7747=J$2)*(ChapterStats!$C$2:$C$7747=$O$367)*(ChapterStats!$E$2:$E$7747=$A376), ChapterStats!$F$2:$F$7747)</f>
        <v>0</v>
      </c>
      <c r="K376" s="219">
        <f>SUMPRODUCT((ChapterStats!$B$2:$B$7747=K$2)*(ChapterStats!$C$2:$C$7747=$O$367)*(ChapterStats!$E$2:$E$7747=$A376), ChapterStats!$F$2:$F$7747)</f>
        <v>0</v>
      </c>
      <c r="L376" s="219">
        <f>SUMPRODUCT((ChapterStats!$B$2:$B$7747=L$2)*(ChapterStats!$C$2:$C$7747=$O$367)*(ChapterStats!$E$2:$E$7747=$A376), ChapterStats!$F$2:$F$7747)</f>
        <v>0</v>
      </c>
      <c r="M376" s="219">
        <f>SUMPRODUCT((ChapterStats!$B$2:$B$7747=M$2)*(ChapterStats!$C$2:$C$7747=$O$367)*(ChapterStats!$E$2:$E$7747=$A376), ChapterStats!$F$2:$F$7747)</f>
        <v>0</v>
      </c>
      <c r="N376" s="41">
        <f t="shared" si="28"/>
        <v>0</v>
      </c>
    </row>
    <row r="377" spans="1:15" s="43" customFormat="1" x14ac:dyDescent="0.2">
      <c r="A377" s="21" t="s">
        <v>202</v>
      </c>
      <c r="B377" s="224">
        <f>SUMPRODUCT((ChapterStats!$B$2:$B$7747=B$2)*(ChapterStats!$C$2:$C$7747=$O$367)*(ChapterStats!$E$2:$E$7747=$A377), ChapterStats!$F$2:$F$7747)</f>
        <v>0.4</v>
      </c>
      <c r="C377" s="224">
        <f>SUMPRODUCT((ChapterStats!$B$2:$B$7747=C$2)*(ChapterStats!$C$2:$C$7747=$O$367)*(ChapterStats!$E$2:$E$7747=$A377), ChapterStats!$F$2:$F$7747)</f>
        <v>0.5</v>
      </c>
      <c r="D377" s="224">
        <f>SUMPRODUCT((ChapterStats!$B$2:$B$7747=D$2)*(ChapterStats!$C$2:$C$7747=$O$367)*(ChapterStats!$E$2:$E$7747=$A377), ChapterStats!$F$2:$F$7747)</f>
        <v>0.5</v>
      </c>
      <c r="E377" s="224">
        <f>SUMPRODUCT((ChapterStats!$B$2:$B$7747=E$2)*(ChapterStats!$C$2:$C$7747=$O$367)*(ChapterStats!$E$2:$E$7747=$A377), ChapterStats!$F$2:$F$7747)</f>
        <v>0.66666700000000001</v>
      </c>
      <c r="F377" s="224">
        <f>SUMPRODUCT((ChapterStats!$B$2:$B$7747=F$2)*(ChapterStats!$C$2:$C$7747=$O$367)*(ChapterStats!$E$2:$E$7747=$A377), ChapterStats!$F$2:$F$7747)</f>
        <v>0.66666700000000001</v>
      </c>
      <c r="G377" s="224">
        <f>SUMPRODUCT((ChapterStats!$B$2:$B$7747=G$2)*(ChapterStats!$C$2:$C$7747=$O$367)*(ChapterStats!$E$2:$E$7747=$A377), ChapterStats!$F$2:$F$7747)</f>
        <v>0.66666700000000001</v>
      </c>
      <c r="H377" s="224">
        <f>SUMPRODUCT((ChapterStats!$B$2:$B$7747=H$2)*(ChapterStats!$C$2:$C$7747=$O$367)*(ChapterStats!$E$2:$E$7747=$A377), ChapterStats!$F$2:$F$7747)</f>
        <v>0.66666700000000001</v>
      </c>
      <c r="I377" s="224">
        <f>SUMPRODUCT((ChapterStats!$B$2:$B$7747=I$2)*(ChapterStats!$C$2:$C$7747=$O$367)*(ChapterStats!$E$2:$E$7747=$A377), ChapterStats!$F$2:$F$7747)</f>
        <v>0.66666700000000001</v>
      </c>
      <c r="J377" s="224">
        <f>SUMPRODUCT((ChapterStats!$B$2:$B$7747=J$2)*(ChapterStats!$C$2:$C$7747=$O$367)*(ChapterStats!$E$2:$E$7747=$A377), ChapterStats!$F$2:$F$7747)</f>
        <v>0.66666700000000001</v>
      </c>
      <c r="K377" s="224">
        <f>SUMPRODUCT((ChapterStats!$B$2:$B$7747=K$2)*(ChapterStats!$C$2:$C$7747=$O$367)*(ChapterStats!$E$2:$E$7747=$A377), ChapterStats!$F$2:$F$7747)</f>
        <v>0.66666700000000001</v>
      </c>
      <c r="L377" s="224">
        <f>SUMPRODUCT((ChapterStats!$B$2:$B$7747=L$2)*(ChapterStats!$C$2:$C$7747=$O$367)*(ChapterStats!$E$2:$E$7747=$A377), ChapterStats!$F$2:$F$7747)</f>
        <v>0.8</v>
      </c>
      <c r="M377" s="224">
        <f>SUMPRODUCT((ChapterStats!$B$2:$B$7747=M$2)*(ChapterStats!$C$2:$C$7747=$O$367)*(ChapterStats!$E$2:$E$7747=$A377), ChapterStats!$F$2:$F$7747)</f>
        <v>0</v>
      </c>
      <c r="N377" s="39"/>
    </row>
    <row r="378" spans="1:15" s="43" customFormat="1" x14ac:dyDescent="0.2">
      <c r="A378" s="228" t="s">
        <v>205</v>
      </c>
      <c r="B378" s="224">
        <f>SUMPRODUCT((ChapterStats!$B$2:$B$7747=B$2)*(ChapterStats!$C$2:$C$7747=$O$367)*(ChapterStats!$E$2:$E$7747=$A378), ChapterStats!$F$2:$F$7747)</f>
        <v>0.4</v>
      </c>
      <c r="C378" s="224">
        <f>SUMPRODUCT((ChapterStats!$B$2:$B$7747=C$2)*(ChapterStats!$C$2:$C$7747=$O$367)*(ChapterStats!$E$2:$E$7747=$A378), ChapterStats!$F$2:$F$7747)</f>
        <v>0.5</v>
      </c>
      <c r="D378" s="224">
        <f>SUMPRODUCT((ChapterStats!$B$2:$B$7747=D$2)*(ChapterStats!$C$2:$C$7747=$O$367)*(ChapterStats!$E$2:$E$7747=$A378), ChapterStats!$F$2:$F$7747)</f>
        <v>0.5</v>
      </c>
      <c r="E378" s="224">
        <f>SUMPRODUCT((ChapterStats!$B$2:$B$7747=E$2)*(ChapterStats!$C$2:$C$7747=$O$367)*(ChapterStats!$E$2:$E$7747=$A378), ChapterStats!$F$2:$F$7747)</f>
        <v>0.66666700000000001</v>
      </c>
      <c r="F378" s="224">
        <f>SUMPRODUCT((ChapterStats!$B$2:$B$7747=F$2)*(ChapterStats!$C$2:$C$7747=$O$367)*(ChapterStats!$E$2:$E$7747=$A378), ChapterStats!$F$2:$F$7747)</f>
        <v>0.66666700000000001</v>
      </c>
      <c r="G378" s="224">
        <f>SUMPRODUCT((ChapterStats!$B$2:$B$7747=G$2)*(ChapterStats!$C$2:$C$7747=$O$367)*(ChapterStats!$E$2:$E$7747=$A378), ChapterStats!$F$2:$F$7747)</f>
        <v>0.66666700000000001</v>
      </c>
      <c r="H378" s="224">
        <f>SUMPRODUCT((ChapterStats!$B$2:$B$7747=H$2)*(ChapterStats!$C$2:$C$7747=$O$367)*(ChapterStats!$E$2:$E$7747=$A378), ChapterStats!$F$2:$F$7747)</f>
        <v>0.66666700000000001</v>
      </c>
      <c r="I378" s="224">
        <f>SUMPRODUCT((ChapterStats!$B$2:$B$7747=I$2)*(ChapterStats!$C$2:$C$7747=$O$367)*(ChapterStats!$E$2:$E$7747=$A378), ChapterStats!$F$2:$F$7747)</f>
        <v>0.66666700000000001</v>
      </c>
      <c r="J378" s="224">
        <f>SUMPRODUCT((ChapterStats!$B$2:$B$7747=J$2)*(ChapterStats!$C$2:$C$7747=$O$367)*(ChapterStats!$E$2:$E$7747=$A378), ChapterStats!$F$2:$F$7747)</f>
        <v>0.66666700000000001</v>
      </c>
      <c r="K378" s="224">
        <f>SUMPRODUCT((ChapterStats!$B$2:$B$7747=K$2)*(ChapterStats!$C$2:$C$7747=$O$367)*(ChapterStats!$E$2:$E$7747=$A378), ChapterStats!$F$2:$F$7747)</f>
        <v>0.66666700000000001</v>
      </c>
      <c r="L378" s="224">
        <f>SUMPRODUCT((ChapterStats!$B$2:$B$7747=L$2)*(ChapterStats!$C$2:$C$7747=$O$367)*(ChapterStats!$E$2:$E$7747=$A378), ChapterStats!$F$2:$F$7747)</f>
        <v>0.8</v>
      </c>
      <c r="M378" s="224">
        <f>SUMPRODUCT((ChapterStats!$B$2:$B$7747=M$2)*(ChapterStats!$C$2:$C$7747=$O$367)*(ChapterStats!$E$2:$E$7747=$A378), ChapterStats!$F$2:$F$7747)</f>
        <v>0</v>
      </c>
      <c r="N378" s="39"/>
    </row>
    <row r="379" spans="1:15" s="43" customFormat="1" x14ac:dyDescent="0.2">
      <c r="A379" s="47"/>
      <c r="B379" s="65"/>
      <c r="C379" s="143"/>
      <c r="D379" s="143"/>
      <c r="E379" s="143"/>
      <c r="F379" s="143"/>
      <c r="G379" s="143"/>
      <c r="H379" s="65"/>
      <c r="I379" s="222"/>
      <c r="J379" s="222"/>
      <c r="K379" s="222"/>
      <c r="L379" s="222"/>
      <c r="M379" s="222"/>
      <c r="N379" s="39"/>
    </row>
    <row r="380" spans="1:15" s="43" customFormat="1" x14ac:dyDescent="0.2">
      <c r="A380" s="22" t="s">
        <v>81</v>
      </c>
      <c r="B380" s="52"/>
      <c r="C380" s="39"/>
      <c r="D380" s="39"/>
      <c r="E380" s="39"/>
      <c r="F380" s="39"/>
      <c r="G380" s="39"/>
      <c r="H380" s="52"/>
      <c r="I380" s="221"/>
      <c r="J380" s="221"/>
      <c r="K380" s="221"/>
      <c r="L380" s="221"/>
      <c r="M380" s="221"/>
      <c r="N380" s="41"/>
      <c r="O380" s="43">
        <v>107</v>
      </c>
    </row>
    <row r="381" spans="1:15" s="43" customFormat="1" x14ac:dyDescent="0.2">
      <c r="A381" s="228" t="s">
        <v>196</v>
      </c>
      <c r="B381" s="219">
        <f>SUMPRODUCT((ChapterStats!$B$2:$B$7747=B$2)*(ChapterStats!$C$2:$C$7747=$O$380)*(ChapterStats!$E$2:$E$7747=$A381), ChapterStats!$F$2:$F$7747)</f>
        <v>10</v>
      </c>
      <c r="C381" s="219">
        <f>SUMPRODUCT((ChapterStats!$B$2:$B$7747=C$2)*(ChapterStats!$C$2:$C$7747=$O$380)*(ChapterStats!$E$2:$E$7747=$A381), ChapterStats!$F$2:$F$7747)</f>
        <v>11</v>
      </c>
      <c r="D381" s="219">
        <f>SUMPRODUCT((ChapterStats!$B$2:$B$7747=D$2)*(ChapterStats!$C$2:$C$7747=$O$380)*(ChapterStats!$E$2:$E$7747=$A381), ChapterStats!$F$2:$F$7747)</f>
        <v>18</v>
      </c>
      <c r="E381" s="219">
        <f>SUMPRODUCT((ChapterStats!$B$2:$B$7747=E$2)*(ChapterStats!$C$2:$C$7747=$O$380)*(ChapterStats!$E$2:$E$7747=$A381), ChapterStats!$F$2:$F$7747)</f>
        <v>20</v>
      </c>
      <c r="F381" s="219">
        <f>SUMPRODUCT((ChapterStats!$B$2:$B$7747=F$2)*(ChapterStats!$C$2:$C$7747=$O$380)*(ChapterStats!$E$2:$E$7747=$A381), ChapterStats!$F$2:$F$7747)</f>
        <v>21</v>
      </c>
      <c r="G381" s="219">
        <f>SUMPRODUCT((ChapterStats!$B$2:$B$7747=G$2)*(ChapterStats!$C$2:$C$7747=$O$380)*(ChapterStats!$E$2:$E$7747=$A381), ChapterStats!$F$2:$F$7747)</f>
        <v>22</v>
      </c>
      <c r="H381" s="219">
        <f>SUMPRODUCT((ChapterStats!$B$2:$B$7747=H$2)*(ChapterStats!$C$2:$C$7747=$O$380)*(ChapterStats!$E$2:$E$7747=$A381), ChapterStats!$F$2:$F$7747)</f>
        <v>22</v>
      </c>
      <c r="I381" s="219">
        <f>SUMPRODUCT((ChapterStats!$B$2:$B$7747=I$2)*(ChapterStats!$C$2:$C$7747=$O$380)*(ChapterStats!$E$2:$E$7747=$A381), ChapterStats!$F$2:$F$7747)</f>
        <v>23</v>
      </c>
      <c r="J381" s="219">
        <f>SUMPRODUCT((ChapterStats!$B$2:$B$7747=J$2)*(ChapterStats!$C$2:$C$7747=$O$380)*(ChapterStats!$E$2:$E$7747=$A381), ChapterStats!$F$2:$F$7747)</f>
        <v>24</v>
      </c>
      <c r="K381" s="219">
        <f>SUMPRODUCT((ChapterStats!$B$2:$B$7747=K$2)*(ChapterStats!$C$2:$C$7747=$O$380)*(ChapterStats!$E$2:$E$7747=$A381), ChapterStats!$F$2:$F$7747)</f>
        <v>27</v>
      </c>
      <c r="L381" s="219">
        <f>SUMPRODUCT((ChapterStats!$B$2:$B$7747=L$2)*(ChapterStats!$C$2:$C$7747=$O$380)*(ChapterStats!$E$2:$E$7747=$A381), ChapterStats!$F$2:$F$7747)</f>
        <v>27</v>
      </c>
      <c r="M381" s="219">
        <f>SUMPRODUCT((ChapterStats!$B$2:$B$7747=M$2)*(ChapterStats!$C$2:$C$7747=$O$380)*(ChapterStats!$E$2:$E$7747=$A381), ChapterStats!$F$2:$F$7747)</f>
        <v>0</v>
      </c>
      <c r="N381" s="41"/>
    </row>
    <row r="382" spans="1:15" s="43" customFormat="1" x14ac:dyDescent="0.2">
      <c r="A382" s="47" t="s">
        <v>305</v>
      </c>
      <c r="B382" s="244">
        <v>24</v>
      </c>
      <c r="C382" s="244">
        <v>21</v>
      </c>
      <c r="D382" s="244">
        <v>20</v>
      </c>
      <c r="E382" s="244">
        <v>23</v>
      </c>
      <c r="F382" s="244">
        <v>22</v>
      </c>
      <c r="G382" s="244">
        <v>20</v>
      </c>
      <c r="H382" s="244">
        <v>16</v>
      </c>
      <c r="I382" s="244">
        <v>15</v>
      </c>
      <c r="J382" s="244">
        <v>14</v>
      </c>
      <c r="K382" s="244">
        <v>14</v>
      </c>
      <c r="L382" s="244">
        <v>13</v>
      </c>
      <c r="M382" s="244">
        <v>10</v>
      </c>
      <c r="N382" s="48"/>
    </row>
    <row r="383" spans="1:15" s="43" customFormat="1" x14ac:dyDescent="0.2">
      <c r="A383" s="228" t="s">
        <v>194</v>
      </c>
      <c r="B383" s="219">
        <f>SUMPRODUCT((ChapterStats!$B$2:$B$7747=B$2)*(ChapterStats!$C$2:$C$7747=$O$380)*(ChapterStats!$E$2:$E$7747=$A383), ChapterStats!$F$2:$F$7747)</f>
        <v>0</v>
      </c>
      <c r="C383" s="219">
        <f>SUMPRODUCT((ChapterStats!$B$2:$B$7747=C$2)*(ChapterStats!$C$2:$C$7747=$O$380)*(ChapterStats!$E$2:$E$7747=$A383), ChapterStats!$F$2:$F$7747)</f>
        <v>2</v>
      </c>
      <c r="D383" s="219">
        <f>SUMPRODUCT((ChapterStats!$B$2:$B$7747=D$2)*(ChapterStats!$C$2:$C$7747=$O$380)*(ChapterStats!$E$2:$E$7747=$A383), ChapterStats!$F$2:$F$7747)</f>
        <v>8</v>
      </c>
      <c r="E383" s="219">
        <f>SUMPRODUCT((ChapterStats!$B$2:$B$7747=E$2)*(ChapterStats!$C$2:$C$7747=$O$380)*(ChapterStats!$E$2:$E$7747=$A383), ChapterStats!$F$2:$F$7747)</f>
        <v>2</v>
      </c>
      <c r="F383" s="219">
        <f>SUMPRODUCT((ChapterStats!$B$2:$B$7747=F$2)*(ChapterStats!$C$2:$C$7747=$O$380)*(ChapterStats!$E$2:$E$7747=$A383), ChapterStats!$F$2:$F$7747)</f>
        <v>3</v>
      </c>
      <c r="G383" s="219">
        <f>SUMPRODUCT((ChapterStats!$B$2:$B$7747=G$2)*(ChapterStats!$C$2:$C$7747=$O$380)*(ChapterStats!$E$2:$E$7747=$A383), ChapterStats!$F$2:$F$7747)</f>
        <v>1</v>
      </c>
      <c r="H383" s="219">
        <f>SUMPRODUCT((ChapterStats!$B$2:$B$7747=H$2)*(ChapterStats!$C$2:$C$7747=$O$380)*(ChapterStats!$E$2:$E$7747=$A383), ChapterStats!$F$2:$F$7747)</f>
        <v>3</v>
      </c>
      <c r="I383" s="219">
        <f>SUMPRODUCT((ChapterStats!$B$2:$B$7747=I$2)*(ChapterStats!$C$2:$C$7747=$O$380)*(ChapterStats!$E$2:$E$7747=$A383), ChapterStats!$F$2:$F$7747)</f>
        <v>2</v>
      </c>
      <c r="J383" s="219">
        <f>SUMPRODUCT((ChapterStats!$B$2:$B$7747=J$2)*(ChapterStats!$C$2:$C$7747=$O$380)*(ChapterStats!$E$2:$E$7747=$A383), ChapterStats!$F$2:$F$7747)</f>
        <v>1</v>
      </c>
      <c r="K383" s="219">
        <f>SUMPRODUCT((ChapterStats!$B$2:$B$7747=K$2)*(ChapterStats!$C$2:$C$7747=$O$380)*(ChapterStats!$E$2:$E$7747=$A383), ChapterStats!$F$2:$F$7747)</f>
        <v>3</v>
      </c>
      <c r="L383" s="219">
        <f>SUMPRODUCT((ChapterStats!$B$2:$B$7747=L$2)*(ChapterStats!$C$2:$C$7747=$O$380)*(ChapterStats!$E$2:$E$7747=$A383), ChapterStats!$F$2:$F$7747)</f>
        <v>1</v>
      </c>
      <c r="M383" s="219">
        <f>SUMPRODUCT((ChapterStats!$B$2:$B$7747=M$2)*(ChapterStats!$C$2:$C$7747=$O$380)*(ChapterStats!$E$2:$E$7747=$A383), ChapterStats!$F$2:$F$7747)</f>
        <v>0</v>
      </c>
      <c r="N383" s="41">
        <f t="shared" ref="N383:N389" si="29">SUM(B383:M383)</f>
        <v>26</v>
      </c>
    </row>
    <row r="384" spans="1:15" s="43" customFormat="1" x14ac:dyDescent="0.2">
      <c r="A384" s="47" t="s">
        <v>305</v>
      </c>
      <c r="B384" s="244">
        <v>0</v>
      </c>
      <c r="C384" s="244">
        <v>1</v>
      </c>
      <c r="D384" s="244">
        <v>0</v>
      </c>
      <c r="E384" s="244">
        <v>3</v>
      </c>
      <c r="F384" s="244">
        <v>0</v>
      </c>
      <c r="G384" s="244">
        <v>0</v>
      </c>
      <c r="H384" s="244">
        <v>0</v>
      </c>
      <c r="I384" s="244">
        <v>1</v>
      </c>
      <c r="J384" s="244">
        <v>0</v>
      </c>
      <c r="K384" s="244">
        <v>0</v>
      </c>
      <c r="L384" s="244">
        <v>0</v>
      </c>
      <c r="M384" s="244">
        <v>0</v>
      </c>
      <c r="N384" s="48">
        <f t="shared" si="29"/>
        <v>5</v>
      </c>
    </row>
    <row r="385" spans="1:15" s="43" customFormat="1" x14ac:dyDescent="0.2">
      <c r="A385" s="228" t="s">
        <v>195</v>
      </c>
      <c r="B385" s="219">
        <f>SUMPRODUCT((ChapterStats!$B$2:$B$7747=B$2)*(ChapterStats!$C$2:$C$7747=$O$380)*(ChapterStats!$E$2:$E$7747=$A385), ChapterStats!$F$2:$F$7747)</f>
        <v>0</v>
      </c>
      <c r="C385" s="219">
        <f>SUMPRODUCT((ChapterStats!$B$2:$B$7747=C$2)*(ChapterStats!$C$2:$C$7747=$O$380)*(ChapterStats!$E$2:$E$7747=$A385), ChapterStats!$F$2:$F$7747)</f>
        <v>0</v>
      </c>
      <c r="D385" s="219">
        <f>SUMPRODUCT((ChapterStats!$B$2:$B$7747=D$2)*(ChapterStats!$C$2:$C$7747=$O$380)*(ChapterStats!$E$2:$E$7747=$A385), ChapterStats!$F$2:$F$7747)</f>
        <v>0</v>
      </c>
      <c r="E385" s="219">
        <f>SUMPRODUCT((ChapterStats!$B$2:$B$7747=E$2)*(ChapterStats!$C$2:$C$7747=$O$380)*(ChapterStats!$E$2:$E$7747=$A385), ChapterStats!$F$2:$F$7747)</f>
        <v>1</v>
      </c>
      <c r="F385" s="219">
        <f>SUMPRODUCT((ChapterStats!$B$2:$B$7747=F$2)*(ChapterStats!$C$2:$C$7747=$O$380)*(ChapterStats!$E$2:$E$7747=$A385), ChapterStats!$F$2:$F$7747)</f>
        <v>1</v>
      </c>
      <c r="G385" s="219">
        <f>SUMPRODUCT((ChapterStats!$B$2:$B$7747=G$2)*(ChapterStats!$C$2:$C$7747=$O$380)*(ChapterStats!$E$2:$E$7747=$A385), ChapterStats!$F$2:$F$7747)</f>
        <v>1</v>
      </c>
      <c r="H385" s="219">
        <f>SUMPRODUCT((ChapterStats!$B$2:$B$7747=H$2)*(ChapterStats!$C$2:$C$7747=$O$380)*(ChapterStats!$E$2:$E$7747=$A385), ChapterStats!$F$2:$F$7747)</f>
        <v>0</v>
      </c>
      <c r="I385" s="219">
        <f>SUMPRODUCT((ChapterStats!$B$2:$B$7747=I$2)*(ChapterStats!$C$2:$C$7747=$O$380)*(ChapterStats!$E$2:$E$7747=$A385), ChapterStats!$F$2:$F$7747)</f>
        <v>0</v>
      </c>
      <c r="J385" s="219">
        <f>SUMPRODUCT((ChapterStats!$B$2:$B$7747=J$2)*(ChapterStats!$C$2:$C$7747=$O$380)*(ChapterStats!$E$2:$E$7747=$A385), ChapterStats!$F$2:$F$7747)</f>
        <v>1</v>
      </c>
      <c r="K385" s="219">
        <f>SUMPRODUCT((ChapterStats!$B$2:$B$7747=K$2)*(ChapterStats!$C$2:$C$7747=$O$380)*(ChapterStats!$E$2:$E$7747=$A385), ChapterStats!$F$2:$F$7747)</f>
        <v>0</v>
      </c>
      <c r="L385" s="219">
        <f>SUMPRODUCT((ChapterStats!$B$2:$B$7747=L$2)*(ChapterStats!$C$2:$C$7747=$O$380)*(ChapterStats!$E$2:$E$7747=$A385), ChapterStats!$F$2:$F$7747)</f>
        <v>0</v>
      </c>
      <c r="M385" s="219">
        <f>SUMPRODUCT((ChapterStats!$B$2:$B$7747=M$2)*(ChapterStats!$C$2:$C$7747=$O$380)*(ChapterStats!$E$2:$E$7747=$A385), ChapterStats!$F$2:$F$7747)</f>
        <v>0</v>
      </c>
      <c r="N385" s="41">
        <f t="shared" si="29"/>
        <v>4</v>
      </c>
    </row>
    <row r="386" spans="1:15" s="43" customFormat="1" x14ac:dyDescent="0.2">
      <c r="A386" s="228" t="s">
        <v>200</v>
      </c>
      <c r="B386" s="219">
        <f>SUMPRODUCT((ChapterStats!$B$2:$B$7747=B$2)*(ChapterStats!$C$2:$C$7747=$O$380)*(ChapterStats!$E$2:$E$7747=$A386), ChapterStats!$F$2:$F$7747)</f>
        <v>0</v>
      </c>
      <c r="C386" s="219">
        <f>SUMPRODUCT((ChapterStats!$B$2:$B$7747=C$2)*(ChapterStats!$C$2:$C$7747=$O$380)*(ChapterStats!$E$2:$E$7747=$A386), ChapterStats!$F$2:$F$7747)</f>
        <v>0</v>
      </c>
      <c r="D386" s="219">
        <f>SUMPRODUCT((ChapterStats!$B$2:$B$7747=D$2)*(ChapterStats!$C$2:$C$7747=$O$380)*(ChapterStats!$E$2:$E$7747=$A386), ChapterStats!$F$2:$F$7747)</f>
        <v>0</v>
      </c>
      <c r="E386" s="219">
        <f>SUMPRODUCT((ChapterStats!$B$2:$B$7747=E$2)*(ChapterStats!$C$2:$C$7747=$O$380)*(ChapterStats!$E$2:$E$7747=$A386), ChapterStats!$F$2:$F$7747)</f>
        <v>0</v>
      </c>
      <c r="F386" s="219">
        <f>SUMPRODUCT((ChapterStats!$B$2:$B$7747=F$2)*(ChapterStats!$C$2:$C$7747=$O$380)*(ChapterStats!$E$2:$E$7747=$A386), ChapterStats!$F$2:$F$7747)</f>
        <v>0</v>
      </c>
      <c r="G386" s="219">
        <f>SUMPRODUCT((ChapterStats!$B$2:$B$7747=G$2)*(ChapterStats!$C$2:$C$7747=$O$380)*(ChapterStats!$E$2:$E$7747=$A386), ChapterStats!$F$2:$F$7747)</f>
        <v>0</v>
      </c>
      <c r="H386" s="219">
        <f>SUMPRODUCT((ChapterStats!$B$2:$B$7747=H$2)*(ChapterStats!$C$2:$C$7747=$O$380)*(ChapterStats!$E$2:$E$7747=$A386), ChapterStats!$F$2:$F$7747)</f>
        <v>0</v>
      </c>
      <c r="I386" s="219">
        <f>SUMPRODUCT((ChapterStats!$B$2:$B$7747=I$2)*(ChapterStats!$C$2:$C$7747=$O$380)*(ChapterStats!$E$2:$E$7747=$A386), ChapterStats!$F$2:$F$7747)</f>
        <v>0</v>
      </c>
      <c r="J386" s="219">
        <f>SUMPRODUCT((ChapterStats!$B$2:$B$7747=J$2)*(ChapterStats!$C$2:$C$7747=$O$380)*(ChapterStats!$E$2:$E$7747=$A386), ChapterStats!$F$2:$F$7747)</f>
        <v>0</v>
      </c>
      <c r="K386" s="219">
        <f>SUMPRODUCT((ChapterStats!$B$2:$B$7747=K$2)*(ChapterStats!$C$2:$C$7747=$O$380)*(ChapterStats!$E$2:$E$7747=$A386), ChapterStats!$F$2:$F$7747)</f>
        <v>0</v>
      </c>
      <c r="L386" s="219">
        <f>SUMPRODUCT((ChapterStats!$B$2:$B$7747=L$2)*(ChapterStats!$C$2:$C$7747=$O$380)*(ChapterStats!$E$2:$E$7747=$A386), ChapterStats!$F$2:$F$7747)</f>
        <v>0</v>
      </c>
      <c r="M386" s="219">
        <f>SUMPRODUCT((ChapterStats!$B$2:$B$7747=M$2)*(ChapterStats!$C$2:$C$7747=$O$380)*(ChapterStats!$E$2:$E$7747=$A386), ChapterStats!$F$2:$F$7747)</f>
        <v>0</v>
      </c>
      <c r="N386" s="41">
        <f t="shared" si="29"/>
        <v>0</v>
      </c>
    </row>
    <row r="387" spans="1:15" s="43" customFormat="1" x14ac:dyDescent="0.2">
      <c r="A387" s="228" t="s">
        <v>197</v>
      </c>
      <c r="B387" s="219">
        <f>SUMPRODUCT((ChapterStats!$B$2:$B$7747=B$2)*(ChapterStats!$C$2:$C$7747=$O$380)*(ChapterStats!$E$2:$E$7747=$A387), ChapterStats!$F$2:$F$7747)</f>
        <v>0</v>
      </c>
      <c r="C387" s="219">
        <f>SUMPRODUCT((ChapterStats!$B$2:$B$7747=C$2)*(ChapterStats!$C$2:$C$7747=$O$380)*(ChapterStats!$E$2:$E$7747=$A387), ChapterStats!$F$2:$F$7747)</f>
        <v>0</v>
      </c>
      <c r="D387" s="219">
        <f>SUMPRODUCT((ChapterStats!$B$2:$B$7747=D$2)*(ChapterStats!$C$2:$C$7747=$O$380)*(ChapterStats!$E$2:$E$7747=$A387), ChapterStats!$F$2:$F$7747)</f>
        <v>1</v>
      </c>
      <c r="E387" s="219">
        <f>SUMPRODUCT((ChapterStats!$B$2:$B$7747=E$2)*(ChapterStats!$C$2:$C$7747=$O$380)*(ChapterStats!$E$2:$E$7747=$A387), ChapterStats!$F$2:$F$7747)</f>
        <v>0</v>
      </c>
      <c r="F387" s="219">
        <f>SUMPRODUCT((ChapterStats!$B$2:$B$7747=F$2)*(ChapterStats!$C$2:$C$7747=$O$380)*(ChapterStats!$E$2:$E$7747=$A387), ChapterStats!$F$2:$F$7747)</f>
        <v>1</v>
      </c>
      <c r="G387" s="219">
        <f>SUMPRODUCT((ChapterStats!$B$2:$B$7747=G$2)*(ChapterStats!$C$2:$C$7747=$O$380)*(ChapterStats!$E$2:$E$7747=$A387), ChapterStats!$F$2:$F$7747)</f>
        <v>0</v>
      </c>
      <c r="H387" s="219">
        <f>SUMPRODUCT((ChapterStats!$B$2:$B$7747=H$2)*(ChapterStats!$C$2:$C$7747=$O$380)*(ChapterStats!$E$2:$E$7747=$A387), ChapterStats!$F$2:$F$7747)</f>
        <v>0</v>
      </c>
      <c r="I387" s="219">
        <f>SUMPRODUCT((ChapterStats!$B$2:$B$7747=I$2)*(ChapterStats!$C$2:$C$7747=$O$380)*(ChapterStats!$E$2:$E$7747=$A387), ChapterStats!$F$2:$F$7747)</f>
        <v>0</v>
      </c>
      <c r="J387" s="219">
        <f>SUMPRODUCT((ChapterStats!$B$2:$B$7747=J$2)*(ChapterStats!$C$2:$C$7747=$O$380)*(ChapterStats!$E$2:$E$7747=$A387), ChapterStats!$F$2:$F$7747)</f>
        <v>0</v>
      </c>
      <c r="K387" s="219">
        <f>SUMPRODUCT((ChapterStats!$B$2:$B$7747=K$2)*(ChapterStats!$C$2:$C$7747=$O$380)*(ChapterStats!$E$2:$E$7747=$A387), ChapterStats!$F$2:$F$7747)</f>
        <v>0</v>
      </c>
      <c r="L387" s="219">
        <f>SUMPRODUCT((ChapterStats!$B$2:$B$7747=L$2)*(ChapterStats!$C$2:$C$7747=$O$380)*(ChapterStats!$E$2:$E$7747=$A387), ChapterStats!$F$2:$F$7747)</f>
        <v>1</v>
      </c>
      <c r="M387" s="219">
        <f>SUMPRODUCT((ChapterStats!$B$2:$B$7747=M$2)*(ChapterStats!$C$2:$C$7747=$O$380)*(ChapterStats!$E$2:$E$7747=$A387), ChapterStats!$F$2:$F$7747)</f>
        <v>0</v>
      </c>
      <c r="N387" s="41">
        <f t="shared" si="29"/>
        <v>3</v>
      </c>
    </row>
    <row r="388" spans="1:15" x14ac:dyDescent="0.2">
      <c r="A388" s="228" t="s">
        <v>199</v>
      </c>
      <c r="B388" s="219">
        <f>SUMPRODUCT((ChapterStats!$B$2:$B$7747=B$2)*(ChapterStats!$C$2:$C$7747=$O$380)*(ChapterStats!$E$2:$E$7747=$A388), ChapterStats!$F$2:$F$7747)</f>
        <v>0</v>
      </c>
      <c r="C388" s="219">
        <f>SUMPRODUCT((ChapterStats!$B$2:$B$7747=C$2)*(ChapterStats!$C$2:$C$7747=$O$380)*(ChapterStats!$E$2:$E$7747=$A388), ChapterStats!$F$2:$F$7747)</f>
        <v>1</v>
      </c>
      <c r="D388" s="219">
        <f>SUMPRODUCT((ChapterStats!$B$2:$B$7747=D$2)*(ChapterStats!$C$2:$C$7747=$O$380)*(ChapterStats!$E$2:$E$7747=$A388), ChapterStats!$F$2:$F$7747)</f>
        <v>1</v>
      </c>
      <c r="E388" s="219">
        <f>SUMPRODUCT((ChapterStats!$B$2:$B$7747=E$2)*(ChapterStats!$C$2:$C$7747=$O$380)*(ChapterStats!$E$2:$E$7747=$A388), ChapterStats!$F$2:$F$7747)</f>
        <v>0</v>
      </c>
      <c r="F388" s="219">
        <f>SUMPRODUCT((ChapterStats!$B$2:$B$7747=F$2)*(ChapterStats!$C$2:$C$7747=$O$380)*(ChapterStats!$E$2:$E$7747=$A388), ChapterStats!$F$2:$F$7747)</f>
        <v>1</v>
      </c>
      <c r="G388" s="219">
        <f>SUMPRODUCT((ChapterStats!$B$2:$B$7747=G$2)*(ChapterStats!$C$2:$C$7747=$O$380)*(ChapterStats!$E$2:$E$7747=$A388), ChapterStats!$F$2:$F$7747)</f>
        <v>0</v>
      </c>
      <c r="H388" s="219">
        <f>SUMPRODUCT((ChapterStats!$B$2:$B$7747=H$2)*(ChapterStats!$C$2:$C$7747=$O$380)*(ChapterStats!$E$2:$E$7747=$A388), ChapterStats!$F$2:$F$7747)</f>
        <v>2</v>
      </c>
      <c r="I388" s="219">
        <f>SUMPRODUCT((ChapterStats!$B$2:$B$7747=I$2)*(ChapterStats!$C$2:$C$7747=$O$380)*(ChapterStats!$E$2:$E$7747=$A388), ChapterStats!$F$2:$F$7747)</f>
        <v>1</v>
      </c>
      <c r="J388" s="219">
        <f>SUMPRODUCT((ChapterStats!$B$2:$B$7747=J$2)*(ChapterStats!$C$2:$C$7747=$O$380)*(ChapterStats!$E$2:$E$7747=$A388), ChapterStats!$F$2:$F$7747)</f>
        <v>0</v>
      </c>
      <c r="K388" s="219">
        <f>SUMPRODUCT((ChapterStats!$B$2:$B$7747=K$2)*(ChapterStats!$C$2:$C$7747=$O$380)*(ChapterStats!$E$2:$E$7747=$A388), ChapterStats!$F$2:$F$7747)</f>
        <v>1</v>
      </c>
      <c r="L388" s="219">
        <f>SUMPRODUCT((ChapterStats!$B$2:$B$7747=L$2)*(ChapterStats!$C$2:$C$7747=$O$380)*(ChapterStats!$E$2:$E$7747=$A388), ChapterStats!$F$2:$F$7747)</f>
        <v>0</v>
      </c>
      <c r="M388" s="219">
        <f>SUMPRODUCT((ChapterStats!$B$2:$B$7747=M$2)*(ChapterStats!$C$2:$C$7747=$O$380)*(ChapterStats!$E$2:$E$7747=$A388), ChapterStats!$F$2:$F$7747)</f>
        <v>0</v>
      </c>
      <c r="N388" s="41">
        <f t="shared" si="29"/>
        <v>7</v>
      </c>
    </row>
    <row r="389" spans="1:15" x14ac:dyDescent="0.2">
      <c r="A389" s="228" t="s">
        <v>198</v>
      </c>
      <c r="B389" s="219">
        <f>SUMPRODUCT((ChapterStats!$B$2:$B$7747=B$2)*(ChapterStats!$C$2:$C$7747=$O$380)*(ChapterStats!$E$2:$E$7747=$A389), ChapterStats!$F$2:$F$7747)</f>
        <v>0</v>
      </c>
      <c r="C389" s="219">
        <f>SUMPRODUCT((ChapterStats!$B$2:$B$7747=C$2)*(ChapterStats!$C$2:$C$7747=$O$380)*(ChapterStats!$E$2:$E$7747=$A389), ChapterStats!$F$2:$F$7747)</f>
        <v>0</v>
      </c>
      <c r="D389" s="219">
        <f>SUMPRODUCT((ChapterStats!$B$2:$B$7747=D$2)*(ChapterStats!$C$2:$C$7747=$O$380)*(ChapterStats!$E$2:$E$7747=$A389), ChapterStats!$F$2:$F$7747)</f>
        <v>0</v>
      </c>
      <c r="E389" s="219">
        <f>SUMPRODUCT((ChapterStats!$B$2:$B$7747=E$2)*(ChapterStats!$C$2:$C$7747=$O$380)*(ChapterStats!$E$2:$E$7747=$A389), ChapterStats!$F$2:$F$7747)</f>
        <v>0</v>
      </c>
      <c r="F389" s="219">
        <f>SUMPRODUCT((ChapterStats!$B$2:$B$7747=F$2)*(ChapterStats!$C$2:$C$7747=$O$380)*(ChapterStats!$E$2:$E$7747=$A389), ChapterStats!$F$2:$F$7747)</f>
        <v>0</v>
      </c>
      <c r="G389" s="219">
        <f>SUMPRODUCT((ChapterStats!$B$2:$B$7747=G$2)*(ChapterStats!$C$2:$C$7747=$O$380)*(ChapterStats!$E$2:$E$7747=$A389), ChapterStats!$F$2:$F$7747)</f>
        <v>0</v>
      </c>
      <c r="H389" s="219">
        <f>SUMPRODUCT((ChapterStats!$B$2:$B$7747=H$2)*(ChapterStats!$C$2:$C$7747=$O$380)*(ChapterStats!$E$2:$E$7747=$A389), ChapterStats!$F$2:$F$7747)</f>
        <v>0</v>
      </c>
      <c r="I389" s="219">
        <f>SUMPRODUCT((ChapterStats!$B$2:$B$7747=I$2)*(ChapterStats!$C$2:$C$7747=$O$380)*(ChapterStats!$E$2:$E$7747=$A389), ChapterStats!$F$2:$F$7747)</f>
        <v>0</v>
      </c>
      <c r="J389" s="219">
        <f>SUMPRODUCT((ChapterStats!$B$2:$B$7747=J$2)*(ChapterStats!$C$2:$C$7747=$O$380)*(ChapterStats!$E$2:$E$7747=$A389), ChapterStats!$F$2:$F$7747)</f>
        <v>0</v>
      </c>
      <c r="K389" s="219">
        <f>SUMPRODUCT((ChapterStats!$B$2:$B$7747=K$2)*(ChapterStats!$C$2:$C$7747=$O$380)*(ChapterStats!$E$2:$E$7747=$A389), ChapterStats!$F$2:$F$7747)</f>
        <v>0</v>
      </c>
      <c r="L389" s="219">
        <f>SUMPRODUCT((ChapterStats!$B$2:$B$7747=L$2)*(ChapterStats!$C$2:$C$7747=$O$380)*(ChapterStats!$E$2:$E$7747=$A389), ChapterStats!$F$2:$F$7747)</f>
        <v>0</v>
      </c>
      <c r="M389" s="219">
        <f>SUMPRODUCT((ChapterStats!$B$2:$B$7747=M$2)*(ChapterStats!$C$2:$C$7747=$O$380)*(ChapterStats!$E$2:$E$7747=$A389), ChapterStats!$F$2:$F$7747)</f>
        <v>0</v>
      </c>
      <c r="N389" s="41">
        <f t="shared" si="29"/>
        <v>0</v>
      </c>
    </row>
    <row r="390" spans="1:15" s="43" customFormat="1" x14ac:dyDescent="0.2">
      <c r="A390" s="21" t="s">
        <v>202</v>
      </c>
      <c r="B390" s="224">
        <f>SUMPRODUCT((ChapterStats!$B$2:$B$7747=B$2)*(ChapterStats!$C$2:$C$7747=$O$380)*(ChapterStats!$E$2:$E$7747=$A390), ChapterStats!$F$2:$F$7747)</f>
        <v>0.148148</v>
      </c>
      <c r="C390" s="224">
        <f>SUMPRODUCT((ChapterStats!$B$2:$B$7747=C$2)*(ChapterStats!$C$2:$C$7747=$O$380)*(ChapterStats!$E$2:$E$7747=$A390), ChapterStats!$F$2:$F$7747)</f>
        <v>0.20833299999999999</v>
      </c>
      <c r="D390" s="224">
        <f>SUMPRODUCT((ChapterStats!$B$2:$B$7747=D$2)*(ChapterStats!$C$2:$C$7747=$O$380)*(ChapterStats!$E$2:$E$7747=$A390), ChapterStats!$F$2:$F$7747)</f>
        <v>0.33333299999999999</v>
      </c>
      <c r="E390" s="224">
        <f>SUMPRODUCT((ChapterStats!$B$2:$B$7747=E$2)*(ChapterStats!$C$2:$C$7747=$O$380)*(ChapterStats!$E$2:$E$7747=$A390), ChapterStats!$F$2:$F$7747)</f>
        <v>0.3</v>
      </c>
      <c r="F390" s="224">
        <f>SUMPRODUCT((ChapterStats!$B$2:$B$7747=F$2)*(ChapterStats!$C$2:$C$7747=$O$380)*(ChapterStats!$E$2:$E$7747=$A390), ChapterStats!$F$2:$F$7747)</f>
        <v>0.34782600000000002</v>
      </c>
      <c r="G390" s="224">
        <f>SUMPRODUCT((ChapterStats!$B$2:$B$7747=G$2)*(ChapterStats!$C$2:$C$7747=$O$380)*(ChapterStats!$E$2:$E$7747=$A390), ChapterStats!$F$2:$F$7747)</f>
        <v>0.31818200000000002</v>
      </c>
      <c r="H390" s="224">
        <f>SUMPRODUCT((ChapterStats!$B$2:$B$7747=H$2)*(ChapterStats!$C$2:$C$7747=$O$380)*(ChapterStats!$E$2:$E$7747=$A390), ChapterStats!$F$2:$F$7747)</f>
        <v>0.35</v>
      </c>
      <c r="I390" s="224">
        <f>SUMPRODUCT((ChapterStats!$B$2:$B$7747=I$2)*(ChapterStats!$C$2:$C$7747=$O$380)*(ChapterStats!$E$2:$E$7747=$A390), ChapterStats!$F$2:$F$7747)</f>
        <v>0.4375</v>
      </c>
      <c r="J390" s="224">
        <f>SUMPRODUCT((ChapterStats!$B$2:$B$7747=J$2)*(ChapterStats!$C$2:$C$7747=$O$380)*(ChapterStats!$E$2:$E$7747=$A390), ChapterStats!$F$2:$F$7747)</f>
        <v>0.466667</v>
      </c>
      <c r="K390" s="224">
        <f>SUMPRODUCT((ChapterStats!$B$2:$B$7747=K$2)*(ChapterStats!$C$2:$C$7747=$O$380)*(ChapterStats!$E$2:$E$7747=$A390), ChapterStats!$F$2:$F$7747)</f>
        <v>0.5</v>
      </c>
      <c r="L390" s="224">
        <f>SUMPRODUCT((ChapterStats!$B$2:$B$7747=L$2)*(ChapterStats!$C$2:$C$7747=$O$380)*(ChapterStats!$E$2:$E$7747=$A390), ChapterStats!$F$2:$F$7747)</f>
        <v>0.5</v>
      </c>
      <c r="M390" s="224">
        <f>SUMPRODUCT((ChapterStats!$B$2:$B$7747=M$2)*(ChapterStats!$C$2:$C$7747=$O$380)*(ChapterStats!$E$2:$E$7747=$A390), ChapterStats!$F$2:$F$7747)</f>
        <v>0</v>
      </c>
      <c r="N390" s="41"/>
    </row>
    <row r="391" spans="1:15" s="43" customFormat="1" x14ac:dyDescent="0.2">
      <c r="A391" s="228" t="s">
        <v>205</v>
      </c>
      <c r="B391" s="224">
        <f>SUMPRODUCT((ChapterStats!$B$2:$B$7747=B$2)*(ChapterStats!$C$2:$C$7747=$O$380)*(ChapterStats!$E$2:$E$7747=$A391), ChapterStats!$F$2:$F$7747)</f>
        <v>0.111111</v>
      </c>
      <c r="C391" s="224">
        <f>SUMPRODUCT((ChapterStats!$B$2:$B$7747=C$2)*(ChapterStats!$C$2:$C$7747=$O$380)*(ChapterStats!$E$2:$E$7747=$A391), ChapterStats!$F$2:$F$7747)</f>
        <v>0.16666700000000001</v>
      </c>
      <c r="D391" s="224">
        <f>SUMPRODUCT((ChapterStats!$B$2:$B$7747=D$2)*(ChapterStats!$C$2:$C$7747=$O$380)*(ChapterStats!$E$2:$E$7747=$A391), ChapterStats!$F$2:$F$7747)</f>
        <v>0.28571400000000002</v>
      </c>
      <c r="E391" s="224">
        <f>SUMPRODUCT((ChapterStats!$B$2:$B$7747=E$2)*(ChapterStats!$C$2:$C$7747=$O$380)*(ChapterStats!$E$2:$E$7747=$A391), ChapterStats!$F$2:$F$7747)</f>
        <v>0.25</v>
      </c>
      <c r="F391" s="224">
        <f>SUMPRODUCT((ChapterStats!$B$2:$B$7747=F$2)*(ChapterStats!$C$2:$C$7747=$O$380)*(ChapterStats!$E$2:$E$7747=$A391), ChapterStats!$F$2:$F$7747)</f>
        <v>0.30434800000000001</v>
      </c>
      <c r="G391" s="224">
        <f>SUMPRODUCT((ChapterStats!$B$2:$B$7747=G$2)*(ChapterStats!$C$2:$C$7747=$O$380)*(ChapterStats!$E$2:$E$7747=$A391), ChapterStats!$F$2:$F$7747)</f>
        <v>0.272727</v>
      </c>
      <c r="H391" s="224">
        <f>SUMPRODUCT((ChapterStats!$B$2:$B$7747=H$2)*(ChapterStats!$C$2:$C$7747=$O$380)*(ChapterStats!$E$2:$E$7747=$A391), ChapterStats!$F$2:$F$7747)</f>
        <v>0.31578899999999999</v>
      </c>
      <c r="I391" s="224">
        <f>SUMPRODUCT((ChapterStats!$B$2:$B$7747=I$2)*(ChapterStats!$C$2:$C$7747=$O$380)*(ChapterStats!$E$2:$E$7747=$A391), ChapterStats!$F$2:$F$7747)</f>
        <v>0.4375</v>
      </c>
      <c r="J391" s="224">
        <f>SUMPRODUCT((ChapterStats!$B$2:$B$7747=J$2)*(ChapterStats!$C$2:$C$7747=$O$380)*(ChapterStats!$E$2:$E$7747=$A391), ChapterStats!$F$2:$F$7747)</f>
        <v>0.466667</v>
      </c>
      <c r="K391" s="224">
        <f>SUMPRODUCT((ChapterStats!$B$2:$B$7747=K$2)*(ChapterStats!$C$2:$C$7747=$O$380)*(ChapterStats!$E$2:$E$7747=$A391), ChapterStats!$F$2:$F$7747)</f>
        <v>0.5</v>
      </c>
      <c r="L391" s="224">
        <f>SUMPRODUCT((ChapterStats!$B$2:$B$7747=L$2)*(ChapterStats!$C$2:$C$7747=$O$380)*(ChapterStats!$E$2:$E$7747=$A391), ChapterStats!$F$2:$F$7747)</f>
        <v>0.5</v>
      </c>
      <c r="M391" s="224">
        <f>SUMPRODUCT((ChapterStats!$B$2:$B$7747=M$2)*(ChapterStats!$C$2:$C$7747=$O$380)*(ChapterStats!$E$2:$E$7747=$A391), ChapterStats!$F$2:$F$7747)</f>
        <v>0</v>
      </c>
      <c r="N391" s="41"/>
    </row>
    <row r="392" spans="1:15" s="43" customFormat="1" x14ac:dyDescent="0.2">
      <c r="A392" s="47"/>
      <c r="B392" s="64"/>
      <c r="C392" s="153"/>
      <c r="D392" s="153"/>
      <c r="E392" s="143"/>
      <c r="F392" s="143"/>
      <c r="G392" s="143"/>
      <c r="H392" s="65"/>
      <c r="I392" s="222"/>
      <c r="J392" s="222"/>
      <c r="K392" s="222"/>
      <c r="L392" s="222"/>
      <c r="M392" s="222"/>
      <c r="N392" s="41"/>
    </row>
    <row r="393" spans="1:15" x14ac:dyDescent="0.2">
      <c r="A393" s="22" t="s">
        <v>80</v>
      </c>
      <c r="B393" s="52"/>
      <c r="C393" s="39"/>
      <c r="D393" s="39"/>
      <c r="E393" s="39"/>
      <c r="F393" s="39"/>
      <c r="G393" s="39"/>
      <c r="H393" s="52"/>
      <c r="I393" s="221"/>
      <c r="J393" s="221"/>
      <c r="K393" s="221"/>
      <c r="L393" s="221"/>
      <c r="M393" s="221"/>
      <c r="O393" s="42">
        <v>114</v>
      </c>
    </row>
    <row r="394" spans="1:15" s="43" customFormat="1" x14ac:dyDescent="0.2">
      <c r="A394" s="228" t="s">
        <v>196</v>
      </c>
      <c r="B394" s="219">
        <f>SUMPRODUCT((ChapterStats!$B$2:$B$7747=B$2)*(ChapterStats!$C$2:$C$7747=$O$393)*(ChapterStats!$E$2:$E$7747=$A394), ChapterStats!$F$2:$F$7747)</f>
        <v>125</v>
      </c>
      <c r="C394" s="219">
        <f>SUMPRODUCT((ChapterStats!$B$2:$B$7747=C$2)*(ChapterStats!$C$2:$C$7747=$O$393)*(ChapterStats!$E$2:$E$7747=$A394), ChapterStats!$F$2:$F$7747)</f>
        <v>131</v>
      </c>
      <c r="D394" s="219">
        <f>SUMPRODUCT((ChapterStats!$B$2:$B$7747=D$2)*(ChapterStats!$C$2:$C$7747=$O$393)*(ChapterStats!$E$2:$E$7747=$A394), ChapterStats!$F$2:$F$7747)</f>
        <v>133</v>
      </c>
      <c r="E394" s="219">
        <f>SUMPRODUCT((ChapterStats!$B$2:$B$7747=E$2)*(ChapterStats!$C$2:$C$7747=$O$393)*(ChapterStats!$E$2:$E$7747=$A394), ChapterStats!$F$2:$F$7747)</f>
        <v>128</v>
      </c>
      <c r="F394" s="219">
        <f>SUMPRODUCT((ChapterStats!$B$2:$B$7747=F$2)*(ChapterStats!$C$2:$C$7747=$O$393)*(ChapterStats!$E$2:$E$7747=$A394), ChapterStats!$F$2:$F$7747)</f>
        <v>126</v>
      </c>
      <c r="G394" s="219">
        <f>SUMPRODUCT((ChapterStats!$B$2:$B$7747=G$2)*(ChapterStats!$C$2:$C$7747=$O$393)*(ChapterStats!$E$2:$E$7747=$A394), ChapterStats!$F$2:$F$7747)</f>
        <v>123</v>
      </c>
      <c r="H394" s="219">
        <f>SUMPRODUCT((ChapterStats!$B$2:$B$7747=H$2)*(ChapterStats!$C$2:$C$7747=$O$393)*(ChapterStats!$E$2:$E$7747=$A394), ChapterStats!$F$2:$F$7747)</f>
        <v>121</v>
      </c>
      <c r="I394" s="219">
        <f>SUMPRODUCT((ChapterStats!$B$2:$B$7747=I$2)*(ChapterStats!$C$2:$C$7747=$O$393)*(ChapterStats!$E$2:$E$7747=$A394), ChapterStats!$F$2:$F$7747)</f>
        <v>124</v>
      </c>
      <c r="J394" s="219">
        <f>SUMPRODUCT((ChapterStats!$B$2:$B$7747=J$2)*(ChapterStats!$C$2:$C$7747=$O$393)*(ChapterStats!$E$2:$E$7747=$A394), ChapterStats!$F$2:$F$7747)</f>
        <v>123</v>
      </c>
      <c r="K394" s="219">
        <f>SUMPRODUCT((ChapterStats!$B$2:$B$7747=K$2)*(ChapterStats!$C$2:$C$7747=$O$393)*(ChapterStats!$E$2:$E$7747=$A394), ChapterStats!$F$2:$F$7747)</f>
        <v>124</v>
      </c>
      <c r="L394" s="219">
        <f>SUMPRODUCT((ChapterStats!$B$2:$B$7747=L$2)*(ChapterStats!$C$2:$C$7747=$O$393)*(ChapterStats!$E$2:$E$7747=$A394), ChapterStats!$F$2:$F$7747)</f>
        <v>118</v>
      </c>
      <c r="M394" s="219">
        <f>SUMPRODUCT((ChapterStats!$B$2:$B$7747=M$2)*(ChapterStats!$C$2:$C$7747=$O$393)*(ChapterStats!$E$2:$E$7747=$A394), ChapterStats!$F$2:$F$7747)</f>
        <v>0</v>
      </c>
      <c r="N394" s="41"/>
    </row>
    <row r="395" spans="1:15" s="43" customFormat="1" x14ac:dyDescent="0.2">
      <c r="A395" s="47" t="s">
        <v>305</v>
      </c>
      <c r="B395" s="244">
        <v>137</v>
      </c>
      <c r="C395" s="244">
        <v>134</v>
      </c>
      <c r="D395" s="244">
        <v>131</v>
      </c>
      <c r="E395" s="244">
        <v>127</v>
      </c>
      <c r="F395" s="244">
        <v>123</v>
      </c>
      <c r="G395" s="244">
        <v>122</v>
      </c>
      <c r="H395" s="244">
        <v>119</v>
      </c>
      <c r="I395" s="244">
        <v>120</v>
      </c>
      <c r="J395" s="244">
        <v>126</v>
      </c>
      <c r="K395" s="244">
        <v>127</v>
      </c>
      <c r="L395" s="244">
        <v>125</v>
      </c>
      <c r="M395" s="244">
        <v>126</v>
      </c>
      <c r="N395" s="48"/>
    </row>
    <row r="396" spans="1:15" s="43" customFormat="1" x14ac:dyDescent="0.2">
      <c r="A396" s="228" t="s">
        <v>194</v>
      </c>
      <c r="B396" s="219">
        <f>SUMPRODUCT((ChapterStats!$B$2:$B$7747=B$2)*(ChapterStats!$C$2:$C$7747=$O$393)*(ChapterStats!$E$2:$E$7747=$A396), ChapterStats!$F$2:$F$7747)</f>
        <v>3</v>
      </c>
      <c r="C396" s="219">
        <f>SUMPRODUCT((ChapterStats!$B$2:$B$7747=C$2)*(ChapterStats!$C$2:$C$7747=$O$393)*(ChapterStats!$E$2:$E$7747=$A396), ChapterStats!$F$2:$F$7747)</f>
        <v>10</v>
      </c>
      <c r="D396" s="219">
        <f>SUMPRODUCT((ChapterStats!$B$2:$B$7747=D$2)*(ChapterStats!$C$2:$C$7747=$O$393)*(ChapterStats!$E$2:$E$7747=$A396), ChapterStats!$F$2:$F$7747)</f>
        <v>4</v>
      </c>
      <c r="E396" s="219">
        <f>SUMPRODUCT((ChapterStats!$B$2:$B$7747=E$2)*(ChapterStats!$C$2:$C$7747=$O$393)*(ChapterStats!$E$2:$E$7747=$A396), ChapterStats!$F$2:$F$7747)</f>
        <v>2</v>
      </c>
      <c r="F396" s="219">
        <f>SUMPRODUCT((ChapterStats!$B$2:$B$7747=F$2)*(ChapterStats!$C$2:$C$7747=$O$393)*(ChapterStats!$E$2:$E$7747=$A396), ChapterStats!$F$2:$F$7747)</f>
        <v>1</v>
      </c>
      <c r="G396" s="219">
        <f>SUMPRODUCT((ChapterStats!$B$2:$B$7747=G$2)*(ChapterStats!$C$2:$C$7747=$O$393)*(ChapterStats!$E$2:$E$7747=$A396), ChapterStats!$F$2:$F$7747)</f>
        <v>3</v>
      </c>
      <c r="H396" s="219">
        <f>SUMPRODUCT((ChapterStats!$B$2:$B$7747=H$2)*(ChapterStats!$C$2:$C$7747=$O$393)*(ChapterStats!$E$2:$E$7747=$A396), ChapterStats!$F$2:$F$7747)</f>
        <v>4</v>
      </c>
      <c r="I396" s="219">
        <f>SUMPRODUCT((ChapterStats!$B$2:$B$7747=I$2)*(ChapterStats!$C$2:$C$7747=$O$393)*(ChapterStats!$E$2:$E$7747=$A396), ChapterStats!$F$2:$F$7747)</f>
        <v>4</v>
      </c>
      <c r="J396" s="219">
        <f>SUMPRODUCT((ChapterStats!$B$2:$B$7747=J$2)*(ChapterStats!$C$2:$C$7747=$O$393)*(ChapterStats!$E$2:$E$7747=$A396), ChapterStats!$F$2:$F$7747)</f>
        <v>1</v>
      </c>
      <c r="K396" s="219">
        <f>SUMPRODUCT((ChapterStats!$B$2:$B$7747=K$2)*(ChapterStats!$C$2:$C$7747=$O$393)*(ChapterStats!$E$2:$E$7747=$A396), ChapterStats!$F$2:$F$7747)</f>
        <v>4</v>
      </c>
      <c r="L396" s="219">
        <f>SUMPRODUCT((ChapterStats!$B$2:$B$7747=L$2)*(ChapterStats!$C$2:$C$7747=$O$393)*(ChapterStats!$E$2:$E$7747=$A396), ChapterStats!$F$2:$F$7747)</f>
        <v>0</v>
      </c>
      <c r="M396" s="219">
        <f>SUMPRODUCT((ChapterStats!$B$2:$B$7747=M$2)*(ChapterStats!$C$2:$C$7747=$O$393)*(ChapterStats!$E$2:$E$7747=$A396), ChapterStats!$F$2:$F$7747)</f>
        <v>0</v>
      </c>
      <c r="N396" s="41">
        <f t="shared" ref="N396:N402" si="30">SUM(B396:M396)</f>
        <v>36</v>
      </c>
    </row>
    <row r="397" spans="1:15" s="43" customFormat="1" x14ac:dyDescent="0.2">
      <c r="A397" s="47" t="s">
        <v>305</v>
      </c>
      <c r="B397" s="244">
        <v>6</v>
      </c>
      <c r="C397" s="244">
        <v>4</v>
      </c>
      <c r="D397" s="244">
        <v>4</v>
      </c>
      <c r="E397" s="244">
        <v>4</v>
      </c>
      <c r="F397" s="244">
        <v>1</v>
      </c>
      <c r="G397" s="244">
        <v>2</v>
      </c>
      <c r="H397" s="244">
        <v>1</v>
      </c>
      <c r="I397" s="244">
        <v>6</v>
      </c>
      <c r="J397" s="244">
        <v>6</v>
      </c>
      <c r="K397" s="244">
        <v>1</v>
      </c>
      <c r="L397" s="244">
        <v>2</v>
      </c>
      <c r="M397" s="244">
        <v>4</v>
      </c>
      <c r="N397" s="48">
        <f t="shared" si="30"/>
        <v>41</v>
      </c>
    </row>
    <row r="398" spans="1:15" s="43" customFormat="1" x14ac:dyDescent="0.2">
      <c r="A398" s="228" t="s">
        <v>195</v>
      </c>
      <c r="B398" s="219">
        <f>SUMPRODUCT((ChapterStats!$B$2:$B$7747=B$2)*(ChapterStats!$C$2:$C$7747=$O$393)*(ChapterStats!$E$2:$E$7747=$A398), ChapterStats!$F$2:$F$7747)</f>
        <v>7</v>
      </c>
      <c r="C398" s="219">
        <f>SUMPRODUCT((ChapterStats!$B$2:$B$7747=C$2)*(ChapterStats!$C$2:$C$7747=$O$393)*(ChapterStats!$E$2:$E$7747=$A398), ChapterStats!$F$2:$F$7747)</f>
        <v>5</v>
      </c>
      <c r="D398" s="219">
        <f>SUMPRODUCT((ChapterStats!$B$2:$B$7747=D$2)*(ChapterStats!$C$2:$C$7747=$O$393)*(ChapterStats!$E$2:$E$7747=$A398), ChapterStats!$F$2:$F$7747)</f>
        <v>5</v>
      </c>
      <c r="E398" s="219">
        <f>SUMPRODUCT((ChapterStats!$B$2:$B$7747=E$2)*(ChapterStats!$C$2:$C$7747=$O$393)*(ChapterStats!$E$2:$E$7747=$A398), ChapterStats!$F$2:$F$7747)</f>
        <v>5</v>
      </c>
      <c r="F398" s="219">
        <f>SUMPRODUCT((ChapterStats!$B$2:$B$7747=F$2)*(ChapterStats!$C$2:$C$7747=$O$393)*(ChapterStats!$E$2:$E$7747=$A398), ChapterStats!$F$2:$F$7747)</f>
        <v>2</v>
      </c>
      <c r="G398" s="219">
        <f>SUMPRODUCT((ChapterStats!$B$2:$B$7747=G$2)*(ChapterStats!$C$2:$C$7747=$O$393)*(ChapterStats!$E$2:$E$7747=$A398), ChapterStats!$F$2:$F$7747)</f>
        <v>3</v>
      </c>
      <c r="H398" s="219">
        <f>SUMPRODUCT((ChapterStats!$B$2:$B$7747=H$2)*(ChapterStats!$C$2:$C$7747=$O$393)*(ChapterStats!$E$2:$E$7747=$A398), ChapterStats!$F$2:$F$7747)</f>
        <v>6</v>
      </c>
      <c r="I398" s="219">
        <f>SUMPRODUCT((ChapterStats!$B$2:$B$7747=I$2)*(ChapterStats!$C$2:$C$7747=$O$393)*(ChapterStats!$E$2:$E$7747=$A398), ChapterStats!$F$2:$F$7747)</f>
        <v>6</v>
      </c>
      <c r="J398" s="219">
        <f>SUMPRODUCT((ChapterStats!$B$2:$B$7747=J$2)*(ChapterStats!$C$2:$C$7747=$O$393)*(ChapterStats!$E$2:$E$7747=$A398), ChapterStats!$F$2:$F$7747)</f>
        <v>3</v>
      </c>
      <c r="K398" s="219">
        <f>SUMPRODUCT((ChapterStats!$B$2:$B$7747=K$2)*(ChapterStats!$C$2:$C$7747=$O$393)*(ChapterStats!$E$2:$E$7747=$A398), ChapterStats!$F$2:$F$7747)</f>
        <v>8</v>
      </c>
      <c r="L398" s="219">
        <f>SUMPRODUCT((ChapterStats!$B$2:$B$7747=L$2)*(ChapterStats!$C$2:$C$7747=$O$393)*(ChapterStats!$E$2:$E$7747=$A398), ChapterStats!$F$2:$F$7747)</f>
        <v>3</v>
      </c>
      <c r="M398" s="219">
        <f>SUMPRODUCT((ChapterStats!$B$2:$B$7747=M$2)*(ChapterStats!$C$2:$C$7747=$O$393)*(ChapterStats!$E$2:$E$7747=$A398), ChapterStats!$F$2:$F$7747)</f>
        <v>0</v>
      </c>
      <c r="N398" s="41">
        <f t="shared" si="30"/>
        <v>53</v>
      </c>
    </row>
    <row r="399" spans="1:15" s="43" customFormat="1" x14ac:dyDescent="0.2">
      <c r="A399" s="228" t="s">
        <v>200</v>
      </c>
      <c r="B399" s="219">
        <f>SUMPRODUCT((ChapterStats!$B$2:$B$7747=B$2)*(ChapterStats!$C$2:$C$7747=$O$393)*(ChapterStats!$E$2:$E$7747=$A399), ChapterStats!$F$2:$F$7747)</f>
        <v>0</v>
      </c>
      <c r="C399" s="219">
        <f>SUMPRODUCT((ChapterStats!$B$2:$B$7747=C$2)*(ChapterStats!$C$2:$C$7747=$O$393)*(ChapterStats!$E$2:$E$7747=$A399), ChapterStats!$F$2:$F$7747)</f>
        <v>1</v>
      </c>
      <c r="D399" s="219">
        <f>SUMPRODUCT((ChapterStats!$B$2:$B$7747=D$2)*(ChapterStats!$C$2:$C$7747=$O$393)*(ChapterStats!$E$2:$E$7747=$A399), ChapterStats!$F$2:$F$7747)</f>
        <v>1</v>
      </c>
      <c r="E399" s="219">
        <f>SUMPRODUCT((ChapterStats!$B$2:$B$7747=E$2)*(ChapterStats!$C$2:$C$7747=$O$393)*(ChapterStats!$E$2:$E$7747=$A399), ChapterStats!$F$2:$F$7747)</f>
        <v>1</v>
      </c>
      <c r="F399" s="219">
        <f>SUMPRODUCT((ChapterStats!$B$2:$B$7747=F$2)*(ChapterStats!$C$2:$C$7747=$O$393)*(ChapterStats!$E$2:$E$7747=$A399), ChapterStats!$F$2:$F$7747)</f>
        <v>0</v>
      </c>
      <c r="G399" s="219">
        <f>SUMPRODUCT((ChapterStats!$B$2:$B$7747=G$2)*(ChapterStats!$C$2:$C$7747=$O$393)*(ChapterStats!$E$2:$E$7747=$A399), ChapterStats!$F$2:$F$7747)</f>
        <v>1</v>
      </c>
      <c r="H399" s="219">
        <f>SUMPRODUCT((ChapterStats!$B$2:$B$7747=H$2)*(ChapterStats!$C$2:$C$7747=$O$393)*(ChapterStats!$E$2:$E$7747=$A399), ChapterStats!$F$2:$F$7747)</f>
        <v>0</v>
      </c>
      <c r="I399" s="219">
        <f>SUMPRODUCT((ChapterStats!$B$2:$B$7747=I$2)*(ChapterStats!$C$2:$C$7747=$O$393)*(ChapterStats!$E$2:$E$7747=$A399), ChapterStats!$F$2:$F$7747)</f>
        <v>0</v>
      </c>
      <c r="J399" s="219">
        <f>SUMPRODUCT((ChapterStats!$B$2:$B$7747=J$2)*(ChapterStats!$C$2:$C$7747=$O$393)*(ChapterStats!$E$2:$E$7747=$A399), ChapterStats!$F$2:$F$7747)</f>
        <v>0</v>
      </c>
      <c r="K399" s="219">
        <f>SUMPRODUCT((ChapterStats!$B$2:$B$7747=K$2)*(ChapterStats!$C$2:$C$7747=$O$393)*(ChapterStats!$E$2:$E$7747=$A399), ChapterStats!$F$2:$F$7747)</f>
        <v>0</v>
      </c>
      <c r="L399" s="219">
        <f>SUMPRODUCT((ChapterStats!$B$2:$B$7747=L$2)*(ChapterStats!$C$2:$C$7747=$O$393)*(ChapterStats!$E$2:$E$7747=$A399), ChapterStats!$F$2:$F$7747)</f>
        <v>2</v>
      </c>
      <c r="M399" s="219">
        <f>SUMPRODUCT((ChapterStats!$B$2:$B$7747=M$2)*(ChapterStats!$C$2:$C$7747=$O$393)*(ChapterStats!$E$2:$E$7747=$A399), ChapterStats!$F$2:$F$7747)</f>
        <v>0</v>
      </c>
      <c r="N399" s="41">
        <f t="shared" si="30"/>
        <v>6</v>
      </c>
    </row>
    <row r="400" spans="1:15" s="43" customFormat="1" x14ac:dyDescent="0.2">
      <c r="A400" s="228" t="s">
        <v>197</v>
      </c>
      <c r="B400" s="219">
        <f>SUMPRODUCT((ChapterStats!$B$2:$B$7747=B$2)*(ChapterStats!$C$2:$C$7747=$O$393)*(ChapterStats!$E$2:$E$7747=$A400), ChapterStats!$F$2:$F$7747)</f>
        <v>3</v>
      </c>
      <c r="C400" s="219">
        <f>SUMPRODUCT((ChapterStats!$B$2:$B$7747=C$2)*(ChapterStats!$C$2:$C$7747=$O$393)*(ChapterStats!$E$2:$E$7747=$A400), ChapterStats!$F$2:$F$7747)</f>
        <v>8</v>
      </c>
      <c r="D400" s="219">
        <f>SUMPRODUCT((ChapterStats!$B$2:$B$7747=D$2)*(ChapterStats!$C$2:$C$7747=$O$393)*(ChapterStats!$E$2:$E$7747=$A400), ChapterStats!$F$2:$F$7747)</f>
        <v>3</v>
      </c>
      <c r="E400" s="219">
        <f>SUMPRODUCT((ChapterStats!$B$2:$B$7747=E$2)*(ChapterStats!$C$2:$C$7747=$O$393)*(ChapterStats!$E$2:$E$7747=$A400), ChapterStats!$F$2:$F$7747)</f>
        <v>8</v>
      </c>
      <c r="F400" s="219">
        <f>SUMPRODUCT((ChapterStats!$B$2:$B$7747=F$2)*(ChapterStats!$C$2:$C$7747=$O$393)*(ChapterStats!$E$2:$E$7747=$A400), ChapterStats!$F$2:$F$7747)</f>
        <v>3</v>
      </c>
      <c r="G400" s="219">
        <f>SUMPRODUCT((ChapterStats!$B$2:$B$7747=G$2)*(ChapterStats!$C$2:$C$7747=$O$393)*(ChapterStats!$E$2:$E$7747=$A400), ChapterStats!$F$2:$F$7747)</f>
        <v>7</v>
      </c>
      <c r="H400" s="219">
        <f>SUMPRODUCT((ChapterStats!$B$2:$B$7747=H$2)*(ChapterStats!$C$2:$C$7747=$O$393)*(ChapterStats!$E$2:$E$7747=$A400), ChapterStats!$F$2:$F$7747)</f>
        <v>6</v>
      </c>
      <c r="I400" s="219">
        <f>SUMPRODUCT((ChapterStats!$B$2:$B$7747=I$2)*(ChapterStats!$C$2:$C$7747=$O$393)*(ChapterStats!$E$2:$E$7747=$A400), ChapterStats!$F$2:$F$7747)</f>
        <v>1</v>
      </c>
      <c r="J400" s="219">
        <f>SUMPRODUCT((ChapterStats!$B$2:$B$7747=J$2)*(ChapterStats!$C$2:$C$7747=$O$393)*(ChapterStats!$E$2:$E$7747=$A400), ChapterStats!$F$2:$F$7747)</f>
        <v>1</v>
      </c>
      <c r="K400" s="219">
        <f>SUMPRODUCT((ChapterStats!$B$2:$B$7747=K$2)*(ChapterStats!$C$2:$C$7747=$O$393)*(ChapterStats!$E$2:$E$7747=$A400), ChapterStats!$F$2:$F$7747)</f>
        <v>3</v>
      </c>
      <c r="L400" s="219">
        <f>SUMPRODUCT((ChapterStats!$B$2:$B$7747=L$2)*(ChapterStats!$C$2:$C$7747=$O$393)*(ChapterStats!$E$2:$E$7747=$A400), ChapterStats!$F$2:$F$7747)</f>
        <v>8</v>
      </c>
      <c r="M400" s="219">
        <f>SUMPRODUCT((ChapterStats!$B$2:$B$7747=M$2)*(ChapterStats!$C$2:$C$7747=$O$393)*(ChapterStats!$E$2:$E$7747=$A400), ChapterStats!$F$2:$F$7747)</f>
        <v>0</v>
      </c>
      <c r="N400" s="41">
        <f t="shared" si="30"/>
        <v>51</v>
      </c>
    </row>
    <row r="401" spans="1:15" x14ac:dyDescent="0.2">
      <c r="A401" s="228" t="s">
        <v>199</v>
      </c>
      <c r="B401" s="219">
        <f>SUMPRODUCT((ChapterStats!$B$2:$B$7747=B$2)*(ChapterStats!$C$2:$C$7747=$O$393)*(ChapterStats!$E$2:$E$7747=$A401), ChapterStats!$F$2:$F$7747)</f>
        <v>0</v>
      </c>
      <c r="C401" s="219">
        <f>SUMPRODUCT((ChapterStats!$B$2:$B$7747=C$2)*(ChapterStats!$C$2:$C$7747=$O$393)*(ChapterStats!$E$2:$E$7747=$A401), ChapterStats!$F$2:$F$7747)</f>
        <v>0</v>
      </c>
      <c r="D401" s="219">
        <f>SUMPRODUCT((ChapterStats!$B$2:$B$7747=D$2)*(ChapterStats!$C$2:$C$7747=$O$393)*(ChapterStats!$E$2:$E$7747=$A401), ChapterStats!$F$2:$F$7747)</f>
        <v>0</v>
      </c>
      <c r="E401" s="219">
        <f>SUMPRODUCT((ChapterStats!$B$2:$B$7747=E$2)*(ChapterStats!$C$2:$C$7747=$O$393)*(ChapterStats!$E$2:$E$7747=$A401), ChapterStats!$F$2:$F$7747)</f>
        <v>0</v>
      </c>
      <c r="F401" s="219">
        <f>SUMPRODUCT((ChapterStats!$B$2:$B$7747=F$2)*(ChapterStats!$C$2:$C$7747=$O$393)*(ChapterStats!$E$2:$E$7747=$A401), ChapterStats!$F$2:$F$7747)</f>
        <v>0</v>
      </c>
      <c r="G401" s="219">
        <f>SUMPRODUCT((ChapterStats!$B$2:$B$7747=G$2)*(ChapterStats!$C$2:$C$7747=$O$393)*(ChapterStats!$E$2:$E$7747=$A401), ChapterStats!$F$2:$F$7747)</f>
        <v>0</v>
      </c>
      <c r="H401" s="219">
        <f>SUMPRODUCT((ChapterStats!$B$2:$B$7747=H$2)*(ChapterStats!$C$2:$C$7747=$O$393)*(ChapterStats!$E$2:$E$7747=$A401), ChapterStats!$F$2:$F$7747)</f>
        <v>1</v>
      </c>
      <c r="I401" s="219">
        <f>SUMPRODUCT((ChapterStats!$B$2:$B$7747=I$2)*(ChapterStats!$C$2:$C$7747=$O$393)*(ChapterStats!$E$2:$E$7747=$A401), ChapterStats!$F$2:$F$7747)</f>
        <v>0</v>
      </c>
      <c r="J401" s="219">
        <f>SUMPRODUCT((ChapterStats!$B$2:$B$7747=J$2)*(ChapterStats!$C$2:$C$7747=$O$393)*(ChapterStats!$E$2:$E$7747=$A401), ChapterStats!$F$2:$F$7747)</f>
        <v>0</v>
      </c>
      <c r="K401" s="219">
        <f>SUMPRODUCT((ChapterStats!$B$2:$B$7747=K$2)*(ChapterStats!$C$2:$C$7747=$O$393)*(ChapterStats!$E$2:$E$7747=$A401), ChapterStats!$F$2:$F$7747)</f>
        <v>0</v>
      </c>
      <c r="L401" s="219">
        <f>SUMPRODUCT((ChapterStats!$B$2:$B$7747=L$2)*(ChapterStats!$C$2:$C$7747=$O$393)*(ChapterStats!$E$2:$E$7747=$A401), ChapterStats!$F$2:$F$7747)</f>
        <v>1</v>
      </c>
      <c r="M401" s="219">
        <f>SUMPRODUCT((ChapterStats!$B$2:$B$7747=M$2)*(ChapterStats!$C$2:$C$7747=$O$393)*(ChapterStats!$E$2:$E$7747=$A401), ChapterStats!$F$2:$F$7747)</f>
        <v>0</v>
      </c>
      <c r="N401" s="41">
        <f t="shared" si="30"/>
        <v>2</v>
      </c>
    </row>
    <row r="402" spans="1:15" x14ac:dyDescent="0.2">
      <c r="A402" s="228" t="s">
        <v>198</v>
      </c>
      <c r="B402" s="219">
        <f>SUMPRODUCT((ChapterStats!$B$2:$B$7747=B$2)*(ChapterStats!$C$2:$C$7747=$O$393)*(ChapterStats!$E$2:$E$7747=$A402), ChapterStats!$F$2:$F$7747)</f>
        <v>0</v>
      </c>
      <c r="C402" s="219">
        <f>SUMPRODUCT((ChapterStats!$B$2:$B$7747=C$2)*(ChapterStats!$C$2:$C$7747=$O$393)*(ChapterStats!$E$2:$E$7747=$A402), ChapterStats!$F$2:$F$7747)</f>
        <v>0</v>
      </c>
      <c r="D402" s="219">
        <f>SUMPRODUCT((ChapterStats!$B$2:$B$7747=D$2)*(ChapterStats!$C$2:$C$7747=$O$393)*(ChapterStats!$E$2:$E$7747=$A402), ChapterStats!$F$2:$F$7747)</f>
        <v>0</v>
      </c>
      <c r="E402" s="219">
        <f>SUMPRODUCT((ChapterStats!$B$2:$B$7747=E$2)*(ChapterStats!$C$2:$C$7747=$O$393)*(ChapterStats!$E$2:$E$7747=$A402), ChapterStats!$F$2:$F$7747)</f>
        <v>0</v>
      </c>
      <c r="F402" s="219">
        <f>SUMPRODUCT((ChapterStats!$B$2:$B$7747=F$2)*(ChapterStats!$C$2:$C$7747=$O$393)*(ChapterStats!$E$2:$E$7747=$A402), ChapterStats!$F$2:$F$7747)</f>
        <v>0</v>
      </c>
      <c r="G402" s="219">
        <f>SUMPRODUCT((ChapterStats!$B$2:$B$7747=G$2)*(ChapterStats!$C$2:$C$7747=$O$393)*(ChapterStats!$E$2:$E$7747=$A402), ChapterStats!$F$2:$F$7747)</f>
        <v>0</v>
      </c>
      <c r="H402" s="219">
        <f>SUMPRODUCT((ChapterStats!$B$2:$B$7747=H$2)*(ChapterStats!$C$2:$C$7747=$O$393)*(ChapterStats!$E$2:$E$7747=$A402), ChapterStats!$F$2:$F$7747)</f>
        <v>0</v>
      </c>
      <c r="I402" s="219">
        <f>SUMPRODUCT((ChapterStats!$B$2:$B$7747=I$2)*(ChapterStats!$C$2:$C$7747=$O$393)*(ChapterStats!$E$2:$E$7747=$A402), ChapterStats!$F$2:$F$7747)</f>
        <v>2</v>
      </c>
      <c r="J402" s="219">
        <f>SUMPRODUCT((ChapterStats!$B$2:$B$7747=J$2)*(ChapterStats!$C$2:$C$7747=$O$393)*(ChapterStats!$E$2:$E$7747=$A402), ChapterStats!$F$2:$F$7747)</f>
        <v>0</v>
      </c>
      <c r="K402" s="219">
        <f>SUMPRODUCT((ChapterStats!$B$2:$B$7747=K$2)*(ChapterStats!$C$2:$C$7747=$O$393)*(ChapterStats!$E$2:$E$7747=$A402), ChapterStats!$F$2:$F$7747)</f>
        <v>0</v>
      </c>
      <c r="L402" s="219">
        <f>SUMPRODUCT((ChapterStats!$B$2:$B$7747=L$2)*(ChapterStats!$C$2:$C$7747=$O$393)*(ChapterStats!$E$2:$E$7747=$A402), ChapterStats!$F$2:$F$7747)</f>
        <v>0</v>
      </c>
      <c r="M402" s="219">
        <f>SUMPRODUCT((ChapterStats!$B$2:$B$7747=M$2)*(ChapterStats!$C$2:$C$7747=$O$393)*(ChapterStats!$E$2:$E$7747=$A402), ChapterStats!$F$2:$F$7747)</f>
        <v>0</v>
      </c>
      <c r="N402" s="41">
        <f t="shared" si="30"/>
        <v>2</v>
      </c>
    </row>
    <row r="403" spans="1:15" s="43" customFormat="1" x14ac:dyDescent="0.2">
      <c r="A403" s="21" t="s">
        <v>202</v>
      </c>
      <c r="B403" s="224">
        <f>SUMPRODUCT((ChapterStats!$B$2:$B$7747=B$2)*(ChapterStats!$C$2:$C$7747=$O$393)*(ChapterStats!$E$2:$E$7747=$A403), ChapterStats!$F$2:$F$7747)</f>
        <v>0.65671599999999997</v>
      </c>
      <c r="C403" s="224">
        <f>SUMPRODUCT((ChapterStats!$B$2:$B$7747=C$2)*(ChapterStats!$C$2:$C$7747=$O$393)*(ChapterStats!$E$2:$E$7747=$A403), ChapterStats!$F$2:$F$7747)</f>
        <v>0.65217400000000003</v>
      </c>
      <c r="D403" s="224">
        <f>SUMPRODUCT((ChapterStats!$B$2:$B$7747=D$2)*(ChapterStats!$C$2:$C$7747=$O$393)*(ChapterStats!$E$2:$E$7747=$A403), ChapterStats!$F$2:$F$7747)</f>
        <v>0.65671599999999997</v>
      </c>
      <c r="E403" s="224">
        <f>SUMPRODUCT((ChapterStats!$B$2:$B$7747=E$2)*(ChapterStats!$C$2:$C$7747=$O$393)*(ChapterStats!$E$2:$E$7747=$A403), ChapterStats!$F$2:$F$7747)</f>
        <v>0.69465600000000005</v>
      </c>
      <c r="F403" s="224">
        <f>SUMPRODUCT((ChapterStats!$B$2:$B$7747=F$2)*(ChapterStats!$C$2:$C$7747=$O$393)*(ChapterStats!$E$2:$E$7747=$A403), ChapterStats!$F$2:$F$7747)</f>
        <v>0.68503899999999995</v>
      </c>
      <c r="G403" s="224">
        <f>SUMPRODUCT((ChapterStats!$B$2:$B$7747=G$2)*(ChapterStats!$C$2:$C$7747=$O$393)*(ChapterStats!$E$2:$E$7747=$A403), ChapterStats!$F$2:$F$7747)</f>
        <v>0.68292699999999995</v>
      </c>
      <c r="H403" s="224">
        <f>SUMPRODUCT((ChapterStats!$B$2:$B$7747=H$2)*(ChapterStats!$C$2:$C$7747=$O$393)*(ChapterStats!$E$2:$E$7747=$A403), ChapterStats!$F$2:$F$7747)</f>
        <v>0.65573800000000004</v>
      </c>
      <c r="I403" s="224">
        <f>SUMPRODUCT((ChapterStats!$B$2:$B$7747=I$2)*(ChapterStats!$C$2:$C$7747=$O$393)*(ChapterStats!$E$2:$E$7747=$A403), ChapterStats!$F$2:$F$7747)</f>
        <v>0.63865499999999997</v>
      </c>
      <c r="J403" s="224">
        <f>SUMPRODUCT((ChapterStats!$B$2:$B$7747=J$2)*(ChapterStats!$C$2:$C$7747=$O$393)*(ChapterStats!$E$2:$E$7747=$A403), ChapterStats!$F$2:$F$7747)</f>
        <v>0.67500000000000004</v>
      </c>
      <c r="K403" s="224">
        <f>SUMPRODUCT((ChapterStats!$B$2:$B$7747=K$2)*(ChapterStats!$C$2:$C$7747=$O$393)*(ChapterStats!$E$2:$E$7747=$A403), ChapterStats!$F$2:$F$7747)</f>
        <v>0.68254000000000004</v>
      </c>
      <c r="L403" s="224">
        <f>SUMPRODUCT((ChapterStats!$B$2:$B$7747=L$2)*(ChapterStats!$C$2:$C$7747=$O$393)*(ChapterStats!$E$2:$E$7747=$A403), ChapterStats!$F$2:$F$7747)</f>
        <v>0.66929099999999997</v>
      </c>
      <c r="M403" s="224">
        <f>SUMPRODUCT((ChapterStats!$B$2:$B$7747=M$2)*(ChapterStats!$C$2:$C$7747=$O$393)*(ChapterStats!$E$2:$E$7747=$A403), ChapterStats!$F$2:$F$7747)</f>
        <v>0</v>
      </c>
      <c r="N403" s="41"/>
    </row>
    <row r="404" spans="1:15" s="43" customFormat="1" x14ac:dyDescent="0.2">
      <c r="A404" s="228" t="s">
        <v>205</v>
      </c>
      <c r="B404" s="224">
        <f>SUMPRODUCT((ChapterStats!$B$2:$B$7747=B$2)*(ChapterStats!$C$2:$C$7747=$O$393)*(ChapterStats!$E$2:$E$7747=$A404), ChapterStats!$F$2:$F$7747)</f>
        <v>0.65909099999999998</v>
      </c>
      <c r="C404" s="224">
        <f>SUMPRODUCT((ChapterStats!$B$2:$B$7747=C$2)*(ChapterStats!$C$2:$C$7747=$O$393)*(ChapterStats!$E$2:$E$7747=$A404), ChapterStats!$F$2:$F$7747)</f>
        <v>0.65441199999999999</v>
      </c>
      <c r="D404" s="224">
        <f>SUMPRODUCT((ChapterStats!$B$2:$B$7747=D$2)*(ChapterStats!$C$2:$C$7747=$O$393)*(ChapterStats!$E$2:$E$7747=$A404), ChapterStats!$F$2:$F$7747)</f>
        <v>0.65909099999999998</v>
      </c>
      <c r="E404" s="224">
        <f>SUMPRODUCT((ChapterStats!$B$2:$B$7747=E$2)*(ChapterStats!$C$2:$C$7747=$O$393)*(ChapterStats!$E$2:$E$7747=$A404), ChapterStats!$F$2:$F$7747)</f>
        <v>0.69767400000000002</v>
      </c>
      <c r="F404" s="224">
        <f>SUMPRODUCT((ChapterStats!$B$2:$B$7747=F$2)*(ChapterStats!$C$2:$C$7747=$O$393)*(ChapterStats!$E$2:$E$7747=$A404), ChapterStats!$F$2:$F$7747)</f>
        <v>0.68799999999999994</v>
      </c>
      <c r="G404" s="224">
        <f>SUMPRODUCT((ChapterStats!$B$2:$B$7747=G$2)*(ChapterStats!$C$2:$C$7747=$O$393)*(ChapterStats!$E$2:$E$7747=$A404), ChapterStats!$F$2:$F$7747)</f>
        <v>0.68594999999999995</v>
      </c>
      <c r="H404" s="224">
        <f>SUMPRODUCT((ChapterStats!$B$2:$B$7747=H$2)*(ChapterStats!$C$2:$C$7747=$O$393)*(ChapterStats!$E$2:$E$7747=$A404), ChapterStats!$F$2:$F$7747)</f>
        <v>0.65833299999999995</v>
      </c>
      <c r="I404" s="224">
        <f>SUMPRODUCT((ChapterStats!$B$2:$B$7747=I$2)*(ChapterStats!$C$2:$C$7747=$O$393)*(ChapterStats!$E$2:$E$7747=$A404), ChapterStats!$F$2:$F$7747)</f>
        <v>0.64102599999999998</v>
      </c>
      <c r="J404" s="224">
        <f>SUMPRODUCT((ChapterStats!$B$2:$B$7747=J$2)*(ChapterStats!$C$2:$C$7747=$O$393)*(ChapterStats!$E$2:$E$7747=$A404), ChapterStats!$F$2:$F$7747)</f>
        <v>0.67226900000000001</v>
      </c>
      <c r="K404" s="224">
        <f>SUMPRODUCT((ChapterStats!$B$2:$B$7747=K$2)*(ChapterStats!$C$2:$C$7747=$O$393)*(ChapterStats!$E$2:$E$7747=$A404), ChapterStats!$F$2:$F$7747)</f>
        <v>0.68</v>
      </c>
      <c r="L404" s="224">
        <f>SUMPRODUCT((ChapterStats!$B$2:$B$7747=L$2)*(ChapterStats!$C$2:$C$7747=$O$393)*(ChapterStats!$E$2:$E$7747=$A404), ChapterStats!$F$2:$F$7747)</f>
        <v>0.66666700000000001</v>
      </c>
      <c r="M404" s="224">
        <f>SUMPRODUCT((ChapterStats!$B$2:$B$7747=M$2)*(ChapterStats!$C$2:$C$7747=$O$393)*(ChapterStats!$E$2:$E$7747=$A404), ChapterStats!$F$2:$F$7747)</f>
        <v>0</v>
      </c>
      <c r="N404" s="41"/>
    </row>
    <row r="405" spans="1:15" s="43" customFormat="1" x14ac:dyDescent="0.2">
      <c r="A405" s="47"/>
      <c r="B405" s="64"/>
      <c r="C405" s="153"/>
      <c r="D405" s="153"/>
      <c r="E405" s="143"/>
      <c r="F405" s="143"/>
      <c r="G405" s="143"/>
      <c r="H405" s="65"/>
      <c r="I405" s="222"/>
      <c r="J405" s="222"/>
      <c r="K405" s="222"/>
      <c r="L405" s="222"/>
      <c r="M405" s="222"/>
      <c r="N405" s="41"/>
    </row>
    <row r="406" spans="1:15" x14ac:dyDescent="0.2">
      <c r="A406" s="22" t="s">
        <v>40</v>
      </c>
      <c r="B406" s="52"/>
      <c r="C406" s="39"/>
      <c r="D406" s="39"/>
      <c r="E406" s="39"/>
      <c r="F406" s="39"/>
      <c r="G406" s="39"/>
      <c r="H406" s="52"/>
      <c r="I406" s="221"/>
      <c r="J406" s="221"/>
      <c r="K406" s="221"/>
      <c r="L406" s="221"/>
      <c r="M406" s="221"/>
      <c r="O406" s="42">
        <v>115</v>
      </c>
    </row>
    <row r="407" spans="1:15" s="43" customFormat="1" x14ac:dyDescent="0.2">
      <c r="A407" s="228" t="s">
        <v>196</v>
      </c>
      <c r="B407" s="219">
        <f>SUMPRODUCT((ChapterStats!$B$2:$B$7747=B$2)*(ChapterStats!$C$2:$C$7747=$O$406)*(ChapterStats!$E$2:$E$7747=$A407), ChapterStats!$F$2:$F$7747)</f>
        <v>185</v>
      </c>
      <c r="C407" s="219">
        <f>SUMPRODUCT((ChapterStats!$B$2:$B$7747=C$2)*(ChapterStats!$C$2:$C$7747=$O$406)*(ChapterStats!$E$2:$E$7747=$A407), ChapterStats!$F$2:$F$7747)</f>
        <v>186</v>
      </c>
      <c r="D407" s="219">
        <f>SUMPRODUCT((ChapterStats!$B$2:$B$7747=D$2)*(ChapterStats!$C$2:$C$7747=$O$406)*(ChapterStats!$E$2:$E$7747=$A407), ChapterStats!$F$2:$F$7747)</f>
        <v>189</v>
      </c>
      <c r="E407" s="219">
        <f>SUMPRODUCT((ChapterStats!$B$2:$B$7747=E$2)*(ChapterStats!$C$2:$C$7747=$O$406)*(ChapterStats!$E$2:$E$7747=$A407), ChapterStats!$F$2:$F$7747)</f>
        <v>191</v>
      </c>
      <c r="F407" s="219">
        <f>SUMPRODUCT((ChapterStats!$B$2:$B$7747=F$2)*(ChapterStats!$C$2:$C$7747=$O$406)*(ChapterStats!$E$2:$E$7747=$A407), ChapterStats!$F$2:$F$7747)</f>
        <v>192</v>
      </c>
      <c r="G407" s="219">
        <f>SUMPRODUCT((ChapterStats!$B$2:$B$7747=G$2)*(ChapterStats!$C$2:$C$7747=$O$406)*(ChapterStats!$E$2:$E$7747=$A407), ChapterStats!$F$2:$F$7747)</f>
        <v>192</v>
      </c>
      <c r="H407" s="219">
        <f>SUMPRODUCT((ChapterStats!$B$2:$B$7747=H$2)*(ChapterStats!$C$2:$C$7747=$O$406)*(ChapterStats!$E$2:$E$7747=$A407), ChapterStats!$F$2:$F$7747)</f>
        <v>190</v>
      </c>
      <c r="I407" s="219">
        <f>SUMPRODUCT((ChapterStats!$B$2:$B$7747=I$2)*(ChapterStats!$C$2:$C$7747=$O$406)*(ChapterStats!$E$2:$E$7747=$A407), ChapterStats!$F$2:$F$7747)</f>
        <v>191</v>
      </c>
      <c r="J407" s="219">
        <f>SUMPRODUCT((ChapterStats!$B$2:$B$7747=J$2)*(ChapterStats!$C$2:$C$7747=$O$406)*(ChapterStats!$E$2:$E$7747=$A407), ChapterStats!$F$2:$F$7747)</f>
        <v>193</v>
      </c>
      <c r="K407" s="219">
        <f>SUMPRODUCT((ChapterStats!$B$2:$B$7747=K$2)*(ChapterStats!$C$2:$C$7747=$O$406)*(ChapterStats!$E$2:$E$7747=$A407), ChapterStats!$F$2:$F$7747)</f>
        <v>189</v>
      </c>
      <c r="L407" s="219">
        <f>SUMPRODUCT((ChapterStats!$B$2:$B$7747=L$2)*(ChapterStats!$C$2:$C$7747=$O$406)*(ChapterStats!$E$2:$E$7747=$A407), ChapterStats!$F$2:$F$7747)</f>
        <v>192</v>
      </c>
      <c r="M407" s="219">
        <f>SUMPRODUCT((ChapterStats!$B$2:$B$7747=M$2)*(ChapterStats!$C$2:$C$7747=$O$406)*(ChapterStats!$E$2:$E$7747=$A407), ChapterStats!$F$2:$F$7747)</f>
        <v>0</v>
      </c>
      <c r="N407" s="41"/>
    </row>
    <row r="408" spans="1:15" s="43" customFormat="1" x14ac:dyDescent="0.2">
      <c r="A408" s="47" t="s">
        <v>305</v>
      </c>
      <c r="B408" s="244">
        <v>213</v>
      </c>
      <c r="C408" s="244">
        <v>214</v>
      </c>
      <c r="D408" s="244">
        <v>213</v>
      </c>
      <c r="E408" s="244">
        <v>212</v>
      </c>
      <c r="F408" s="244">
        <v>210</v>
      </c>
      <c r="G408" s="244">
        <v>206</v>
      </c>
      <c r="H408" s="244">
        <v>202</v>
      </c>
      <c r="I408" s="244">
        <v>204</v>
      </c>
      <c r="J408" s="244">
        <v>205</v>
      </c>
      <c r="K408" s="244">
        <v>200</v>
      </c>
      <c r="L408" s="244">
        <v>191</v>
      </c>
      <c r="M408" s="244">
        <v>188</v>
      </c>
      <c r="N408" s="48"/>
    </row>
    <row r="409" spans="1:15" s="43" customFormat="1" x14ac:dyDescent="0.2">
      <c r="A409" s="228" t="s">
        <v>194</v>
      </c>
      <c r="B409" s="219">
        <f>SUMPRODUCT((ChapterStats!$B$2:$B$7747=B$2)*(ChapterStats!$C$2:$C$7747=$O$406)*(ChapterStats!$E$2:$E$7747=$A409), ChapterStats!$F$2:$F$7747)</f>
        <v>0</v>
      </c>
      <c r="C409" s="219">
        <f>SUMPRODUCT((ChapterStats!$B$2:$B$7747=C$2)*(ChapterStats!$C$2:$C$7747=$O$406)*(ChapterStats!$E$2:$E$7747=$A409), ChapterStats!$F$2:$F$7747)</f>
        <v>5</v>
      </c>
      <c r="D409" s="219">
        <f>SUMPRODUCT((ChapterStats!$B$2:$B$7747=D$2)*(ChapterStats!$C$2:$C$7747=$O$406)*(ChapterStats!$E$2:$E$7747=$A409), ChapterStats!$F$2:$F$7747)</f>
        <v>6</v>
      </c>
      <c r="E409" s="219">
        <f>SUMPRODUCT((ChapterStats!$B$2:$B$7747=E$2)*(ChapterStats!$C$2:$C$7747=$O$406)*(ChapterStats!$E$2:$E$7747=$A409), ChapterStats!$F$2:$F$7747)</f>
        <v>3</v>
      </c>
      <c r="F409" s="219">
        <f>SUMPRODUCT((ChapterStats!$B$2:$B$7747=F$2)*(ChapterStats!$C$2:$C$7747=$O$406)*(ChapterStats!$E$2:$E$7747=$A409), ChapterStats!$F$2:$F$7747)</f>
        <v>2</v>
      </c>
      <c r="G409" s="219">
        <f>SUMPRODUCT((ChapterStats!$B$2:$B$7747=G$2)*(ChapterStats!$C$2:$C$7747=$O$406)*(ChapterStats!$E$2:$E$7747=$A409), ChapterStats!$F$2:$F$7747)</f>
        <v>5</v>
      </c>
      <c r="H409" s="219">
        <f>SUMPRODUCT((ChapterStats!$B$2:$B$7747=H$2)*(ChapterStats!$C$2:$C$7747=$O$406)*(ChapterStats!$E$2:$E$7747=$A409), ChapterStats!$F$2:$F$7747)</f>
        <v>1</v>
      </c>
      <c r="I409" s="219">
        <f>SUMPRODUCT((ChapterStats!$B$2:$B$7747=I$2)*(ChapterStats!$C$2:$C$7747=$O$406)*(ChapterStats!$E$2:$E$7747=$A409), ChapterStats!$F$2:$F$7747)</f>
        <v>2</v>
      </c>
      <c r="J409" s="219">
        <f>SUMPRODUCT((ChapterStats!$B$2:$B$7747=J$2)*(ChapterStats!$C$2:$C$7747=$O$406)*(ChapterStats!$E$2:$E$7747=$A409), ChapterStats!$F$2:$F$7747)</f>
        <v>2</v>
      </c>
      <c r="K409" s="219">
        <f>SUMPRODUCT((ChapterStats!$B$2:$B$7747=K$2)*(ChapterStats!$C$2:$C$7747=$O$406)*(ChapterStats!$E$2:$E$7747=$A409), ChapterStats!$F$2:$F$7747)</f>
        <v>3</v>
      </c>
      <c r="L409" s="219">
        <f>SUMPRODUCT((ChapterStats!$B$2:$B$7747=L$2)*(ChapterStats!$C$2:$C$7747=$O$406)*(ChapterStats!$E$2:$E$7747=$A409), ChapterStats!$F$2:$F$7747)</f>
        <v>6</v>
      </c>
      <c r="M409" s="219">
        <f>SUMPRODUCT((ChapterStats!$B$2:$B$7747=M$2)*(ChapterStats!$C$2:$C$7747=$O$406)*(ChapterStats!$E$2:$E$7747=$A409), ChapterStats!$F$2:$F$7747)</f>
        <v>0</v>
      </c>
      <c r="N409" s="41">
        <f t="shared" ref="N409:N415" si="31">SUM(B409:M409)</f>
        <v>35</v>
      </c>
    </row>
    <row r="410" spans="1:15" s="43" customFormat="1" x14ac:dyDescent="0.2">
      <c r="A410" s="47" t="s">
        <v>305</v>
      </c>
      <c r="B410" s="244">
        <v>1</v>
      </c>
      <c r="C410" s="244">
        <v>2</v>
      </c>
      <c r="D410" s="244">
        <v>4</v>
      </c>
      <c r="E410" s="244">
        <v>4</v>
      </c>
      <c r="F410" s="244">
        <v>2</v>
      </c>
      <c r="G410" s="244">
        <v>4</v>
      </c>
      <c r="H410" s="244">
        <v>4</v>
      </c>
      <c r="I410" s="244">
        <v>4</v>
      </c>
      <c r="J410" s="244">
        <v>4</v>
      </c>
      <c r="K410" s="244">
        <v>1</v>
      </c>
      <c r="L410" s="244">
        <v>4</v>
      </c>
      <c r="M410" s="244">
        <v>0</v>
      </c>
      <c r="N410" s="48">
        <f t="shared" si="31"/>
        <v>34</v>
      </c>
    </row>
    <row r="411" spans="1:15" s="43" customFormat="1" x14ac:dyDescent="0.2">
      <c r="A411" s="228" t="s">
        <v>195</v>
      </c>
      <c r="B411" s="219">
        <f>SUMPRODUCT((ChapterStats!$B$2:$B$7747=B$2)*(ChapterStats!$C$2:$C$7747=$O$406)*(ChapterStats!$E$2:$E$7747=$A411), ChapterStats!$F$2:$F$7747)</f>
        <v>9</v>
      </c>
      <c r="C411" s="219">
        <f>SUMPRODUCT((ChapterStats!$B$2:$B$7747=C$2)*(ChapterStats!$C$2:$C$7747=$O$406)*(ChapterStats!$E$2:$E$7747=$A411), ChapterStats!$F$2:$F$7747)</f>
        <v>9</v>
      </c>
      <c r="D411" s="219">
        <f>SUMPRODUCT((ChapterStats!$B$2:$B$7747=D$2)*(ChapterStats!$C$2:$C$7747=$O$406)*(ChapterStats!$E$2:$E$7747=$A411), ChapterStats!$F$2:$F$7747)</f>
        <v>4</v>
      </c>
      <c r="E411" s="219">
        <f>SUMPRODUCT((ChapterStats!$B$2:$B$7747=E$2)*(ChapterStats!$C$2:$C$7747=$O$406)*(ChapterStats!$E$2:$E$7747=$A411), ChapterStats!$F$2:$F$7747)</f>
        <v>12</v>
      </c>
      <c r="F411" s="219">
        <f>SUMPRODUCT((ChapterStats!$B$2:$B$7747=F$2)*(ChapterStats!$C$2:$C$7747=$O$406)*(ChapterStats!$E$2:$E$7747=$A411), ChapterStats!$F$2:$F$7747)</f>
        <v>12</v>
      </c>
      <c r="G411" s="219">
        <f>SUMPRODUCT((ChapterStats!$B$2:$B$7747=G$2)*(ChapterStats!$C$2:$C$7747=$O$406)*(ChapterStats!$E$2:$E$7747=$A411), ChapterStats!$F$2:$F$7747)</f>
        <v>12</v>
      </c>
      <c r="H411" s="219">
        <f>SUMPRODUCT((ChapterStats!$B$2:$B$7747=H$2)*(ChapterStats!$C$2:$C$7747=$O$406)*(ChapterStats!$E$2:$E$7747=$A411), ChapterStats!$F$2:$F$7747)</f>
        <v>18</v>
      </c>
      <c r="I411" s="219">
        <f>SUMPRODUCT((ChapterStats!$B$2:$B$7747=I$2)*(ChapterStats!$C$2:$C$7747=$O$406)*(ChapterStats!$E$2:$E$7747=$A411), ChapterStats!$F$2:$F$7747)</f>
        <v>14</v>
      </c>
      <c r="J411" s="219">
        <f>SUMPRODUCT((ChapterStats!$B$2:$B$7747=J$2)*(ChapterStats!$C$2:$C$7747=$O$406)*(ChapterStats!$E$2:$E$7747=$A411), ChapterStats!$F$2:$F$7747)</f>
        <v>11</v>
      </c>
      <c r="K411" s="219">
        <f>SUMPRODUCT((ChapterStats!$B$2:$B$7747=K$2)*(ChapterStats!$C$2:$C$7747=$O$406)*(ChapterStats!$E$2:$E$7747=$A411), ChapterStats!$F$2:$F$7747)</f>
        <v>13</v>
      </c>
      <c r="L411" s="219">
        <f>SUMPRODUCT((ChapterStats!$B$2:$B$7747=L$2)*(ChapterStats!$C$2:$C$7747=$O$406)*(ChapterStats!$E$2:$E$7747=$A411), ChapterStats!$F$2:$F$7747)</f>
        <v>15</v>
      </c>
      <c r="M411" s="219">
        <f>SUMPRODUCT((ChapterStats!$B$2:$B$7747=M$2)*(ChapterStats!$C$2:$C$7747=$O$406)*(ChapterStats!$E$2:$E$7747=$A411), ChapterStats!$F$2:$F$7747)</f>
        <v>0</v>
      </c>
      <c r="N411" s="41">
        <f t="shared" si="31"/>
        <v>129</v>
      </c>
    </row>
    <row r="412" spans="1:15" s="43" customFormat="1" x14ac:dyDescent="0.2">
      <c r="A412" s="228" t="s">
        <v>200</v>
      </c>
      <c r="B412" s="219">
        <f>SUMPRODUCT((ChapterStats!$B$2:$B$7747=B$2)*(ChapterStats!$C$2:$C$7747=$O$406)*(ChapterStats!$E$2:$E$7747=$A412), ChapterStats!$F$2:$F$7747)</f>
        <v>0</v>
      </c>
      <c r="C412" s="219">
        <f>SUMPRODUCT((ChapterStats!$B$2:$B$7747=C$2)*(ChapterStats!$C$2:$C$7747=$O$406)*(ChapterStats!$E$2:$E$7747=$A412), ChapterStats!$F$2:$F$7747)</f>
        <v>0</v>
      </c>
      <c r="D412" s="219">
        <f>SUMPRODUCT((ChapterStats!$B$2:$B$7747=D$2)*(ChapterStats!$C$2:$C$7747=$O$406)*(ChapterStats!$E$2:$E$7747=$A412), ChapterStats!$F$2:$F$7747)</f>
        <v>1</v>
      </c>
      <c r="E412" s="219">
        <f>SUMPRODUCT((ChapterStats!$B$2:$B$7747=E$2)*(ChapterStats!$C$2:$C$7747=$O$406)*(ChapterStats!$E$2:$E$7747=$A412), ChapterStats!$F$2:$F$7747)</f>
        <v>0</v>
      </c>
      <c r="F412" s="219">
        <f>SUMPRODUCT((ChapterStats!$B$2:$B$7747=F$2)*(ChapterStats!$C$2:$C$7747=$O$406)*(ChapterStats!$E$2:$E$7747=$A412), ChapterStats!$F$2:$F$7747)</f>
        <v>1</v>
      </c>
      <c r="G412" s="219">
        <f>SUMPRODUCT((ChapterStats!$B$2:$B$7747=G$2)*(ChapterStats!$C$2:$C$7747=$O$406)*(ChapterStats!$E$2:$E$7747=$A412), ChapterStats!$F$2:$F$7747)</f>
        <v>0</v>
      </c>
      <c r="H412" s="219">
        <f>SUMPRODUCT((ChapterStats!$B$2:$B$7747=H$2)*(ChapterStats!$C$2:$C$7747=$O$406)*(ChapterStats!$E$2:$E$7747=$A412), ChapterStats!$F$2:$F$7747)</f>
        <v>1</v>
      </c>
      <c r="I412" s="219">
        <f>SUMPRODUCT((ChapterStats!$B$2:$B$7747=I$2)*(ChapterStats!$C$2:$C$7747=$O$406)*(ChapterStats!$E$2:$E$7747=$A412), ChapterStats!$F$2:$F$7747)</f>
        <v>0</v>
      </c>
      <c r="J412" s="219">
        <f>SUMPRODUCT((ChapterStats!$B$2:$B$7747=J$2)*(ChapterStats!$C$2:$C$7747=$O$406)*(ChapterStats!$E$2:$E$7747=$A412), ChapterStats!$F$2:$F$7747)</f>
        <v>0</v>
      </c>
      <c r="K412" s="219">
        <f>SUMPRODUCT((ChapterStats!$B$2:$B$7747=K$2)*(ChapterStats!$C$2:$C$7747=$O$406)*(ChapterStats!$E$2:$E$7747=$A412), ChapterStats!$F$2:$F$7747)</f>
        <v>0</v>
      </c>
      <c r="L412" s="219">
        <f>SUMPRODUCT((ChapterStats!$B$2:$B$7747=L$2)*(ChapterStats!$C$2:$C$7747=$O$406)*(ChapterStats!$E$2:$E$7747=$A412), ChapterStats!$F$2:$F$7747)</f>
        <v>1</v>
      </c>
      <c r="M412" s="219">
        <f>SUMPRODUCT((ChapterStats!$B$2:$B$7747=M$2)*(ChapterStats!$C$2:$C$7747=$O$406)*(ChapterStats!$E$2:$E$7747=$A412), ChapterStats!$F$2:$F$7747)</f>
        <v>0</v>
      </c>
      <c r="N412" s="41">
        <f t="shared" si="31"/>
        <v>4</v>
      </c>
    </row>
    <row r="413" spans="1:15" s="43" customFormat="1" x14ac:dyDescent="0.2">
      <c r="A413" s="228" t="s">
        <v>197</v>
      </c>
      <c r="B413" s="219">
        <f>SUMPRODUCT((ChapterStats!$B$2:$B$7747=B$2)*(ChapterStats!$C$2:$C$7747=$O$406)*(ChapterStats!$E$2:$E$7747=$A413), ChapterStats!$F$2:$F$7747)</f>
        <v>4</v>
      </c>
      <c r="C413" s="219">
        <f>SUMPRODUCT((ChapterStats!$B$2:$B$7747=C$2)*(ChapterStats!$C$2:$C$7747=$O$406)*(ChapterStats!$E$2:$E$7747=$A413), ChapterStats!$F$2:$F$7747)</f>
        <v>3</v>
      </c>
      <c r="D413" s="219">
        <f>SUMPRODUCT((ChapterStats!$B$2:$B$7747=D$2)*(ChapterStats!$C$2:$C$7747=$O$406)*(ChapterStats!$E$2:$E$7747=$A413), ChapterStats!$F$2:$F$7747)</f>
        <v>4</v>
      </c>
      <c r="E413" s="219">
        <f>SUMPRODUCT((ChapterStats!$B$2:$B$7747=E$2)*(ChapterStats!$C$2:$C$7747=$O$406)*(ChapterStats!$E$2:$E$7747=$A413), ChapterStats!$F$2:$F$7747)</f>
        <v>1</v>
      </c>
      <c r="F413" s="219">
        <f>SUMPRODUCT((ChapterStats!$B$2:$B$7747=F$2)*(ChapterStats!$C$2:$C$7747=$O$406)*(ChapterStats!$E$2:$E$7747=$A413), ChapterStats!$F$2:$F$7747)</f>
        <v>2</v>
      </c>
      <c r="G413" s="219">
        <f>SUMPRODUCT((ChapterStats!$B$2:$B$7747=G$2)*(ChapterStats!$C$2:$C$7747=$O$406)*(ChapterStats!$E$2:$E$7747=$A413), ChapterStats!$F$2:$F$7747)</f>
        <v>5</v>
      </c>
      <c r="H413" s="219">
        <f>SUMPRODUCT((ChapterStats!$B$2:$B$7747=H$2)*(ChapterStats!$C$2:$C$7747=$O$406)*(ChapterStats!$E$2:$E$7747=$A413), ChapterStats!$F$2:$F$7747)</f>
        <v>4</v>
      </c>
      <c r="I413" s="219">
        <f>SUMPRODUCT((ChapterStats!$B$2:$B$7747=I$2)*(ChapterStats!$C$2:$C$7747=$O$406)*(ChapterStats!$E$2:$E$7747=$A413), ChapterStats!$F$2:$F$7747)</f>
        <v>1</v>
      </c>
      <c r="J413" s="219">
        <f>SUMPRODUCT((ChapterStats!$B$2:$B$7747=J$2)*(ChapterStats!$C$2:$C$7747=$O$406)*(ChapterStats!$E$2:$E$7747=$A413), ChapterStats!$F$2:$F$7747)</f>
        <v>1</v>
      </c>
      <c r="K413" s="219">
        <f>SUMPRODUCT((ChapterStats!$B$2:$B$7747=K$2)*(ChapterStats!$C$2:$C$7747=$O$406)*(ChapterStats!$E$2:$E$7747=$A413), ChapterStats!$F$2:$F$7747)</f>
        <v>8</v>
      </c>
      <c r="L413" s="219">
        <f>SUMPRODUCT((ChapterStats!$B$2:$B$7747=L$2)*(ChapterStats!$C$2:$C$7747=$O$406)*(ChapterStats!$E$2:$E$7747=$A413), ChapterStats!$F$2:$F$7747)</f>
        <v>4</v>
      </c>
      <c r="M413" s="219">
        <f>SUMPRODUCT((ChapterStats!$B$2:$B$7747=M$2)*(ChapterStats!$C$2:$C$7747=$O$406)*(ChapterStats!$E$2:$E$7747=$A413), ChapterStats!$F$2:$F$7747)</f>
        <v>0</v>
      </c>
      <c r="N413" s="41">
        <f t="shared" si="31"/>
        <v>37</v>
      </c>
    </row>
    <row r="414" spans="1:15" x14ac:dyDescent="0.2">
      <c r="A414" s="228" t="s">
        <v>199</v>
      </c>
      <c r="B414" s="219">
        <f>SUMPRODUCT((ChapterStats!$B$2:$B$7747=B$2)*(ChapterStats!$C$2:$C$7747=$O$406)*(ChapterStats!$E$2:$E$7747=$A414), ChapterStats!$F$2:$F$7747)</f>
        <v>0</v>
      </c>
      <c r="C414" s="219">
        <f>SUMPRODUCT((ChapterStats!$B$2:$B$7747=C$2)*(ChapterStats!$C$2:$C$7747=$O$406)*(ChapterStats!$E$2:$E$7747=$A414), ChapterStats!$F$2:$F$7747)</f>
        <v>2</v>
      </c>
      <c r="D414" s="219">
        <f>SUMPRODUCT((ChapterStats!$B$2:$B$7747=D$2)*(ChapterStats!$C$2:$C$7747=$O$406)*(ChapterStats!$E$2:$E$7747=$A414), ChapterStats!$F$2:$F$7747)</f>
        <v>0</v>
      </c>
      <c r="E414" s="219">
        <f>SUMPRODUCT((ChapterStats!$B$2:$B$7747=E$2)*(ChapterStats!$C$2:$C$7747=$O$406)*(ChapterStats!$E$2:$E$7747=$A414), ChapterStats!$F$2:$F$7747)</f>
        <v>0</v>
      </c>
      <c r="F414" s="219">
        <f>SUMPRODUCT((ChapterStats!$B$2:$B$7747=F$2)*(ChapterStats!$C$2:$C$7747=$O$406)*(ChapterStats!$E$2:$E$7747=$A414), ChapterStats!$F$2:$F$7747)</f>
        <v>0</v>
      </c>
      <c r="G414" s="219">
        <f>SUMPRODUCT((ChapterStats!$B$2:$B$7747=G$2)*(ChapterStats!$C$2:$C$7747=$O$406)*(ChapterStats!$E$2:$E$7747=$A414), ChapterStats!$F$2:$F$7747)</f>
        <v>0</v>
      </c>
      <c r="H414" s="219">
        <f>SUMPRODUCT((ChapterStats!$B$2:$B$7747=H$2)*(ChapterStats!$C$2:$C$7747=$O$406)*(ChapterStats!$E$2:$E$7747=$A414), ChapterStats!$F$2:$F$7747)</f>
        <v>1</v>
      </c>
      <c r="I414" s="219">
        <f>SUMPRODUCT((ChapterStats!$B$2:$B$7747=I$2)*(ChapterStats!$C$2:$C$7747=$O$406)*(ChapterStats!$E$2:$E$7747=$A414), ChapterStats!$F$2:$F$7747)</f>
        <v>1</v>
      </c>
      <c r="J414" s="219">
        <f>SUMPRODUCT((ChapterStats!$B$2:$B$7747=J$2)*(ChapterStats!$C$2:$C$7747=$O$406)*(ChapterStats!$E$2:$E$7747=$A414), ChapterStats!$F$2:$F$7747)</f>
        <v>0</v>
      </c>
      <c r="K414" s="219">
        <f>SUMPRODUCT((ChapterStats!$B$2:$B$7747=K$2)*(ChapterStats!$C$2:$C$7747=$O$406)*(ChapterStats!$E$2:$E$7747=$A414), ChapterStats!$F$2:$F$7747)</f>
        <v>0</v>
      </c>
      <c r="L414" s="219">
        <f>SUMPRODUCT((ChapterStats!$B$2:$B$7747=L$2)*(ChapterStats!$C$2:$C$7747=$O$406)*(ChapterStats!$E$2:$E$7747=$A414), ChapterStats!$F$2:$F$7747)</f>
        <v>0</v>
      </c>
      <c r="M414" s="219">
        <f>SUMPRODUCT((ChapterStats!$B$2:$B$7747=M$2)*(ChapterStats!$C$2:$C$7747=$O$406)*(ChapterStats!$E$2:$E$7747=$A414), ChapterStats!$F$2:$F$7747)</f>
        <v>0</v>
      </c>
      <c r="N414" s="41">
        <f t="shared" si="31"/>
        <v>4</v>
      </c>
    </row>
    <row r="415" spans="1:15" x14ac:dyDescent="0.2">
      <c r="A415" s="228" t="s">
        <v>198</v>
      </c>
      <c r="B415" s="219">
        <f>SUMPRODUCT((ChapterStats!$B$2:$B$7747=B$2)*(ChapterStats!$C$2:$C$7747=$O$406)*(ChapterStats!$E$2:$E$7747=$A415), ChapterStats!$F$2:$F$7747)</f>
        <v>0</v>
      </c>
      <c r="C415" s="219">
        <f>SUMPRODUCT((ChapterStats!$B$2:$B$7747=C$2)*(ChapterStats!$C$2:$C$7747=$O$406)*(ChapterStats!$E$2:$E$7747=$A415), ChapterStats!$F$2:$F$7747)</f>
        <v>1</v>
      </c>
      <c r="D415" s="219">
        <f>SUMPRODUCT((ChapterStats!$B$2:$B$7747=D$2)*(ChapterStats!$C$2:$C$7747=$O$406)*(ChapterStats!$E$2:$E$7747=$A415), ChapterStats!$F$2:$F$7747)</f>
        <v>1</v>
      </c>
      <c r="E415" s="219">
        <f>SUMPRODUCT((ChapterStats!$B$2:$B$7747=E$2)*(ChapterStats!$C$2:$C$7747=$O$406)*(ChapterStats!$E$2:$E$7747=$A415), ChapterStats!$F$2:$F$7747)</f>
        <v>1</v>
      </c>
      <c r="F415" s="219">
        <f>SUMPRODUCT((ChapterStats!$B$2:$B$7747=F$2)*(ChapterStats!$C$2:$C$7747=$O$406)*(ChapterStats!$E$2:$E$7747=$A415), ChapterStats!$F$2:$F$7747)</f>
        <v>0</v>
      </c>
      <c r="G415" s="219">
        <f>SUMPRODUCT((ChapterStats!$B$2:$B$7747=G$2)*(ChapterStats!$C$2:$C$7747=$O$406)*(ChapterStats!$E$2:$E$7747=$A415), ChapterStats!$F$2:$F$7747)</f>
        <v>0</v>
      </c>
      <c r="H415" s="219">
        <f>SUMPRODUCT((ChapterStats!$B$2:$B$7747=H$2)*(ChapterStats!$C$2:$C$7747=$O$406)*(ChapterStats!$E$2:$E$7747=$A415), ChapterStats!$F$2:$F$7747)</f>
        <v>0</v>
      </c>
      <c r="I415" s="219">
        <f>SUMPRODUCT((ChapterStats!$B$2:$B$7747=I$2)*(ChapterStats!$C$2:$C$7747=$O$406)*(ChapterStats!$E$2:$E$7747=$A415), ChapterStats!$F$2:$F$7747)</f>
        <v>1</v>
      </c>
      <c r="J415" s="219">
        <f>SUMPRODUCT((ChapterStats!$B$2:$B$7747=J$2)*(ChapterStats!$C$2:$C$7747=$O$406)*(ChapterStats!$E$2:$E$7747=$A415), ChapterStats!$F$2:$F$7747)</f>
        <v>1</v>
      </c>
      <c r="K415" s="219">
        <f>SUMPRODUCT((ChapterStats!$B$2:$B$7747=K$2)*(ChapterStats!$C$2:$C$7747=$O$406)*(ChapterStats!$E$2:$E$7747=$A415), ChapterStats!$F$2:$F$7747)</f>
        <v>1</v>
      </c>
      <c r="L415" s="219">
        <f>SUMPRODUCT((ChapterStats!$B$2:$B$7747=L$2)*(ChapterStats!$C$2:$C$7747=$O$406)*(ChapterStats!$E$2:$E$7747=$A415), ChapterStats!$F$2:$F$7747)</f>
        <v>0</v>
      </c>
      <c r="M415" s="219">
        <f>SUMPRODUCT((ChapterStats!$B$2:$B$7747=M$2)*(ChapterStats!$C$2:$C$7747=$O$406)*(ChapterStats!$E$2:$E$7747=$A415), ChapterStats!$F$2:$F$7747)</f>
        <v>0</v>
      </c>
      <c r="N415" s="41">
        <f t="shared" si="31"/>
        <v>6</v>
      </c>
    </row>
    <row r="416" spans="1:15" s="43" customFormat="1" x14ac:dyDescent="0.2">
      <c r="A416" s="21" t="s">
        <v>202</v>
      </c>
      <c r="B416" s="224">
        <f>SUMPRODUCT((ChapterStats!$B$2:$B$7747=B$2)*(ChapterStats!$C$2:$C$7747=$O$406)*(ChapterStats!$E$2:$E$7747=$A416), ChapterStats!$F$2:$F$7747)</f>
        <v>0.70560699999999998</v>
      </c>
      <c r="C416" s="224">
        <f>SUMPRODUCT((ChapterStats!$B$2:$B$7747=C$2)*(ChapterStats!$C$2:$C$7747=$O$406)*(ChapterStats!$E$2:$E$7747=$A416), ChapterStats!$F$2:$F$7747)</f>
        <v>0.70422499999999999</v>
      </c>
      <c r="D416" s="224">
        <f>SUMPRODUCT((ChapterStats!$B$2:$B$7747=D$2)*(ChapterStats!$C$2:$C$7747=$O$406)*(ChapterStats!$E$2:$E$7747=$A416), ChapterStats!$F$2:$F$7747)</f>
        <v>0.70093499999999997</v>
      </c>
      <c r="E416" s="224">
        <f>SUMPRODUCT((ChapterStats!$B$2:$B$7747=E$2)*(ChapterStats!$C$2:$C$7747=$O$406)*(ChapterStats!$E$2:$E$7747=$A416), ChapterStats!$F$2:$F$7747)</f>
        <v>0.70891999999999999</v>
      </c>
      <c r="F416" s="224">
        <f>SUMPRODUCT((ChapterStats!$B$2:$B$7747=F$2)*(ChapterStats!$C$2:$C$7747=$O$406)*(ChapterStats!$E$2:$E$7747=$A416), ChapterStats!$F$2:$F$7747)</f>
        <v>0.72641500000000003</v>
      </c>
      <c r="G416" s="224">
        <f>SUMPRODUCT((ChapterStats!$B$2:$B$7747=G$2)*(ChapterStats!$C$2:$C$7747=$O$406)*(ChapterStats!$E$2:$E$7747=$A416), ChapterStats!$F$2:$F$7747)</f>
        <v>0.73809499999999995</v>
      </c>
      <c r="H416" s="224">
        <f>SUMPRODUCT((ChapterStats!$B$2:$B$7747=H$2)*(ChapterStats!$C$2:$C$7747=$O$406)*(ChapterStats!$E$2:$E$7747=$A416), ChapterStats!$F$2:$F$7747)</f>
        <v>0.75242699999999996</v>
      </c>
      <c r="I416" s="224">
        <f>SUMPRODUCT((ChapterStats!$B$2:$B$7747=I$2)*(ChapterStats!$C$2:$C$7747=$O$406)*(ChapterStats!$E$2:$E$7747=$A416), ChapterStats!$F$2:$F$7747)</f>
        <v>0.77227699999999999</v>
      </c>
      <c r="J416" s="224">
        <f>SUMPRODUCT((ChapterStats!$B$2:$B$7747=J$2)*(ChapterStats!$C$2:$C$7747=$O$406)*(ChapterStats!$E$2:$E$7747=$A416), ChapterStats!$F$2:$F$7747)</f>
        <v>0.77941199999999999</v>
      </c>
      <c r="K416" s="224">
        <f>SUMPRODUCT((ChapterStats!$B$2:$B$7747=K$2)*(ChapterStats!$C$2:$C$7747=$O$406)*(ChapterStats!$E$2:$E$7747=$A416), ChapterStats!$F$2:$F$7747)</f>
        <v>0.78048799999999996</v>
      </c>
      <c r="L416" s="224">
        <f>SUMPRODUCT((ChapterStats!$B$2:$B$7747=L$2)*(ChapterStats!$C$2:$C$7747=$O$406)*(ChapterStats!$E$2:$E$7747=$A416), ChapterStats!$F$2:$F$7747)</f>
        <v>0.77500000000000002</v>
      </c>
      <c r="M416" s="224">
        <f>SUMPRODUCT((ChapterStats!$B$2:$B$7747=M$2)*(ChapterStats!$C$2:$C$7747=$O$406)*(ChapterStats!$E$2:$E$7747=$A416), ChapterStats!$F$2:$F$7747)</f>
        <v>0</v>
      </c>
      <c r="N416" s="41"/>
    </row>
    <row r="417" spans="1:15" s="43" customFormat="1" x14ac:dyDescent="0.2">
      <c r="A417" s="228" t="s">
        <v>205</v>
      </c>
      <c r="B417" s="224">
        <f>SUMPRODUCT((ChapterStats!$B$2:$B$7747=B$2)*(ChapterStats!$C$2:$C$7747=$O$406)*(ChapterStats!$E$2:$E$7747=$A417), ChapterStats!$F$2:$F$7747)</f>
        <v>0.79235</v>
      </c>
      <c r="C417" s="224">
        <f>SUMPRODUCT((ChapterStats!$B$2:$B$7747=C$2)*(ChapterStats!$C$2:$C$7747=$O$406)*(ChapterStats!$E$2:$E$7747=$A417), ChapterStats!$F$2:$F$7747)</f>
        <v>0.77419400000000005</v>
      </c>
      <c r="D417" s="224">
        <f>SUMPRODUCT((ChapterStats!$B$2:$B$7747=D$2)*(ChapterStats!$C$2:$C$7747=$O$406)*(ChapterStats!$E$2:$E$7747=$A417), ChapterStats!$F$2:$F$7747)</f>
        <v>0.77540100000000001</v>
      </c>
      <c r="E417" s="224">
        <f>SUMPRODUCT((ChapterStats!$B$2:$B$7747=E$2)*(ChapterStats!$C$2:$C$7747=$O$406)*(ChapterStats!$E$2:$E$7747=$A417), ChapterStats!$F$2:$F$7747)</f>
        <v>0.77956999999999999</v>
      </c>
      <c r="F417" s="224">
        <f>SUMPRODUCT((ChapterStats!$B$2:$B$7747=F$2)*(ChapterStats!$C$2:$C$7747=$O$406)*(ChapterStats!$E$2:$E$7747=$A417), ChapterStats!$F$2:$F$7747)</f>
        <v>0.79347800000000002</v>
      </c>
      <c r="G417" s="224">
        <f>SUMPRODUCT((ChapterStats!$B$2:$B$7747=G$2)*(ChapterStats!$C$2:$C$7747=$O$406)*(ChapterStats!$E$2:$E$7747=$A417), ChapterStats!$F$2:$F$7747)</f>
        <v>0.80769199999999997</v>
      </c>
      <c r="H417" s="224">
        <f>SUMPRODUCT((ChapterStats!$B$2:$B$7747=H$2)*(ChapterStats!$C$2:$C$7747=$O$406)*(ChapterStats!$E$2:$E$7747=$A417), ChapterStats!$F$2:$F$7747)</f>
        <v>0.81767999999999996</v>
      </c>
      <c r="I417" s="224">
        <f>SUMPRODUCT((ChapterStats!$B$2:$B$7747=I$2)*(ChapterStats!$C$2:$C$7747=$O$406)*(ChapterStats!$E$2:$E$7747=$A417), ChapterStats!$F$2:$F$7747)</f>
        <v>0.82513700000000001</v>
      </c>
      <c r="J417" s="224">
        <f>SUMPRODUCT((ChapterStats!$B$2:$B$7747=J$2)*(ChapterStats!$C$2:$C$7747=$O$406)*(ChapterStats!$E$2:$E$7747=$A417), ChapterStats!$F$2:$F$7747)</f>
        <v>0.83243199999999995</v>
      </c>
      <c r="K417" s="224">
        <f>SUMPRODUCT((ChapterStats!$B$2:$B$7747=K$2)*(ChapterStats!$C$2:$C$7747=$O$406)*(ChapterStats!$E$2:$E$7747=$A417), ChapterStats!$F$2:$F$7747)</f>
        <v>0.83422499999999999</v>
      </c>
      <c r="L417" s="224">
        <f>SUMPRODUCT((ChapterStats!$B$2:$B$7747=L$2)*(ChapterStats!$C$2:$C$7747=$O$406)*(ChapterStats!$E$2:$E$7747=$A417), ChapterStats!$F$2:$F$7747)</f>
        <v>0.84444399999999997</v>
      </c>
      <c r="M417" s="224">
        <f>SUMPRODUCT((ChapterStats!$B$2:$B$7747=M$2)*(ChapterStats!$C$2:$C$7747=$O$406)*(ChapterStats!$E$2:$E$7747=$A417), ChapterStats!$F$2:$F$7747)</f>
        <v>0</v>
      </c>
      <c r="N417" s="41"/>
    </row>
    <row r="418" spans="1:15" s="43" customFormat="1" x14ac:dyDescent="0.2">
      <c r="A418" s="47"/>
      <c r="B418" s="64"/>
      <c r="C418" s="153"/>
      <c r="D418" s="153"/>
      <c r="E418" s="143"/>
      <c r="F418" s="143"/>
      <c r="G418" s="143"/>
      <c r="H418" s="65"/>
      <c r="I418" s="222"/>
      <c r="J418" s="222"/>
      <c r="K418" s="222"/>
      <c r="L418" s="222"/>
      <c r="M418" s="222"/>
      <c r="N418" s="41"/>
    </row>
    <row r="419" spans="1:15" s="43" customFormat="1" x14ac:dyDescent="0.2">
      <c r="A419" s="18" t="s">
        <v>162</v>
      </c>
      <c r="B419" s="145"/>
      <c r="C419" s="41"/>
      <c r="D419" s="41"/>
      <c r="E419" s="41"/>
      <c r="F419" s="41"/>
      <c r="G419" s="41"/>
      <c r="H419" s="145"/>
      <c r="I419" s="219"/>
      <c r="J419" s="219"/>
      <c r="K419" s="219"/>
      <c r="L419" s="219"/>
      <c r="M419" s="219"/>
      <c r="N419" s="41"/>
      <c r="O419" s="43">
        <v>116</v>
      </c>
    </row>
    <row r="420" spans="1:15" s="43" customFormat="1" x14ac:dyDescent="0.2">
      <c r="A420" s="228" t="s">
        <v>196</v>
      </c>
      <c r="B420" s="219">
        <f>SUMPRODUCT((ChapterStats!$B$2:$B$7747=B$2)*(ChapterStats!$C$2:$C$7747=$O$419)*(ChapterStats!$E$2:$E$7747=$A420), ChapterStats!$F$2:$F$7747)</f>
        <v>140</v>
      </c>
      <c r="C420" s="219">
        <f>SUMPRODUCT((ChapterStats!$B$2:$B$7747=C$2)*(ChapterStats!$C$2:$C$7747=$O$419)*(ChapterStats!$E$2:$E$7747=$A420), ChapterStats!$F$2:$F$7747)</f>
        <v>144</v>
      </c>
      <c r="D420" s="219">
        <f>SUMPRODUCT((ChapterStats!$B$2:$B$7747=D$2)*(ChapterStats!$C$2:$C$7747=$O$419)*(ChapterStats!$E$2:$E$7747=$A420), ChapterStats!$F$2:$F$7747)</f>
        <v>142</v>
      </c>
      <c r="E420" s="219">
        <f>SUMPRODUCT((ChapterStats!$B$2:$B$7747=E$2)*(ChapterStats!$C$2:$C$7747=$O$419)*(ChapterStats!$E$2:$E$7747=$A420), ChapterStats!$F$2:$F$7747)</f>
        <v>145</v>
      </c>
      <c r="F420" s="219">
        <f>SUMPRODUCT((ChapterStats!$B$2:$B$7747=F$2)*(ChapterStats!$C$2:$C$7747=$O$419)*(ChapterStats!$E$2:$E$7747=$A420), ChapterStats!$F$2:$F$7747)</f>
        <v>147</v>
      </c>
      <c r="G420" s="219">
        <f>SUMPRODUCT((ChapterStats!$B$2:$B$7747=G$2)*(ChapterStats!$C$2:$C$7747=$O$419)*(ChapterStats!$E$2:$E$7747=$A420), ChapterStats!$F$2:$F$7747)</f>
        <v>148</v>
      </c>
      <c r="H420" s="219">
        <f>SUMPRODUCT((ChapterStats!$B$2:$B$7747=H$2)*(ChapterStats!$C$2:$C$7747=$O$419)*(ChapterStats!$E$2:$E$7747=$A420), ChapterStats!$F$2:$F$7747)</f>
        <v>147</v>
      </c>
      <c r="I420" s="219">
        <f>SUMPRODUCT((ChapterStats!$B$2:$B$7747=I$2)*(ChapterStats!$C$2:$C$7747=$O$419)*(ChapterStats!$E$2:$E$7747=$A420), ChapterStats!$F$2:$F$7747)</f>
        <v>148</v>
      </c>
      <c r="J420" s="219">
        <f>SUMPRODUCT((ChapterStats!$B$2:$B$7747=J$2)*(ChapterStats!$C$2:$C$7747=$O$419)*(ChapterStats!$E$2:$E$7747=$A420), ChapterStats!$F$2:$F$7747)</f>
        <v>150</v>
      </c>
      <c r="K420" s="219">
        <f>SUMPRODUCT((ChapterStats!$B$2:$B$7747=K$2)*(ChapterStats!$C$2:$C$7747=$O$419)*(ChapterStats!$E$2:$E$7747=$A420), ChapterStats!$F$2:$F$7747)</f>
        <v>150</v>
      </c>
      <c r="L420" s="219">
        <f>SUMPRODUCT((ChapterStats!$B$2:$B$7747=L$2)*(ChapterStats!$C$2:$C$7747=$O$419)*(ChapterStats!$E$2:$E$7747=$A420), ChapterStats!$F$2:$F$7747)</f>
        <v>149</v>
      </c>
      <c r="M420" s="219">
        <f>SUMPRODUCT((ChapterStats!$B$2:$B$7747=M$2)*(ChapterStats!$C$2:$C$7747=$O$419)*(ChapterStats!$E$2:$E$7747=$A420), ChapterStats!$F$2:$F$7747)</f>
        <v>0</v>
      </c>
      <c r="N420" s="41"/>
    </row>
    <row r="421" spans="1:15" s="43" customFormat="1" x14ac:dyDescent="0.2">
      <c r="A421" s="47" t="s">
        <v>305</v>
      </c>
      <c r="B421" s="244">
        <v>129</v>
      </c>
      <c r="C421" s="244">
        <v>133</v>
      </c>
      <c r="D421" s="244">
        <v>131</v>
      </c>
      <c r="E421" s="244">
        <v>134</v>
      </c>
      <c r="F421" s="244">
        <v>136</v>
      </c>
      <c r="G421" s="244">
        <v>136</v>
      </c>
      <c r="H421" s="244">
        <v>140</v>
      </c>
      <c r="I421" s="244">
        <v>138</v>
      </c>
      <c r="J421" s="244">
        <v>137</v>
      </c>
      <c r="K421" s="244">
        <v>139</v>
      </c>
      <c r="L421" s="244">
        <v>141</v>
      </c>
      <c r="M421" s="244">
        <v>140</v>
      </c>
      <c r="N421" s="48"/>
    </row>
    <row r="422" spans="1:15" s="43" customFormat="1" x14ac:dyDescent="0.2">
      <c r="A422" s="228" t="s">
        <v>194</v>
      </c>
      <c r="B422" s="219">
        <f>SUMPRODUCT((ChapterStats!$B$2:$B$7747=B$2)*(ChapterStats!$C$2:$C$7747=$O$419)*(ChapterStats!$E$2:$E$7747=$A422), ChapterStats!$F$2:$F$7747)</f>
        <v>5</v>
      </c>
      <c r="C422" s="219">
        <f>SUMPRODUCT((ChapterStats!$B$2:$B$7747=C$2)*(ChapterStats!$C$2:$C$7747=$O$419)*(ChapterStats!$E$2:$E$7747=$A422), ChapterStats!$F$2:$F$7747)</f>
        <v>6</v>
      </c>
      <c r="D422" s="219">
        <f>SUMPRODUCT((ChapterStats!$B$2:$B$7747=D$2)*(ChapterStats!$C$2:$C$7747=$O$419)*(ChapterStats!$E$2:$E$7747=$A422), ChapterStats!$F$2:$F$7747)</f>
        <v>0</v>
      </c>
      <c r="E422" s="219">
        <f>SUMPRODUCT((ChapterStats!$B$2:$B$7747=E$2)*(ChapterStats!$C$2:$C$7747=$O$419)*(ChapterStats!$E$2:$E$7747=$A422), ChapterStats!$F$2:$F$7747)</f>
        <v>4</v>
      </c>
      <c r="F422" s="219">
        <f>SUMPRODUCT((ChapterStats!$B$2:$B$7747=F$2)*(ChapterStats!$C$2:$C$7747=$O$419)*(ChapterStats!$E$2:$E$7747=$A422), ChapterStats!$F$2:$F$7747)</f>
        <v>4</v>
      </c>
      <c r="G422" s="219">
        <f>SUMPRODUCT((ChapterStats!$B$2:$B$7747=G$2)*(ChapterStats!$C$2:$C$7747=$O$419)*(ChapterStats!$E$2:$E$7747=$A422), ChapterStats!$F$2:$F$7747)</f>
        <v>4</v>
      </c>
      <c r="H422" s="219">
        <f>SUMPRODUCT((ChapterStats!$B$2:$B$7747=H$2)*(ChapterStats!$C$2:$C$7747=$O$419)*(ChapterStats!$E$2:$E$7747=$A422), ChapterStats!$F$2:$F$7747)</f>
        <v>4</v>
      </c>
      <c r="I422" s="219">
        <f>SUMPRODUCT((ChapterStats!$B$2:$B$7747=I$2)*(ChapterStats!$C$2:$C$7747=$O$419)*(ChapterStats!$E$2:$E$7747=$A422), ChapterStats!$F$2:$F$7747)</f>
        <v>3</v>
      </c>
      <c r="J422" s="219">
        <f>SUMPRODUCT((ChapterStats!$B$2:$B$7747=J$2)*(ChapterStats!$C$2:$C$7747=$O$419)*(ChapterStats!$E$2:$E$7747=$A422), ChapterStats!$F$2:$F$7747)</f>
        <v>3</v>
      </c>
      <c r="K422" s="219">
        <f>SUMPRODUCT((ChapterStats!$B$2:$B$7747=K$2)*(ChapterStats!$C$2:$C$7747=$O$419)*(ChapterStats!$E$2:$E$7747=$A422), ChapterStats!$F$2:$F$7747)</f>
        <v>2</v>
      </c>
      <c r="L422" s="219">
        <f>SUMPRODUCT((ChapterStats!$B$2:$B$7747=L$2)*(ChapterStats!$C$2:$C$7747=$O$419)*(ChapterStats!$E$2:$E$7747=$A422), ChapterStats!$F$2:$F$7747)</f>
        <v>3</v>
      </c>
      <c r="M422" s="219">
        <f>SUMPRODUCT((ChapterStats!$B$2:$B$7747=M$2)*(ChapterStats!$C$2:$C$7747=$O$419)*(ChapterStats!$E$2:$E$7747=$A422), ChapterStats!$F$2:$F$7747)</f>
        <v>0</v>
      </c>
      <c r="N422" s="41">
        <f t="shared" ref="N422:N428" si="32">SUM(B422:M422)</f>
        <v>38</v>
      </c>
    </row>
    <row r="423" spans="1:15" s="43" customFormat="1" x14ac:dyDescent="0.2">
      <c r="A423" s="47" t="s">
        <v>305</v>
      </c>
      <c r="B423" s="244">
        <v>2</v>
      </c>
      <c r="C423" s="244">
        <v>4</v>
      </c>
      <c r="D423" s="244">
        <v>1</v>
      </c>
      <c r="E423" s="244">
        <v>3</v>
      </c>
      <c r="F423" s="244">
        <v>4</v>
      </c>
      <c r="G423" s="244">
        <v>2</v>
      </c>
      <c r="H423" s="244">
        <v>4</v>
      </c>
      <c r="I423" s="244">
        <v>6</v>
      </c>
      <c r="J423" s="244">
        <v>2</v>
      </c>
      <c r="K423" s="244">
        <v>4</v>
      </c>
      <c r="L423" s="244">
        <v>2</v>
      </c>
      <c r="M423" s="244">
        <v>1</v>
      </c>
      <c r="N423" s="48">
        <f t="shared" si="32"/>
        <v>35</v>
      </c>
    </row>
    <row r="424" spans="1:15" s="43" customFormat="1" x14ac:dyDescent="0.2">
      <c r="A424" s="228" t="s">
        <v>195</v>
      </c>
      <c r="B424" s="219">
        <f>SUMPRODUCT((ChapterStats!$B$2:$B$7747=B$2)*(ChapterStats!$C$2:$C$7747=$O$419)*(ChapterStats!$E$2:$E$7747=$A424), ChapterStats!$F$2:$F$7747)</f>
        <v>7</v>
      </c>
      <c r="C424" s="219">
        <f>SUMPRODUCT((ChapterStats!$B$2:$B$7747=C$2)*(ChapterStats!$C$2:$C$7747=$O$419)*(ChapterStats!$E$2:$E$7747=$A424), ChapterStats!$F$2:$F$7747)</f>
        <v>9</v>
      </c>
      <c r="D424" s="219">
        <f>SUMPRODUCT((ChapterStats!$B$2:$B$7747=D$2)*(ChapterStats!$C$2:$C$7747=$O$419)*(ChapterStats!$E$2:$E$7747=$A424), ChapterStats!$F$2:$F$7747)</f>
        <v>3</v>
      </c>
      <c r="E424" s="219">
        <f>SUMPRODUCT((ChapterStats!$B$2:$B$7747=E$2)*(ChapterStats!$C$2:$C$7747=$O$419)*(ChapterStats!$E$2:$E$7747=$A424), ChapterStats!$F$2:$F$7747)</f>
        <v>12</v>
      </c>
      <c r="F424" s="219">
        <f>SUMPRODUCT((ChapterStats!$B$2:$B$7747=F$2)*(ChapterStats!$C$2:$C$7747=$O$419)*(ChapterStats!$E$2:$E$7747=$A424), ChapterStats!$F$2:$F$7747)</f>
        <v>7</v>
      </c>
      <c r="G424" s="219">
        <f>SUMPRODUCT((ChapterStats!$B$2:$B$7747=G$2)*(ChapterStats!$C$2:$C$7747=$O$419)*(ChapterStats!$E$2:$E$7747=$A424), ChapterStats!$F$2:$F$7747)</f>
        <v>8</v>
      </c>
      <c r="H424" s="219">
        <f>SUMPRODUCT((ChapterStats!$B$2:$B$7747=H$2)*(ChapterStats!$C$2:$C$7747=$O$419)*(ChapterStats!$E$2:$E$7747=$A424), ChapterStats!$F$2:$F$7747)</f>
        <v>9</v>
      </c>
      <c r="I424" s="219">
        <f>SUMPRODUCT((ChapterStats!$B$2:$B$7747=I$2)*(ChapterStats!$C$2:$C$7747=$O$419)*(ChapterStats!$E$2:$E$7747=$A424), ChapterStats!$F$2:$F$7747)</f>
        <v>7</v>
      </c>
      <c r="J424" s="219">
        <f>SUMPRODUCT((ChapterStats!$B$2:$B$7747=J$2)*(ChapterStats!$C$2:$C$7747=$O$419)*(ChapterStats!$E$2:$E$7747=$A424), ChapterStats!$F$2:$F$7747)</f>
        <v>16</v>
      </c>
      <c r="K424" s="219">
        <f>SUMPRODUCT((ChapterStats!$B$2:$B$7747=K$2)*(ChapterStats!$C$2:$C$7747=$O$419)*(ChapterStats!$E$2:$E$7747=$A424), ChapterStats!$F$2:$F$7747)</f>
        <v>14</v>
      </c>
      <c r="L424" s="219">
        <f>SUMPRODUCT((ChapterStats!$B$2:$B$7747=L$2)*(ChapterStats!$C$2:$C$7747=$O$419)*(ChapterStats!$E$2:$E$7747=$A424), ChapterStats!$F$2:$F$7747)</f>
        <v>5</v>
      </c>
      <c r="M424" s="219">
        <f>SUMPRODUCT((ChapterStats!$B$2:$B$7747=M$2)*(ChapterStats!$C$2:$C$7747=$O$419)*(ChapterStats!$E$2:$E$7747=$A424), ChapterStats!$F$2:$F$7747)</f>
        <v>0</v>
      </c>
      <c r="N424" s="41">
        <f t="shared" si="32"/>
        <v>97</v>
      </c>
    </row>
    <row r="425" spans="1:15" s="43" customFormat="1" x14ac:dyDescent="0.2">
      <c r="A425" s="228" t="s">
        <v>200</v>
      </c>
      <c r="B425" s="219">
        <f>SUMPRODUCT((ChapterStats!$B$2:$B$7747=B$2)*(ChapterStats!$C$2:$C$7747=$O$419)*(ChapterStats!$E$2:$E$7747=$A425), ChapterStats!$F$2:$F$7747)</f>
        <v>0</v>
      </c>
      <c r="C425" s="219">
        <f>SUMPRODUCT((ChapterStats!$B$2:$B$7747=C$2)*(ChapterStats!$C$2:$C$7747=$O$419)*(ChapterStats!$E$2:$E$7747=$A425), ChapterStats!$F$2:$F$7747)</f>
        <v>0</v>
      </c>
      <c r="D425" s="219">
        <f>SUMPRODUCT((ChapterStats!$B$2:$B$7747=D$2)*(ChapterStats!$C$2:$C$7747=$O$419)*(ChapterStats!$E$2:$E$7747=$A425), ChapterStats!$F$2:$F$7747)</f>
        <v>0</v>
      </c>
      <c r="E425" s="219">
        <f>SUMPRODUCT((ChapterStats!$B$2:$B$7747=E$2)*(ChapterStats!$C$2:$C$7747=$O$419)*(ChapterStats!$E$2:$E$7747=$A425), ChapterStats!$F$2:$F$7747)</f>
        <v>0</v>
      </c>
      <c r="F425" s="219">
        <f>SUMPRODUCT((ChapterStats!$B$2:$B$7747=F$2)*(ChapterStats!$C$2:$C$7747=$O$419)*(ChapterStats!$E$2:$E$7747=$A425), ChapterStats!$F$2:$F$7747)</f>
        <v>0</v>
      </c>
      <c r="G425" s="219">
        <f>SUMPRODUCT((ChapterStats!$B$2:$B$7747=G$2)*(ChapterStats!$C$2:$C$7747=$O$419)*(ChapterStats!$E$2:$E$7747=$A425), ChapterStats!$F$2:$F$7747)</f>
        <v>0</v>
      </c>
      <c r="H425" s="219">
        <f>SUMPRODUCT((ChapterStats!$B$2:$B$7747=H$2)*(ChapterStats!$C$2:$C$7747=$O$419)*(ChapterStats!$E$2:$E$7747=$A425), ChapterStats!$F$2:$F$7747)</f>
        <v>0</v>
      </c>
      <c r="I425" s="219">
        <f>SUMPRODUCT((ChapterStats!$B$2:$B$7747=I$2)*(ChapterStats!$C$2:$C$7747=$O$419)*(ChapterStats!$E$2:$E$7747=$A425), ChapterStats!$F$2:$F$7747)</f>
        <v>0</v>
      </c>
      <c r="J425" s="219">
        <f>SUMPRODUCT((ChapterStats!$B$2:$B$7747=J$2)*(ChapterStats!$C$2:$C$7747=$O$419)*(ChapterStats!$E$2:$E$7747=$A425), ChapterStats!$F$2:$F$7747)</f>
        <v>0</v>
      </c>
      <c r="K425" s="219">
        <f>SUMPRODUCT((ChapterStats!$B$2:$B$7747=K$2)*(ChapterStats!$C$2:$C$7747=$O$419)*(ChapterStats!$E$2:$E$7747=$A425), ChapterStats!$F$2:$F$7747)</f>
        <v>0</v>
      </c>
      <c r="L425" s="219">
        <f>SUMPRODUCT((ChapterStats!$B$2:$B$7747=L$2)*(ChapterStats!$C$2:$C$7747=$O$419)*(ChapterStats!$E$2:$E$7747=$A425), ChapterStats!$F$2:$F$7747)</f>
        <v>0</v>
      </c>
      <c r="M425" s="219">
        <f>SUMPRODUCT((ChapterStats!$B$2:$B$7747=M$2)*(ChapterStats!$C$2:$C$7747=$O$419)*(ChapterStats!$E$2:$E$7747=$A425), ChapterStats!$F$2:$F$7747)</f>
        <v>0</v>
      </c>
      <c r="N425" s="41">
        <f t="shared" si="32"/>
        <v>0</v>
      </c>
    </row>
    <row r="426" spans="1:15" s="43" customFormat="1" x14ac:dyDescent="0.2">
      <c r="A426" s="228" t="s">
        <v>197</v>
      </c>
      <c r="B426" s="219">
        <f>SUMPRODUCT((ChapterStats!$B$2:$B$7747=B$2)*(ChapterStats!$C$2:$C$7747=$O$419)*(ChapterStats!$E$2:$E$7747=$A426), ChapterStats!$F$2:$F$7747)</f>
        <v>3</v>
      </c>
      <c r="C426" s="219">
        <f>SUMPRODUCT((ChapterStats!$B$2:$B$7747=C$2)*(ChapterStats!$C$2:$C$7747=$O$419)*(ChapterStats!$E$2:$E$7747=$A426), ChapterStats!$F$2:$F$7747)</f>
        <v>3</v>
      </c>
      <c r="D426" s="219">
        <f>SUMPRODUCT((ChapterStats!$B$2:$B$7747=D$2)*(ChapterStats!$C$2:$C$7747=$O$419)*(ChapterStats!$E$2:$E$7747=$A426), ChapterStats!$F$2:$F$7747)</f>
        <v>1</v>
      </c>
      <c r="E426" s="219">
        <f>SUMPRODUCT((ChapterStats!$B$2:$B$7747=E$2)*(ChapterStats!$C$2:$C$7747=$O$419)*(ChapterStats!$E$2:$E$7747=$A426), ChapterStats!$F$2:$F$7747)</f>
        <v>1</v>
      </c>
      <c r="F426" s="219">
        <f>SUMPRODUCT((ChapterStats!$B$2:$B$7747=F$2)*(ChapterStats!$C$2:$C$7747=$O$419)*(ChapterStats!$E$2:$E$7747=$A426), ChapterStats!$F$2:$F$7747)</f>
        <v>1</v>
      </c>
      <c r="G426" s="219">
        <f>SUMPRODUCT((ChapterStats!$B$2:$B$7747=G$2)*(ChapterStats!$C$2:$C$7747=$O$419)*(ChapterStats!$E$2:$E$7747=$A426), ChapterStats!$F$2:$F$7747)</f>
        <v>2</v>
      </c>
      <c r="H426" s="219">
        <f>SUMPRODUCT((ChapterStats!$B$2:$B$7747=H$2)*(ChapterStats!$C$2:$C$7747=$O$419)*(ChapterStats!$E$2:$E$7747=$A426), ChapterStats!$F$2:$F$7747)</f>
        <v>4</v>
      </c>
      <c r="I426" s="219">
        <f>SUMPRODUCT((ChapterStats!$B$2:$B$7747=I$2)*(ChapterStats!$C$2:$C$7747=$O$419)*(ChapterStats!$E$2:$E$7747=$A426), ChapterStats!$F$2:$F$7747)</f>
        <v>3</v>
      </c>
      <c r="J426" s="219">
        <f>SUMPRODUCT((ChapterStats!$B$2:$B$7747=J$2)*(ChapterStats!$C$2:$C$7747=$O$419)*(ChapterStats!$E$2:$E$7747=$A426), ChapterStats!$F$2:$F$7747)</f>
        <v>1</v>
      </c>
      <c r="K426" s="219">
        <f>SUMPRODUCT((ChapterStats!$B$2:$B$7747=K$2)*(ChapterStats!$C$2:$C$7747=$O$419)*(ChapterStats!$E$2:$E$7747=$A426), ChapterStats!$F$2:$F$7747)</f>
        <v>2</v>
      </c>
      <c r="L426" s="219">
        <f>SUMPRODUCT((ChapterStats!$B$2:$B$7747=L$2)*(ChapterStats!$C$2:$C$7747=$O$419)*(ChapterStats!$E$2:$E$7747=$A426), ChapterStats!$F$2:$F$7747)</f>
        <v>3</v>
      </c>
      <c r="M426" s="219">
        <f>SUMPRODUCT((ChapterStats!$B$2:$B$7747=M$2)*(ChapterStats!$C$2:$C$7747=$O$419)*(ChapterStats!$E$2:$E$7747=$A426), ChapterStats!$F$2:$F$7747)</f>
        <v>0</v>
      </c>
      <c r="N426" s="41">
        <f t="shared" si="32"/>
        <v>24</v>
      </c>
    </row>
    <row r="427" spans="1:15" x14ac:dyDescent="0.2">
      <c r="A427" s="228" t="s">
        <v>199</v>
      </c>
      <c r="B427" s="219">
        <f>SUMPRODUCT((ChapterStats!$B$2:$B$7747=B$2)*(ChapterStats!$C$2:$C$7747=$O$419)*(ChapterStats!$E$2:$E$7747=$A427), ChapterStats!$F$2:$F$7747)</f>
        <v>1</v>
      </c>
      <c r="C427" s="219">
        <f>SUMPRODUCT((ChapterStats!$B$2:$B$7747=C$2)*(ChapterStats!$C$2:$C$7747=$O$419)*(ChapterStats!$E$2:$E$7747=$A427), ChapterStats!$F$2:$F$7747)</f>
        <v>1</v>
      </c>
      <c r="D427" s="219">
        <f>SUMPRODUCT((ChapterStats!$B$2:$B$7747=D$2)*(ChapterStats!$C$2:$C$7747=$O$419)*(ChapterStats!$E$2:$E$7747=$A427), ChapterStats!$F$2:$F$7747)</f>
        <v>1</v>
      </c>
      <c r="E427" s="219">
        <f>SUMPRODUCT((ChapterStats!$B$2:$B$7747=E$2)*(ChapterStats!$C$2:$C$7747=$O$419)*(ChapterStats!$E$2:$E$7747=$A427), ChapterStats!$F$2:$F$7747)</f>
        <v>0</v>
      </c>
      <c r="F427" s="219">
        <f>SUMPRODUCT((ChapterStats!$B$2:$B$7747=F$2)*(ChapterStats!$C$2:$C$7747=$O$419)*(ChapterStats!$E$2:$E$7747=$A427), ChapterStats!$F$2:$F$7747)</f>
        <v>1</v>
      </c>
      <c r="G427" s="219">
        <f>SUMPRODUCT((ChapterStats!$B$2:$B$7747=G$2)*(ChapterStats!$C$2:$C$7747=$O$419)*(ChapterStats!$E$2:$E$7747=$A427), ChapterStats!$F$2:$F$7747)</f>
        <v>1</v>
      </c>
      <c r="H427" s="219">
        <f>SUMPRODUCT((ChapterStats!$B$2:$B$7747=H$2)*(ChapterStats!$C$2:$C$7747=$O$419)*(ChapterStats!$E$2:$E$7747=$A427), ChapterStats!$F$2:$F$7747)</f>
        <v>1</v>
      </c>
      <c r="I427" s="219">
        <f>SUMPRODUCT((ChapterStats!$B$2:$B$7747=I$2)*(ChapterStats!$C$2:$C$7747=$O$419)*(ChapterStats!$E$2:$E$7747=$A427), ChapterStats!$F$2:$F$7747)</f>
        <v>0</v>
      </c>
      <c r="J427" s="219">
        <f>SUMPRODUCT((ChapterStats!$B$2:$B$7747=J$2)*(ChapterStats!$C$2:$C$7747=$O$419)*(ChapterStats!$E$2:$E$7747=$A427), ChapterStats!$F$2:$F$7747)</f>
        <v>1</v>
      </c>
      <c r="K427" s="219">
        <f>SUMPRODUCT((ChapterStats!$B$2:$B$7747=K$2)*(ChapterStats!$C$2:$C$7747=$O$419)*(ChapterStats!$E$2:$E$7747=$A427), ChapterStats!$F$2:$F$7747)</f>
        <v>1</v>
      </c>
      <c r="L427" s="219">
        <f>SUMPRODUCT((ChapterStats!$B$2:$B$7747=L$2)*(ChapterStats!$C$2:$C$7747=$O$419)*(ChapterStats!$E$2:$E$7747=$A427), ChapterStats!$F$2:$F$7747)</f>
        <v>0</v>
      </c>
      <c r="M427" s="219">
        <f>SUMPRODUCT((ChapterStats!$B$2:$B$7747=M$2)*(ChapterStats!$C$2:$C$7747=$O$419)*(ChapterStats!$E$2:$E$7747=$A427), ChapterStats!$F$2:$F$7747)</f>
        <v>0</v>
      </c>
      <c r="N427" s="41">
        <f t="shared" si="32"/>
        <v>8</v>
      </c>
    </row>
    <row r="428" spans="1:15" x14ac:dyDescent="0.2">
      <c r="A428" s="228" t="s">
        <v>198</v>
      </c>
      <c r="B428" s="219">
        <f>SUMPRODUCT((ChapterStats!$B$2:$B$7747=B$2)*(ChapterStats!$C$2:$C$7747=$O$419)*(ChapterStats!$E$2:$E$7747=$A428), ChapterStats!$F$2:$F$7747)</f>
        <v>1</v>
      </c>
      <c r="C428" s="219">
        <f>SUMPRODUCT((ChapterStats!$B$2:$B$7747=C$2)*(ChapterStats!$C$2:$C$7747=$O$419)*(ChapterStats!$E$2:$E$7747=$A428), ChapterStats!$F$2:$F$7747)</f>
        <v>2</v>
      </c>
      <c r="D428" s="219">
        <f>SUMPRODUCT((ChapterStats!$B$2:$B$7747=D$2)*(ChapterStats!$C$2:$C$7747=$O$419)*(ChapterStats!$E$2:$E$7747=$A428), ChapterStats!$F$2:$F$7747)</f>
        <v>0</v>
      </c>
      <c r="E428" s="219">
        <f>SUMPRODUCT((ChapterStats!$B$2:$B$7747=E$2)*(ChapterStats!$C$2:$C$7747=$O$419)*(ChapterStats!$E$2:$E$7747=$A428), ChapterStats!$F$2:$F$7747)</f>
        <v>0</v>
      </c>
      <c r="F428" s="219">
        <f>SUMPRODUCT((ChapterStats!$B$2:$B$7747=F$2)*(ChapterStats!$C$2:$C$7747=$O$419)*(ChapterStats!$E$2:$E$7747=$A428), ChapterStats!$F$2:$F$7747)</f>
        <v>1</v>
      </c>
      <c r="G428" s="219">
        <f>SUMPRODUCT((ChapterStats!$B$2:$B$7747=G$2)*(ChapterStats!$C$2:$C$7747=$O$419)*(ChapterStats!$E$2:$E$7747=$A428), ChapterStats!$F$2:$F$7747)</f>
        <v>0</v>
      </c>
      <c r="H428" s="219">
        <f>SUMPRODUCT((ChapterStats!$B$2:$B$7747=H$2)*(ChapterStats!$C$2:$C$7747=$O$419)*(ChapterStats!$E$2:$E$7747=$A428), ChapterStats!$F$2:$F$7747)</f>
        <v>0</v>
      </c>
      <c r="I428" s="219">
        <f>SUMPRODUCT((ChapterStats!$B$2:$B$7747=I$2)*(ChapterStats!$C$2:$C$7747=$O$419)*(ChapterStats!$E$2:$E$7747=$A428), ChapterStats!$F$2:$F$7747)</f>
        <v>0</v>
      </c>
      <c r="J428" s="219">
        <f>SUMPRODUCT((ChapterStats!$B$2:$B$7747=J$2)*(ChapterStats!$C$2:$C$7747=$O$419)*(ChapterStats!$E$2:$E$7747=$A428), ChapterStats!$F$2:$F$7747)</f>
        <v>1</v>
      </c>
      <c r="K428" s="219">
        <f>SUMPRODUCT((ChapterStats!$B$2:$B$7747=K$2)*(ChapterStats!$C$2:$C$7747=$O$419)*(ChapterStats!$E$2:$E$7747=$A428), ChapterStats!$F$2:$F$7747)</f>
        <v>0</v>
      </c>
      <c r="L428" s="219">
        <f>SUMPRODUCT((ChapterStats!$B$2:$B$7747=L$2)*(ChapterStats!$C$2:$C$7747=$O$419)*(ChapterStats!$E$2:$E$7747=$A428), ChapterStats!$F$2:$F$7747)</f>
        <v>0</v>
      </c>
      <c r="M428" s="219">
        <f>SUMPRODUCT((ChapterStats!$B$2:$B$7747=M$2)*(ChapterStats!$C$2:$C$7747=$O$419)*(ChapterStats!$E$2:$E$7747=$A428), ChapterStats!$F$2:$F$7747)</f>
        <v>0</v>
      </c>
      <c r="N428" s="41">
        <f t="shared" si="32"/>
        <v>5</v>
      </c>
    </row>
    <row r="429" spans="1:15" s="43" customFormat="1" x14ac:dyDescent="0.2">
      <c r="A429" s="21" t="s">
        <v>202</v>
      </c>
      <c r="B429" s="224">
        <f>SUMPRODUCT((ChapterStats!$B$2:$B$7747=B$2)*(ChapterStats!$C$2:$C$7747=$O$419)*(ChapterStats!$E$2:$E$7747=$A429), ChapterStats!$F$2:$F$7747)</f>
        <v>0.8125</v>
      </c>
      <c r="C429" s="224">
        <f>SUMPRODUCT((ChapterStats!$B$2:$B$7747=C$2)*(ChapterStats!$C$2:$C$7747=$O$419)*(ChapterStats!$E$2:$E$7747=$A429), ChapterStats!$F$2:$F$7747)</f>
        <v>0.82170500000000002</v>
      </c>
      <c r="D429" s="224">
        <f>SUMPRODUCT((ChapterStats!$B$2:$B$7747=D$2)*(ChapterStats!$C$2:$C$7747=$O$419)*(ChapterStats!$E$2:$E$7747=$A429), ChapterStats!$F$2:$F$7747)</f>
        <v>0.80451099999999998</v>
      </c>
      <c r="E429" s="224">
        <f>SUMPRODUCT((ChapterStats!$B$2:$B$7747=E$2)*(ChapterStats!$C$2:$C$7747=$O$419)*(ChapterStats!$E$2:$E$7747=$A429), ChapterStats!$F$2:$F$7747)</f>
        <v>0.80915999999999999</v>
      </c>
      <c r="F429" s="224">
        <f>SUMPRODUCT((ChapterStats!$B$2:$B$7747=F$2)*(ChapterStats!$C$2:$C$7747=$O$419)*(ChapterStats!$E$2:$E$7747=$A429), ChapterStats!$F$2:$F$7747)</f>
        <v>0.80596999999999996</v>
      </c>
      <c r="G429" s="224">
        <f>SUMPRODUCT((ChapterStats!$B$2:$B$7747=G$2)*(ChapterStats!$C$2:$C$7747=$O$419)*(ChapterStats!$E$2:$E$7747=$A429), ChapterStats!$F$2:$F$7747)</f>
        <v>0.80147100000000004</v>
      </c>
      <c r="H429" s="224">
        <f>SUMPRODUCT((ChapterStats!$B$2:$B$7747=H$2)*(ChapterStats!$C$2:$C$7747=$O$419)*(ChapterStats!$E$2:$E$7747=$A429), ChapterStats!$F$2:$F$7747)</f>
        <v>0.79411799999999999</v>
      </c>
      <c r="I429" s="224">
        <f>SUMPRODUCT((ChapterStats!$B$2:$B$7747=I$2)*(ChapterStats!$C$2:$C$7747=$O$419)*(ChapterStats!$E$2:$E$7747=$A429), ChapterStats!$F$2:$F$7747)</f>
        <v>0.77142900000000003</v>
      </c>
      <c r="J429" s="224">
        <f>SUMPRODUCT((ChapterStats!$B$2:$B$7747=J$2)*(ChapterStats!$C$2:$C$7747=$O$419)*(ChapterStats!$E$2:$E$7747=$A429), ChapterStats!$F$2:$F$7747)</f>
        <v>0.80434799999999995</v>
      </c>
      <c r="K429" s="224">
        <f>SUMPRODUCT((ChapterStats!$B$2:$B$7747=K$2)*(ChapterStats!$C$2:$C$7747=$O$419)*(ChapterStats!$E$2:$E$7747=$A429), ChapterStats!$F$2:$F$7747)</f>
        <v>0.80147100000000004</v>
      </c>
      <c r="L429" s="224">
        <f>SUMPRODUCT((ChapterStats!$B$2:$B$7747=L$2)*(ChapterStats!$C$2:$C$7747=$O$419)*(ChapterStats!$E$2:$E$7747=$A429), ChapterStats!$F$2:$F$7747)</f>
        <v>0.79856099999999997</v>
      </c>
      <c r="M429" s="224">
        <f>SUMPRODUCT((ChapterStats!$B$2:$B$7747=M$2)*(ChapterStats!$C$2:$C$7747=$O$419)*(ChapterStats!$E$2:$E$7747=$A429), ChapterStats!$F$2:$F$7747)</f>
        <v>0</v>
      </c>
      <c r="N429" s="41"/>
    </row>
    <row r="430" spans="1:15" s="43" customFormat="1" x14ac:dyDescent="0.2">
      <c r="A430" s="228" t="s">
        <v>205</v>
      </c>
      <c r="B430" s="224">
        <f>SUMPRODUCT((ChapterStats!$B$2:$B$7747=B$2)*(ChapterStats!$C$2:$C$7747=$O$419)*(ChapterStats!$E$2:$E$7747=$A430), ChapterStats!$F$2:$F$7747)</f>
        <v>0.81300799999999995</v>
      </c>
      <c r="C430" s="224">
        <f>SUMPRODUCT((ChapterStats!$B$2:$B$7747=C$2)*(ChapterStats!$C$2:$C$7747=$O$419)*(ChapterStats!$E$2:$E$7747=$A430), ChapterStats!$F$2:$F$7747)</f>
        <v>0.82258100000000001</v>
      </c>
      <c r="D430" s="224">
        <f>SUMPRODUCT((ChapterStats!$B$2:$B$7747=D$2)*(ChapterStats!$C$2:$C$7747=$O$419)*(ChapterStats!$E$2:$E$7747=$A430), ChapterStats!$F$2:$F$7747)</f>
        <v>0.8125</v>
      </c>
      <c r="E430" s="224">
        <f>SUMPRODUCT((ChapterStats!$B$2:$B$7747=E$2)*(ChapterStats!$C$2:$C$7747=$O$419)*(ChapterStats!$E$2:$E$7747=$A430), ChapterStats!$F$2:$F$7747)</f>
        <v>0.81745999999999996</v>
      </c>
      <c r="F430" s="224">
        <f>SUMPRODUCT((ChapterStats!$B$2:$B$7747=F$2)*(ChapterStats!$C$2:$C$7747=$O$419)*(ChapterStats!$E$2:$E$7747=$A430), ChapterStats!$F$2:$F$7747)</f>
        <v>0.8125</v>
      </c>
      <c r="G430" s="224">
        <f>SUMPRODUCT((ChapterStats!$B$2:$B$7747=G$2)*(ChapterStats!$C$2:$C$7747=$O$419)*(ChapterStats!$E$2:$E$7747=$A430), ChapterStats!$F$2:$F$7747)</f>
        <v>0.80769199999999997</v>
      </c>
      <c r="H430" s="224">
        <f>SUMPRODUCT((ChapterStats!$B$2:$B$7747=H$2)*(ChapterStats!$C$2:$C$7747=$O$419)*(ChapterStats!$E$2:$E$7747=$A430), ChapterStats!$F$2:$F$7747)</f>
        <v>0.8</v>
      </c>
      <c r="I430" s="224">
        <f>SUMPRODUCT((ChapterStats!$B$2:$B$7747=I$2)*(ChapterStats!$C$2:$C$7747=$O$419)*(ChapterStats!$E$2:$E$7747=$A430), ChapterStats!$F$2:$F$7747)</f>
        <v>0.77777799999999997</v>
      </c>
      <c r="J430" s="224">
        <f>SUMPRODUCT((ChapterStats!$B$2:$B$7747=J$2)*(ChapterStats!$C$2:$C$7747=$O$419)*(ChapterStats!$E$2:$E$7747=$A430), ChapterStats!$F$2:$F$7747)</f>
        <v>0.81060600000000005</v>
      </c>
      <c r="K430" s="224">
        <f>SUMPRODUCT((ChapterStats!$B$2:$B$7747=K$2)*(ChapterStats!$C$2:$C$7747=$O$419)*(ChapterStats!$E$2:$E$7747=$A430), ChapterStats!$F$2:$F$7747)</f>
        <v>0.80620199999999997</v>
      </c>
      <c r="L430" s="224">
        <f>SUMPRODUCT((ChapterStats!$B$2:$B$7747=L$2)*(ChapterStats!$C$2:$C$7747=$O$419)*(ChapterStats!$E$2:$E$7747=$A430), ChapterStats!$F$2:$F$7747)</f>
        <v>0.80303000000000002</v>
      </c>
      <c r="M430" s="224">
        <f>SUMPRODUCT((ChapterStats!$B$2:$B$7747=M$2)*(ChapterStats!$C$2:$C$7747=$O$419)*(ChapterStats!$E$2:$E$7747=$A430), ChapterStats!$F$2:$F$7747)</f>
        <v>0</v>
      </c>
      <c r="N430" s="41"/>
    </row>
    <row r="431" spans="1:15" s="43" customFormat="1" x14ac:dyDescent="0.2">
      <c r="A431" s="47"/>
      <c r="B431" s="64"/>
      <c r="C431" s="153"/>
      <c r="D431" s="153"/>
      <c r="E431" s="143"/>
      <c r="F431" s="143"/>
      <c r="G431" s="143"/>
      <c r="H431" s="65"/>
      <c r="I431" s="222"/>
      <c r="J431" s="222"/>
      <c r="K431" s="222"/>
      <c r="L431" s="222"/>
      <c r="M431" s="222"/>
      <c r="N431" s="41"/>
    </row>
    <row r="432" spans="1:15" s="43" customFormat="1" x14ac:dyDescent="0.2">
      <c r="A432" s="18" t="s">
        <v>41</v>
      </c>
      <c r="B432" s="145"/>
      <c r="C432" s="41"/>
      <c r="D432" s="41"/>
      <c r="E432" s="41"/>
      <c r="F432" s="41"/>
      <c r="G432" s="41"/>
      <c r="H432" s="145"/>
      <c r="I432" s="219"/>
      <c r="J432" s="219"/>
      <c r="K432" s="219"/>
      <c r="L432" s="219"/>
      <c r="M432" s="219"/>
      <c r="N432" s="41"/>
      <c r="O432" s="43">
        <v>117</v>
      </c>
    </row>
    <row r="433" spans="1:15" s="43" customFormat="1" x14ac:dyDescent="0.2">
      <c r="A433" s="228" t="s">
        <v>196</v>
      </c>
      <c r="B433" s="219">
        <f>SUMPRODUCT((ChapterStats!$B$2:$B$7747=B$2)*(ChapterStats!$C$2:$C$7747=$O$432)*(ChapterStats!$E$2:$E$7747=$A433), ChapterStats!$F$2:$F$7747)</f>
        <v>425</v>
      </c>
      <c r="C433" s="219">
        <f>SUMPRODUCT((ChapterStats!$B$2:$B$7747=C$2)*(ChapterStats!$C$2:$C$7747=$O$432)*(ChapterStats!$E$2:$E$7747=$A433), ChapterStats!$F$2:$F$7747)</f>
        <v>435</v>
      </c>
      <c r="D433" s="219">
        <f>SUMPRODUCT((ChapterStats!$B$2:$B$7747=D$2)*(ChapterStats!$C$2:$C$7747=$O$432)*(ChapterStats!$E$2:$E$7747=$A433), ChapterStats!$F$2:$F$7747)</f>
        <v>434</v>
      </c>
      <c r="E433" s="219">
        <f>SUMPRODUCT((ChapterStats!$B$2:$B$7747=E$2)*(ChapterStats!$C$2:$C$7747=$O$432)*(ChapterStats!$E$2:$E$7747=$A433), ChapterStats!$F$2:$F$7747)</f>
        <v>433</v>
      </c>
      <c r="F433" s="219">
        <f>SUMPRODUCT((ChapterStats!$B$2:$B$7747=F$2)*(ChapterStats!$C$2:$C$7747=$O$432)*(ChapterStats!$E$2:$E$7747=$A433), ChapterStats!$F$2:$F$7747)</f>
        <v>430</v>
      </c>
      <c r="G433" s="219">
        <f>SUMPRODUCT((ChapterStats!$B$2:$B$7747=G$2)*(ChapterStats!$C$2:$C$7747=$O$432)*(ChapterStats!$E$2:$E$7747=$A433), ChapterStats!$F$2:$F$7747)</f>
        <v>442</v>
      </c>
      <c r="H433" s="219">
        <f>SUMPRODUCT((ChapterStats!$B$2:$B$7747=H$2)*(ChapterStats!$C$2:$C$7747=$O$432)*(ChapterStats!$E$2:$E$7747=$A433), ChapterStats!$F$2:$F$7747)</f>
        <v>441</v>
      </c>
      <c r="I433" s="219">
        <f>SUMPRODUCT((ChapterStats!$B$2:$B$7747=I$2)*(ChapterStats!$C$2:$C$7747=$O$432)*(ChapterStats!$E$2:$E$7747=$A433), ChapterStats!$F$2:$F$7747)</f>
        <v>444</v>
      </c>
      <c r="J433" s="219">
        <f>SUMPRODUCT((ChapterStats!$B$2:$B$7747=J$2)*(ChapterStats!$C$2:$C$7747=$O$432)*(ChapterStats!$E$2:$E$7747=$A433), ChapterStats!$F$2:$F$7747)</f>
        <v>441</v>
      </c>
      <c r="K433" s="219">
        <f>SUMPRODUCT((ChapterStats!$B$2:$B$7747=K$2)*(ChapterStats!$C$2:$C$7747=$O$432)*(ChapterStats!$E$2:$E$7747=$A433), ChapterStats!$F$2:$F$7747)</f>
        <v>431</v>
      </c>
      <c r="L433" s="219">
        <f>SUMPRODUCT((ChapterStats!$B$2:$B$7747=L$2)*(ChapterStats!$C$2:$C$7747=$O$432)*(ChapterStats!$E$2:$E$7747=$A433), ChapterStats!$F$2:$F$7747)</f>
        <v>425</v>
      </c>
      <c r="M433" s="219">
        <f>SUMPRODUCT((ChapterStats!$B$2:$B$7747=M$2)*(ChapterStats!$C$2:$C$7747=$O$432)*(ChapterStats!$E$2:$E$7747=$A433), ChapterStats!$F$2:$F$7747)</f>
        <v>0</v>
      </c>
      <c r="N433" s="41"/>
    </row>
    <row r="434" spans="1:15" s="43" customFormat="1" x14ac:dyDescent="0.2">
      <c r="A434" s="47" t="s">
        <v>305</v>
      </c>
      <c r="B434" s="244">
        <v>423</v>
      </c>
      <c r="C434" s="244">
        <v>420</v>
      </c>
      <c r="D434" s="244">
        <v>420</v>
      </c>
      <c r="E434" s="244">
        <v>423</v>
      </c>
      <c r="F434" s="244">
        <v>426</v>
      </c>
      <c r="G434" s="244">
        <v>423</v>
      </c>
      <c r="H434" s="244">
        <v>427</v>
      </c>
      <c r="I434" s="244">
        <v>432</v>
      </c>
      <c r="J434" s="244">
        <v>438</v>
      </c>
      <c r="K434" s="244">
        <v>436</v>
      </c>
      <c r="L434" s="244">
        <v>432</v>
      </c>
      <c r="M434" s="244">
        <v>430</v>
      </c>
      <c r="N434" s="48"/>
    </row>
    <row r="435" spans="1:15" s="43" customFormat="1" x14ac:dyDescent="0.2">
      <c r="A435" s="228" t="s">
        <v>194</v>
      </c>
      <c r="B435" s="219">
        <f>SUMPRODUCT((ChapterStats!$B$2:$B$7747=B$2)*(ChapterStats!$C$2:$C$7747=$O$432)*(ChapterStats!$E$2:$E$7747=$A435), ChapterStats!$F$2:$F$7747)</f>
        <v>6</v>
      </c>
      <c r="C435" s="219">
        <f>SUMPRODUCT((ChapterStats!$B$2:$B$7747=C$2)*(ChapterStats!$C$2:$C$7747=$O$432)*(ChapterStats!$E$2:$E$7747=$A435), ChapterStats!$F$2:$F$7747)</f>
        <v>12</v>
      </c>
      <c r="D435" s="219">
        <f>SUMPRODUCT((ChapterStats!$B$2:$B$7747=D$2)*(ChapterStats!$C$2:$C$7747=$O$432)*(ChapterStats!$E$2:$E$7747=$A435), ChapterStats!$F$2:$F$7747)</f>
        <v>9</v>
      </c>
      <c r="E435" s="219">
        <f>SUMPRODUCT((ChapterStats!$B$2:$B$7747=E$2)*(ChapterStats!$C$2:$C$7747=$O$432)*(ChapterStats!$E$2:$E$7747=$A435), ChapterStats!$F$2:$F$7747)</f>
        <v>7</v>
      </c>
      <c r="F435" s="219">
        <f>SUMPRODUCT((ChapterStats!$B$2:$B$7747=F$2)*(ChapterStats!$C$2:$C$7747=$O$432)*(ChapterStats!$E$2:$E$7747=$A435), ChapterStats!$F$2:$F$7747)</f>
        <v>10</v>
      </c>
      <c r="G435" s="219">
        <f>SUMPRODUCT((ChapterStats!$B$2:$B$7747=G$2)*(ChapterStats!$C$2:$C$7747=$O$432)*(ChapterStats!$E$2:$E$7747=$A435), ChapterStats!$F$2:$F$7747)</f>
        <v>20</v>
      </c>
      <c r="H435" s="219">
        <f>SUMPRODUCT((ChapterStats!$B$2:$B$7747=H$2)*(ChapterStats!$C$2:$C$7747=$O$432)*(ChapterStats!$E$2:$E$7747=$A435), ChapterStats!$F$2:$F$7747)</f>
        <v>8</v>
      </c>
      <c r="I435" s="219">
        <f>SUMPRODUCT((ChapterStats!$B$2:$B$7747=I$2)*(ChapterStats!$C$2:$C$7747=$O$432)*(ChapterStats!$E$2:$E$7747=$A435), ChapterStats!$F$2:$F$7747)</f>
        <v>10</v>
      </c>
      <c r="J435" s="219">
        <f>SUMPRODUCT((ChapterStats!$B$2:$B$7747=J$2)*(ChapterStats!$C$2:$C$7747=$O$432)*(ChapterStats!$E$2:$E$7747=$A435), ChapterStats!$F$2:$F$7747)</f>
        <v>9</v>
      </c>
      <c r="K435" s="219">
        <f>SUMPRODUCT((ChapterStats!$B$2:$B$7747=K$2)*(ChapterStats!$C$2:$C$7747=$O$432)*(ChapterStats!$E$2:$E$7747=$A435), ChapterStats!$F$2:$F$7747)</f>
        <v>6</v>
      </c>
      <c r="L435" s="219">
        <f>SUMPRODUCT((ChapterStats!$B$2:$B$7747=L$2)*(ChapterStats!$C$2:$C$7747=$O$432)*(ChapterStats!$E$2:$E$7747=$A435), ChapterStats!$F$2:$F$7747)</f>
        <v>7</v>
      </c>
      <c r="M435" s="219">
        <f>SUMPRODUCT((ChapterStats!$B$2:$B$7747=M$2)*(ChapterStats!$C$2:$C$7747=$O$432)*(ChapterStats!$E$2:$E$7747=$A435), ChapterStats!$F$2:$F$7747)</f>
        <v>0</v>
      </c>
      <c r="N435" s="41">
        <f t="shared" ref="N435:N441" si="33">SUM(B435:M435)</f>
        <v>104</v>
      </c>
    </row>
    <row r="436" spans="1:15" s="43" customFormat="1" x14ac:dyDescent="0.2">
      <c r="A436" s="47" t="s">
        <v>305</v>
      </c>
      <c r="B436" s="244">
        <v>8</v>
      </c>
      <c r="C436" s="244">
        <v>10</v>
      </c>
      <c r="D436" s="244">
        <v>10</v>
      </c>
      <c r="E436" s="244">
        <v>13</v>
      </c>
      <c r="F436" s="244">
        <v>10</v>
      </c>
      <c r="G436" s="244">
        <v>11</v>
      </c>
      <c r="H436" s="244">
        <v>13</v>
      </c>
      <c r="I436" s="244">
        <v>10</v>
      </c>
      <c r="J436" s="244">
        <v>9</v>
      </c>
      <c r="K436" s="244">
        <v>5</v>
      </c>
      <c r="L436" s="244">
        <v>5</v>
      </c>
      <c r="M436" s="244">
        <v>7</v>
      </c>
      <c r="N436" s="48">
        <f t="shared" si="33"/>
        <v>111</v>
      </c>
    </row>
    <row r="437" spans="1:15" s="43" customFormat="1" x14ac:dyDescent="0.2">
      <c r="A437" s="228" t="s">
        <v>195</v>
      </c>
      <c r="B437" s="219">
        <f>SUMPRODUCT((ChapterStats!$B$2:$B$7747=B$2)*(ChapterStats!$C$2:$C$7747=$O$432)*(ChapterStats!$E$2:$E$7747=$A437), ChapterStats!$F$2:$F$7747)</f>
        <v>34</v>
      </c>
      <c r="C437" s="219">
        <f>SUMPRODUCT((ChapterStats!$B$2:$B$7747=C$2)*(ChapterStats!$C$2:$C$7747=$O$432)*(ChapterStats!$E$2:$E$7747=$A437), ChapterStats!$F$2:$F$7747)</f>
        <v>26</v>
      </c>
      <c r="D437" s="219">
        <f>SUMPRODUCT((ChapterStats!$B$2:$B$7747=D$2)*(ChapterStats!$C$2:$C$7747=$O$432)*(ChapterStats!$E$2:$E$7747=$A437), ChapterStats!$F$2:$F$7747)</f>
        <v>28</v>
      </c>
      <c r="E437" s="219">
        <f>SUMPRODUCT((ChapterStats!$B$2:$B$7747=E$2)*(ChapterStats!$C$2:$C$7747=$O$432)*(ChapterStats!$E$2:$E$7747=$A437), ChapterStats!$F$2:$F$7747)</f>
        <v>33</v>
      </c>
      <c r="F437" s="219">
        <f>SUMPRODUCT((ChapterStats!$B$2:$B$7747=F$2)*(ChapterStats!$C$2:$C$7747=$O$432)*(ChapterStats!$E$2:$E$7747=$A437), ChapterStats!$F$2:$F$7747)</f>
        <v>23</v>
      </c>
      <c r="G437" s="219">
        <f>SUMPRODUCT((ChapterStats!$B$2:$B$7747=G$2)*(ChapterStats!$C$2:$C$7747=$O$432)*(ChapterStats!$E$2:$E$7747=$A437), ChapterStats!$F$2:$F$7747)</f>
        <v>16</v>
      </c>
      <c r="H437" s="219">
        <f>SUMPRODUCT((ChapterStats!$B$2:$B$7747=H$2)*(ChapterStats!$C$2:$C$7747=$O$432)*(ChapterStats!$E$2:$E$7747=$A437), ChapterStats!$F$2:$F$7747)</f>
        <v>22</v>
      </c>
      <c r="I437" s="219">
        <f>SUMPRODUCT((ChapterStats!$B$2:$B$7747=I$2)*(ChapterStats!$C$2:$C$7747=$O$432)*(ChapterStats!$E$2:$E$7747=$A437), ChapterStats!$F$2:$F$7747)</f>
        <v>22</v>
      </c>
      <c r="J437" s="219">
        <f>SUMPRODUCT((ChapterStats!$B$2:$B$7747=J$2)*(ChapterStats!$C$2:$C$7747=$O$432)*(ChapterStats!$E$2:$E$7747=$A437), ChapterStats!$F$2:$F$7747)</f>
        <v>29</v>
      </c>
      <c r="K437" s="219">
        <f>SUMPRODUCT((ChapterStats!$B$2:$B$7747=K$2)*(ChapterStats!$C$2:$C$7747=$O$432)*(ChapterStats!$E$2:$E$7747=$A437), ChapterStats!$F$2:$F$7747)</f>
        <v>16</v>
      </c>
      <c r="L437" s="219">
        <f>SUMPRODUCT((ChapterStats!$B$2:$B$7747=L$2)*(ChapterStats!$C$2:$C$7747=$O$432)*(ChapterStats!$E$2:$E$7747=$A437), ChapterStats!$F$2:$F$7747)</f>
        <v>22</v>
      </c>
      <c r="M437" s="219">
        <f>SUMPRODUCT((ChapterStats!$B$2:$B$7747=M$2)*(ChapterStats!$C$2:$C$7747=$O$432)*(ChapterStats!$E$2:$E$7747=$A437), ChapterStats!$F$2:$F$7747)</f>
        <v>0</v>
      </c>
      <c r="N437" s="41">
        <f t="shared" si="33"/>
        <v>271</v>
      </c>
    </row>
    <row r="438" spans="1:15" s="43" customFormat="1" x14ac:dyDescent="0.2">
      <c r="A438" s="228" t="s">
        <v>200</v>
      </c>
      <c r="B438" s="219">
        <f>SUMPRODUCT((ChapterStats!$B$2:$B$7747=B$2)*(ChapterStats!$C$2:$C$7747=$O$432)*(ChapterStats!$E$2:$E$7747=$A438), ChapterStats!$F$2:$F$7747)</f>
        <v>0</v>
      </c>
      <c r="C438" s="219">
        <f>SUMPRODUCT((ChapterStats!$B$2:$B$7747=C$2)*(ChapterStats!$C$2:$C$7747=$O$432)*(ChapterStats!$E$2:$E$7747=$A438), ChapterStats!$F$2:$F$7747)</f>
        <v>0</v>
      </c>
      <c r="D438" s="219">
        <f>SUMPRODUCT((ChapterStats!$B$2:$B$7747=D$2)*(ChapterStats!$C$2:$C$7747=$O$432)*(ChapterStats!$E$2:$E$7747=$A438), ChapterStats!$F$2:$F$7747)</f>
        <v>1</v>
      </c>
      <c r="E438" s="219">
        <f>SUMPRODUCT((ChapterStats!$B$2:$B$7747=E$2)*(ChapterStats!$C$2:$C$7747=$O$432)*(ChapterStats!$E$2:$E$7747=$A438), ChapterStats!$F$2:$F$7747)</f>
        <v>1</v>
      </c>
      <c r="F438" s="219">
        <f>SUMPRODUCT((ChapterStats!$B$2:$B$7747=F$2)*(ChapterStats!$C$2:$C$7747=$O$432)*(ChapterStats!$E$2:$E$7747=$A438), ChapterStats!$F$2:$F$7747)</f>
        <v>1</v>
      </c>
      <c r="G438" s="219">
        <f>SUMPRODUCT((ChapterStats!$B$2:$B$7747=G$2)*(ChapterStats!$C$2:$C$7747=$O$432)*(ChapterStats!$E$2:$E$7747=$A438), ChapterStats!$F$2:$F$7747)</f>
        <v>2</v>
      </c>
      <c r="H438" s="219">
        <f>SUMPRODUCT((ChapterStats!$B$2:$B$7747=H$2)*(ChapterStats!$C$2:$C$7747=$O$432)*(ChapterStats!$E$2:$E$7747=$A438), ChapterStats!$F$2:$F$7747)</f>
        <v>0</v>
      </c>
      <c r="I438" s="219">
        <f>SUMPRODUCT((ChapterStats!$B$2:$B$7747=I$2)*(ChapterStats!$C$2:$C$7747=$O$432)*(ChapterStats!$E$2:$E$7747=$A438), ChapterStats!$F$2:$F$7747)</f>
        <v>0</v>
      </c>
      <c r="J438" s="219">
        <f>SUMPRODUCT((ChapterStats!$B$2:$B$7747=J$2)*(ChapterStats!$C$2:$C$7747=$O$432)*(ChapterStats!$E$2:$E$7747=$A438), ChapterStats!$F$2:$F$7747)</f>
        <v>1</v>
      </c>
      <c r="K438" s="219">
        <f>SUMPRODUCT((ChapterStats!$B$2:$B$7747=K$2)*(ChapterStats!$C$2:$C$7747=$O$432)*(ChapterStats!$E$2:$E$7747=$A438), ChapterStats!$F$2:$F$7747)</f>
        <v>0</v>
      </c>
      <c r="L438" s="219">
        <f>SUMPRODUCT((ChapterStats!$B$2:$B$7747=L$2)*(ChapterStats!$C$2:$C$7747=$O$432)*(ChapterStats!$E$2:$E$7747=$A438), ChapterStats!$F$2:$F$7747)</f>
        <v>3</v>
      </c>
      <c r="M438" s="219">
        <f>SUMPRODUCT((ChapterStats!$B$2:$B$7747=M$2)*(ChapterStats!$C$2:$C$7747=$O$432)*(ChapterStats!$E$2:$E$7747=$A438), ChapterStats!$F$2:$F$7747)</f>
        <v>0</v>
      </c>
      <c r="N438" s="41">
        <f t="shared" si="33"/>
        <v>9</v>
      </c>
    </row>
    <row r="439" spans="1:15" s="43" customFormat="1" x14ac:dyDescent="0.2">
      <c r="A439" s="228" t="s">
        <v>197</v>
      </c>
      <c r="B439" s="219">
        <f>SUMPRODUCT((ChapterStats!$B$2:$B$7747=B$2)*(ChapterStats!$C$2:$C$7747=$O$432)*(ChapterStats!$E$2:$E$7747=$A439), ChapterStats!$F$2:$F$7747)</f>
        <v>11</v>
      </c>
      <c r="C439" s="219">
        <f>SUMPRODUCT((ChapterStats!$B$2:$B$7747=C$2)*(ChapterStats!$C$2:$C$7747=$O$432)*(ChapterStats!$E$2:$E$7747=$A439), ChapterStats!$F$2:$F$7747)</f>
        <v>2</v>
      </c>
      <c r="D439" s="219">
        <f>SUMPRODUCT((ChapterStats!$B$2:$B$7747=D$2)*(ChapterStats!$C$2:$C$7747=$O$432)*(ChapterStats!$E$2:$E$7747=$A439), ChapterStats!$F$2:$F$7747)</f>
        <v>12</v>
      </c>
      <c r="E439" s="219">
        <f>SUMPRODUCT((ChapterStats!$B$2:$B$7747=E$2)*(ChapterStats!$C$2:$C$7747=$O$432)*(ChapterStats!$E$2:$E$7747=$A439), ChapterStats!$F$2:$F$7747)</f>
        <v>9</v>
      </c>
      <c r="F439" s="219">
        <f>SUMPRODUCT((ChapterStats!$B$2:$B$7747=F$2)*(ChapterStats!$C$2:$C$7747=$O$432)*(ChapterStats!$E$2:$E$7747=$A439), ChapterStats!$F$2:$F$7747)</f>
        <v>15</v>
      </c>
      <c r="G439" s="219">
        <f>SUMPRODUCT((ChapterStats!$B$2:$B$7747=G$2)*(ChapterStats!$C$2:$C$7747=$O$432)*(ChapterStats!$E$2:$E$7747=$A439), ChapterStats!$F$2:$F$7747)</f>
        <v>16</v>
      </c>
      <c r="H439" s="219">
        <f>SUMPRODUCT((ChapterStats!$B$2:$B$7747=H$2)*(ChapterStats!$C$2:$C$7747=$O$432)*(ChapterStats!$E$2:$E$7747=$A439), ChapterStats!$F$2:$F$7747)</f>
        <v>9</v>
      </c>
      <c r="I439" s="219">
        <f>SUMPRODUCT((ChapterStats!$B$2:$B$7747=I$2)*(ChapterStats!$C$2:$C$7747=$O$432)*(ChapterStats!$E$2:$E$7747=$A439), ChapterStats!$F$2:$F$7747)</f>
        <v>6</v>
      </c>
      <c r="J439" s="219">
        <f>SUMPRODUCT((ChapterStats!$B$2:$B$7747=J$2)*(ChapterStats!$C$2:$C$7747=$O$432)*(ChapterStats!$E$2:$E$7747=$A439), ChapterStats!$F$2:$F$7747)</f>
        <v>12</v>
      </c>
      <c r="K439" s="219">
        <f>SUMPRODUCT((ChapterStats!$B$2:$B$7747=K$2)*(ChapterStats!$C$2:$C$7747=$O$432)*(ChapterStats!$E$2:$E$7747=$A439), ChapterStats!$F$2:$F$7747)</f>
        <v>16</v>
      </c>
      <c r="L439" s="219">
        <f>SUMPRODUCT((ChapterStats!$B$2:$B$7747=L$2)*(ChapterStats!$C$2:$C$7747=$O$432)*(ChapterStats!$E$2:$E$7747=$A439), ChapterStats!$F$2:$F$7747)</f>
        <v>15</v>
      </c>
      <c r="M439" s="219">
        <f>SUMPRODUCT((ChapterStats!$B$2:$B$7747=M$2)*(ChapterStats!$C$2:$C$7747=$O$432)*(ChapterStats!$E$2:$E$7747=$A439), ChapterStats!$F$2:$F$7747)</f>
        <v>0</v>
      </c>
      <c r="N439" s="41">
        <f t="shared" si="33"/>
        <v>123</v>
      </c>
    </row>
    <row r="440" spans="1:15" x14ac:dyDescent="0.2">
      <c r="A440" s="228" t="s">
        <v>199</v>
      </c>
      <c r="B440" s="219">
        <f>SUMPRODUCT((ChapterStats!$B$2:$B$7747=B$2)*(ChapterStats!$C$2:$C$7747=$O$432)*(ChapterStats!$E$2:$E$7747=$A440), ChapterStats!$F$2:$F$7747)</f>
        <v>1</v>
      </c>
      <c r="C440" s="219">
        <f>SUMPRODUCT((ChapterStats!$B$2:$B$7747=C$2)*(ChapterStats!$C$2:$C$7747=$O$432)*(ChapterStats!$E$2:$E$7747=$A440), ChapterStats!$F$2:$F$7747)</f>
        <v>0</v>
      </c>
      <c r="D440" s="219">
        <f>SUMPRODUCT((ChapterStats!$B$2:$B$7747=D$2)*(ChapterStats!$C$2:$C$7747=$O$432)*(ChapterStats!$E$2:$E$7747=$A440), ChapterStats!$F$2:$F$7747)</f>
        <v>1</v>
      </c>
      <c r="E440" s="219">
        <f>SUMPRODUCT((ChapterStats!$B$2:$B$7747=E$2)*(ChapterStats!$C$2:$C$7747=$O$432)*(ChapterStats!$E$2:$E$7747=$A440), ChapterStats!$F$2:$F$7747)</f>
        <v>1</v>
      </c>
      <c r="F440" s="219">
        <f>SUMPRODUCT((ChapterStats!$B$2:$B$7747=F$2)*(ChapterStats!$C$2:$C$7747=$O$432)*(ChapterStats!$E$2:$E$7747=$A440), ChapterStats!$F$2:$F$7747)</f>
        <v>0</v>
      </c>
      <c r="G440" s="219">
        <f>SUMPRODUCT((ChapterStats!$B$2:$B$7747=G$2)*(ChapterStats!$C$2:$C$7747=$O$432)*(ChapterStats!$E$2:$E$7747=$A440), ChapterStats!$F$2:$F$7747)</f>
        <v>0</v>
      </c>
      <c r="H440" s="219">
        <f>SUMPRODUCT((ChapterStats!$B$2:$B$7747=H$2)*(ChapterStats!$C$2:$C$7747=$O$432)*(ChapterStats!$E$2:$E$7747=$A440), ChapterStats!$F$2:$F$7747)</f>
        <v>0</v>
      </c>
      <c r="I440" s="219">
        <f>SUMPRODUCT((ChapterStats!$B$2:$B$7747=I$2)*(ChapterStats!$C$2:$C$7747=$O$432)*(ChapterStats!$E$2:$E$7747=$A440), ChapterStats!$F$2:$F$7747)</f>
        <v>0</v>
      </c>
      <c r="J440" s="219">
        <f>SUMPRODUCT((ChapterStats!$B$2:$B$7747=J$2)*(ChapterStats!$C$2:$C$7747=$O$432)*(ChapterStats!$E$2:$E$7747=$A440), ChapterStats!$F$2:$F$7747)</f>
        <v>2</v>
      </c>
      <c r="K440" s="219">
        <f>SUMPRODUCT((ChapterStats!$B$2:$B$7747=K$2)*(ChapterStats!$C$2:$C$7747=$O$432)*(ChapterStats!$E$2:$E$7747=$A440), ChapterStats!$F$2:$F$7747)</f>
        <v>0</v>
      </c>
      <c r="L440" s="219">
        <f>SUMPRODUCT((ChapterStats!$B$2:$B$7747=L$2)*(ChapterStats!$C$2:$C$7747=$O$432)*(ChapterStats!$E$2:$E$7747=$A440), ChapterStats!$F$2:$F$7747)</f>
        <v>1</v>
      </c>
      <c r="M440" s="219">
        <f>SUMPRODUCT((ChapterStats!$B$2:$B$7747=M$2)*(ChapterStats!$C$2:$C$7747=$O$432)*(ChapterStats!$E$2:$E$7747=$A440), ChapterStats!$F$2:$F$7747)</f>
        <v>0</v>
      </c>
      <c r="N440" s="41">
        <f t="shared" si="33"/>
        <v>6</v>
      </c>
    </row>
    <row r="441" spans="1:15" x14ac:dyDescent="0.2">
      <c r="A441" s="228" t="s">
        <v>198</v>
      </c>
      <c r="B441" s="219">
        <f>SUMPRODUCT((ChapterStats!$B$2:$B$7747=B$2)*(ChapterStats!$C$2:$C$7747=$O$432)*(ChapterStats!$E$2:$E$7747=$A441), ChapterStats!$F$2:$F$7747)</f>
        <v>3</v>
      </c>
      <c r="C441" s="219">
        <f>SUMPRODUCT((ChapterStats!$B$2:$B$7747=C$2)*(ChapterStats!$C$2:$C$7747=$O$432)*(ChapterStats!$E$2:$E$7747=$A441), ChapterStats!$F$2:$F$7747)</f>
        <v>2</v>
      </c>
      <c r="D441" s="219">
        <f>SUMPRODUCT((ChapterStats!$B$2:$B$7747=D$2)*(ChapterStats!$C$2:$C$7747=$O$432)*(ChapterStats!$E$2:$E$7747=$A441), ChapterStats!$F$2:$F$7747)</f>
        <v>1</v>
      </c>
      <c r="E441" s="219">
        <f>SUMPRODUCT((ChapterStats!$B$2:$B$7747=E$2)*(ChapterStats!$C$2:$C$7747=$O$432)*(ChapterStats!$E$2:$E$7747=$A441), ChapterStats!$F$2:$F$7747)</f>
        <v>0</v>
      </c>
      <c r="F441" s="219">
        <f>SUMPRODUCT((ChapterStats!$B$2:$B$7747=F$2)*(ChapterStats!$C$2:$C$7747=$O$432)*(ChapterStats!$E$2:$E$7747=$A441), ChapterStats!$F$2:$F$7747)</f>
        <v>1</v>
      </c>
      <c r="G441" s="219">
        <f>SUMPRODUCT((ChapterStats!$B$2:$B$7747=G$2)*(ChapterStats!$C$2:$C$7747=$O$432)*(ChapterStats!$E$2:$E$7747=$A441), ChapterStats!$F$2:$F$7747)</f>
        <v>2</v>
      </c>
      <c r="H441" s="219">
        <f>SUMPRODUCT((ChapterStats!$B$2:$B$7747=H$2)*(ChapterStats!$C$2:$C$7747=$O$432)*(ChapterStats!$E$2:$E$7747=$A441), ChapterStats!$F$2:$F$7747)</f>
        <v>1</v>
      </c>
      <c r="I441" s="219">
        <f>SUMPRODUCT((ChapterStats!$B$2:$B$7747=I$2)*(ChapterStats!$C$2:$C$7747=$O$432)*(ChapterStats!$E$2:$E$7747=$A441), ChapterStats!$F$2:$F$7747)</f>
        <v>0</v>
      </c>
      <c r="J441" s="219">
        <f>SUMPRODUCT((ChapterStats!$B$2:$B$7747=J$2)*(ChapterStats!$C$2:$C$7747=$O$432)*(ChapterStats!$E$2:$E$7747=$A441), ChapterStats!$F$2:$F$7747)</f>
        <v>4</v>
      </c>
      <c r="K441" s="219">
        <f>SUMPRODUCT((ChapterStats!$B$2:$B$7747=K$2)*(ChapterStats!$C$2:$C$7747=$O$432)*(ChapterStats!$E$2:$E$7747=$A441), ChapterStats!$F$2:$F$7747)</f>
        <v>0</v>
      </c>
      <c r="L441" s="219">
        <f>SUMPRODUCT((ChapterStats!$B$2:$B$7747=L$2)*(ChapterStats!$C$2:$C$7747=$O$432)*(ChapterStats!$E$2:$E$7747=$A441), ChapterStats!$F$2:$F$7747)</f>
        <v>0</v>
      </c>
      <c r="M441" s="219">
        <f>SUMPRODUCT((ChapterStats!$B$2:$B$7747=M$2)*(ChapterStats!$C$2:$C$7747=$O$432)*(ChapterStats!$E$2:$E$7747=$A441), ChapterStats!$F$2:$F$7747)</f>
        <v>0</v>
      </c>
      <c r="N441" s="41">
        <f t="shared" si="33"/>
        <v>14</v>
      </c>
    </row>
    <row r="442" spans="1:15" s="43" customFormat="1" x14ac:dyDescent="0.2">
      <c r="A442" s="21" t="s">
        <v>202</v>
      </c>
      <c r="B442" s="224">
        <f>SUMPRODUCT((ChapterStats!$B$2:$B$7747=B$2)*(ChapterStats!$C$2:$C$7747=$O$432)*(ChapterStats!$E$2:$E$7747=$A442), ChapterStats!$F$2:$F$7747)</f>
        <v>0.75059399999999998</v>
      </c>
      <c r="C442" s="224">
        <f>SUMPRODUCT((ChapterStats!$B$2:$B$7747=C$2)*(ChapterStats!$C$2:$C$7747=$O$432)*(ChapterStats!$E$2:$E$7747=$A442), ChapterStats!$F$2:$F$7747)</f>
        <v>0.742317</v>
      </c>
      <c r="D442" s="224">
        <f>SUMPRODUCT((ChapterStats!$B$2:$B$7747=D$2)*(ChapterStats!$C$2:$C$7747=$O$432)*(ChapterStats!$E$2:$E$7747=$A442), ChapterStats!$F$2:$F$7747)</f>
        <v>0.76666699999999999</v>
      </c>
      <c r="E442" s="224">
        <f>SUMPRODUCT((ChapterStats!$B$2:$B$7747=E$2)*(ChapterStats!$C$2:$C$7747=$O$432)*(ChapterStats!$E$2:$E$7747=$A442), ChapterStats!$F$2:$F$7747)</f>
        <v>0.77142900000000003</v>
      </c>
      <c r="F442" s="224">
        <f>SUMPRODUCT((ChapterStats!$B$2:$B$7747=F$2)*(ChapterStats!$C$2:$C$7747=$O$432)*(ChapterStats!$E$2:$E$7747=$A442), ChapterStats!$F$2:$F$7747)</f>
        <v>0.77305000000000001</v>
      </c>
      <c r="G442" s="224">
        <f>SUMPRODUCT((ChapterStats!$B$2:$B$7747=G$2)*(ChapterStats!$C$2:$C$7747=$O$432)*(ChapterStats!$E$2:$E$7747=$A442), ChapterStats!$F$2:$F$7747)</f>
        <v>0.758216</v>
      </c>
      <c r="H442" s="224">
        <f>SUMPRODUCT((ChapterStats!$B$2:$B$7747=H$2)*(ChapterStats!$C$2:$C$7747=$O$432)*(ChapterStats!$E$2:$E$7747=$A442), ChapterStats!$F$2:$F$7747)</f>
        <v>0.76832199999999995</v>
      </c>
      <c r="I442" s="224">
        <f>SUMPRODUCT((ChapterStats!$B$2:$B$7747=I$2)*(ChapterStats!$C$2:$C$7747=$O$432)*(ChapterStats!$E$2:$E$7747=$A442), ChapterStats!$F$2:$F$7747)</f>
        <v>0.76580800000000004</v>
      </c>
      <c r="J442" s="224">
        <f>SUMPRODUCT((ChapterStats!$B$2:$B$7747=J$2)*(ChapterStats!$C$2:$C$7747=$O$432)*(ChapterStats!$E$2:$E$7747=$A442), ChapterStats!$F$2:$F$7747)</f>
        <v>0.76334100000000005</v>
      </c>
      <c r="K442" s="224">
        <f>SUMPRODUCT((ChapterStats!$B$2:$B$7747=K$2)*(ChapterStats!$C$2:$C$7747=$O$432)*(ChapterStats!$E$2:$E$7747=$A442), ChapterStats!$F$2:$F$7747)</f>
        <v>0.74770599999999998</v>
      </c>
      <c r="L442" s="224">
        <f>SUMPRODUCT((ChapterStats!$B$2:$B$7747=L$2)*(ChapterStats!$C$2:$C$7747=$O$432)*(ChapterStats!$E$2:$E$7747=$A442), ChapterStats!$F$2:$F$7747)</f>
        <v>0.726437</v>
      </c>
      <c r="M442" s="224">
        <f>SUMPRODUCT((ChapterStats!$B$2:$B$7747=M$2)*(ChapterStats!$C$2:$C$7747=$O$432)*(ChapterStats!$E$2:$E$7747=$A442), ChapterStats!$F$2:$F$7747)</f>
        <v>0</v>
      </c>
      <c r="N442" s="41"/>
    </row>
    <row r="443" spans="1:15" s="43" customFormat="1" x14ac:dyDescent="0.2">
      <c r="A443" s="228" t="s">
        <v>205</v>
      </c>
      <c r="B443" s="224">
        <f>SUMPRODUCT((ChapterStats!$B$2:$B$7747=B$2)*(ChapterStats!$C$2:$C$7747=$O$432)*(ChapterStats!$E$2:$E$7747=$A443), ChapterStats!$F$2:$F$7747)</f>
        <v>0.77249999999999996</v>
      </c>
      <c r="C443" s="224">
        <f>SUMPRODUCT((ChapterStats!$B$2:$B$7747=C$2)*(ChapterStats!$C$2:$C$7747=$O$432)*(ChapterStats!$E$2:$E$7747=$A443), ChapterStats!$F$2:$F$7747)</f>
        <v>0.76368199999999997</v>
      </c>
      <c r="D443" s="224">
        <f>SUMPRODUCT((ChapterStats!$B$2:$B$7747=D$2)*(ChapterStats!$C$2:$C$7747=$O$432)*(ChapterStats!$E$2:$E$7747=$A443), ChapterStats!$F$2:$F$7747)</f>
        <v>0.79198000000000002</v>
      </c>
      <c r="E443" s="224">
        <f>SUMPRODUCT((ChapterStats!$B$2:$B$7747=E$2)*(ChapterStats!$C$2:$C$7747=$O$432)*(ChapterStats!$E$2:$E$7747=$A443), ChapterStats!$F$2:$F$7747)</f>
        <v>0.79198000000000002</v>
      </c>
      <c r="F443" s="224">
        <f>SUMPRODUCT((ChapterStats!$B$2:$B$7747=F$2)*(ChapterStats!$C$2:$C$7747=$O$432)*(ChapterStats!$E$2:$E$7747=$A443), ChapterStats!$F$2:$F$7747)</f>
        <v>0.79301699999999997</v>
      </c>
      <c r="G443" s="224">
        <f>SUMPRODUCT((ChapterStats!$B$2:$B$7747=G$2)*(ChapterStats!$C$2:$C$7747=$O$432)*(ChapterStats!$E$2:$E$7747=$A443), ChapterStats!$F$2:$F$7747)</f>
        <v>0.77722800000000003</v>
      </c>
      <c r="H443" s="224">
        <f>SUMPRODUCT((ChapterStats!$B$2:$B$7747=H$2)*(ChapterStats!$C$2:$C$7747=$O$432)*(ChapterStats!$E$2:$E$7747=$A443), ChapterStats!$F$2:$F$7747)</f>
        <v>0.78411900000000001</v>
      </c>
      <c r="I443" s="224">
        <f>SUMPRODUCT((ChapterStats!$B$2:$B$7747=I$2)*(ChapterStats!$C$2:$C$7747=$O$432)*(ChapterStats!$E$2:$E$7747=$A443), ChapterStats!$F$2:$F$7747)</f>
        <v>0.77941199999999999</v>
      </c>
      <c r="J443" s="224">
        <f>SUMPRODUCT((ChapterStats!$B$2:$B$7747=J$2)*(ChapterStats!$C$2:$C$7747=$O$432)*(ChapterStats!$E$2:$E$7747=$A443), ChapterStats!$F$2:$F$7747)</f>
        <v>0.77669900000000003</v>
      </c>
      <c r="K443" s="224">
        <f>SUMPRODUCT((ChapterStats!$B$2:$B$7747=K$2)*(ChapterStats!$C$2:$C$7747=$O$432)*(ChapterStats!$E$2:$E$7747=$A443), ChapterStats!$F$2:$F$7747)</f>
        <v>0.762019</v>
      </c>
      <c r="L443" s="224">
        <f>SUMPRODUCT((ChapterStats!$B$2:$B$7747=L$2)*(ChapterStats!$C$2:$C$7747=$O$432)*(ChapterStats!$E$2:$E$7747=$A443), ChapterStats!$F$2:$F$7747)</f>
        <v>0.74038499999999996</v>
      </c>
      <c r="M443" s="224">
        <f>SUMPRODUCT((ChapterStats!$B$2:$B$7747=M$2)*(ChapterStats!$C$2:$C$7747=$O$432)*(ChapterStats!$E$2:$E$7747=$A443), ChapterStats!$F$2:$F$7747)</f>
        <v>0</v>
      </c>
      <c r="N443" s="41"/>
    </row>
    <row r="444" spans="1:15" s="43" customFormat="1" x14ac:dyDescent="0.2">
      <c r="A444" s="47"/>
      <c r="B444" s="64"/>
      <c r="C444" s="153"/>
      <c r="D444" s="153"/>
      <c r="E444" s="143"/>
      <c r="F444" s="143"/>
      <c r="G444" s="143"/>
      <c r="H444" s="65"/>
      <c r="I444" s="222"/>
      <c r="J444" s="222"/>
      <c r="K444" s="222"/>
      <c r="L444" s="222"/>
      <c r="M444" s="222"/>
      <c r="N444" s="41"/>
    </row>
    <row r="445" spans="1:15" s="43" customFormat="1" x14ac:dyDescent="0.2">
      <c r="A445" s="22" t="s">
        <v>82</v>
      </c>
      <c r="B445" s="52"/>
      <c r="C445" s="39"/>
      <c r="D445" s="39"/>
      <c r="E445" s="39"/>
      <c r="F445" s="39"/>
      <c r="G445" s="39"/>
      <c r="H445" s="52"/>
      <c r="I445" s="221"/>
      <c r="J445" s="221"/>
      <c r="K445" s="221"/>
      <c r="L445" s="221"/>
      <c r="M445" s="221"/>
      <c r="N445" s="41"/>
      <c r="O445" s="43">
        <v>118</v>
      </c>
    </row>
    <row r="446" spans="1:15" s="43" customFormat="1" x14ac:dyDescent="0.2">
      <c r="A446" s="228" t="s">
        <v>196</v>
      </c>
      <c r="B446" s="219">
        <f>SUMPRODUCT((ChapterStats!$B$2:$B$7747=B$2)*(ChapterStats!$C$2:$C$7747=$O$445)*(ChapterStats!$E$2:$E$7747=$A446), ChapterStats!$F$2:$F$7747)</f>
        <v>101</v>
      </c>
      <c r="C446" s="219">
        <f>SUMPRODUCT((ChapterStats!$B$2:$B$7747=C$2)*(ChapterStats!$C$2:$C$7747=$O$445)*(ChapterStats!$E$2:$E$7747=$A446), ChapterStats!$F$2:$F$7747)</f>
        <v>99</v>
      </c>
      <c r="D446" s="219">
        <f>SUMPRODUCT((ChapterStats!$B$2:$B$7747=D$2)*(ChapterStats!$C$2:$C$7747=$O$445)*(ChapterStats!$E$2:$E$7747=$A446), ChapterStats!$F$2:$F$7747)</f>
        <v>100</v>
      </c>
      <c r="E446" s="219">
        <f>SUMPRODUCT((ChapterStats!$B$2:$B$7747=E$2)*(ChapterStats!$C$2:$C$7747=$O$445)*(ChapterStats!$E$2:$E$7747=$A446), ChapterStats!$F$2:$F$7747)</f>
        <v>100</v>
      </c>
      <c r="F446" s="219">
        <f>SUMPRODUCT((ChapterStats!$B$2:$B$7747=F$2)*(ChapterStats!$C$2:$C$7747=$O$445)*(ChapterStats!$E$2:$E$7747=$A446), ChapterStats!$F$2:$F$7747)</f>
        <v>100</v>
      </c>
      <c r="G446" s="219">
        <f>SUMPRODUCT((ChapterStats!$B$2:$B$7747=G$2)*(ChapterStats!$C$2:$C$7747=$O$445)*(ChapterStats!$E$2:$E$7747=$A446), ChapterStats!$F$2:$F$7747)</f>
        <v>91</v>
      </c>
      <c r="H446" s="219">
        <f>SUMPRODUCT((ChapterStats!$B$2:$B$7747=H$2)*(ChapterStats!$C$2:$C$7747=$O$445)*(ChapterStats!$E$2:$E$7747=$A446), ChapterStats!$F$2:$F$7747)</f>
        <v>114</v>
      </c>
      <c r="I446" s="219">
        <f>SUMPRODUCT((ChapterStats!$B$2:$B$7747=I$2)*(ChapterStats!$C$2:$C$7747=$O$445)*(ChapterStats!$E$2:$E$7747=$A446), ChapterStats!$F$2:$F$7747)</f>
        <v>113</v>
      </c>
      <c r="J446" s="219">
        <f>SUMPRODUCT((ChapterStats!$B$2:$B$7747=J$2)*(ChapterStats!$C$2:$C$7747=$O$445)*(ChapterStats!$E$2:$E$7747=$A446), ChapterStats!$F$2:$F$7747)</f>
        <v>115</v>
      </c>
      <c r="K446" s="219">
        <f>SUMPRODUCT((ChapterStats!$B$2:$B$7747=K$2)*(ChapterStats!$C$2:$C$7747=$O$445)*(ChapterStats!$E$2:$E$7747=$A446), ChapterStats!$F$2:$F$7747)</f>
        <v>114</v>
      </c>
      <c r="L446" s="219">
        <f>SUMPRODUCT((ChapterStats!$B$2:$B$7747=L$2)*(ChapterStats!$C$2:$C$7747=$O$445)*(ChapterStats!$E$2:$E$7747=$A446), ChapterStats!$F$2:$F$7747)</f>
        <v>114</v>
      </c>
      <c r="M446" s="219">
        <f>SUMPRODUCT((ChapterStats!$B$2:$B$7747=M$2)*(ChapterStats!$C$2:$C$7747=$O$445)*(ChapterStats!$E$2:$E$7747=$A446), ChapterStats!$F$2:$F$7747)</f>
        <v>0</v>
      </c>
      <c r="N446" s="41"/>
    </row>
    <row r="447" spans="1:15" s="43" customFormat="1" x14ac:dyDescent="0.2">
      <c r="A447" s="47" t="s">
        <v>305</v>
      </c>
      <c r="B447" s="244">
        <v>112</v>
      </c>
      <c r="C447" s="244">
        <v>114</v>
      </c>
      <c r="D447" s="244">
        <v>123</v>
      </c>
      <c r="E447" s="244">
        <v>131</v>
      </c>
      <c r="F447" s="244">
        <v>132</v>
      </c>
      <c r="G447" s="244">
        <v>133</v>
      </c>
      <c r="H447" s="244">
        <v>132</v>
      </c>
      <c r="I447" s="244">
        <v>128</v>
      </c>
      <c r="J447" s="244">
        <v>128</v>
      </c>
      <c r="K447" s="244">
        <v>126</v>
      </c>
      <c r="L447" s="244">
        <v>117</v>
      </c>
      <c r="M447" s="244">
        <v>115</v>
      </c>
      <c r="N447" s="48"/>
    </row>
    <row r="448" spans="1:15" s="43" customFormat="1" x14ac:dyDescent="0.2">
      <c r="A448" s="228" t="s">
        <v>194</v>
      </c>
      <c r="B448" s="219">
        <f>SUMPRODUCT((ChapterStats!$B$2:$B$7747=B$2)*(ChapterStats!$C$2:$C$7747=$O$445)*(ChapterStats!$E$2:$E$7747=$A448), ChapterStats!$F$2:$F$7747)</f>
        <v>2</v>
      </c>
      <c r="C448" s="219">
        <f>SUMPRODUCT((ChapterStats!$B$2:$B$7747=C$2)*(ChapterStats!$C$2:$C$7747=$O$445)*(ChapterStats!$E$2:$E$7747=$A448), ChapterStats!$F$2:$F$7747)</f>
        <v>1</v>
      </c>
      <c r="D448" s="219">
        <f>SUMPRODUCT((ChapterStats!$B$2:$B$7747=D$2)*(ChapterStats!$C$2:$C$7747=$O$445)*(ChapterStats!$E$2:$E$7747=$A448), ChapterStats!$F$2:$F$7747)</f>
        <v>2</v>
      </c>
      <c r="E448" s="219">
        <f>SUMPRODUCT((ChapterStats!$B$2:$B$7747=E$2)*(ChapterStats!$C$2:$C$7747=$O$445)*(ChapterStats!$E$2:$E$7747=$A448), ChapterStats!$F$2:$F$7747)</f>
        <v>0</v>
      </c>
      <c r="F448" s="219">
        <f>SUMPRODUCT((ChapterStats!$B$2:$B$7747=F$2)*(ChapterStats!$C$2:$C$7747=$O$445)*(ChapterStats!$E$2:$E$7747=$A448), ChapterStats!$F$2:$F$7747)</f>
        <v>0</v>
      </c>
      <c r="G448" s="219">
        <f>SUMPRODUCT((ChapterStats!$B$2:$B$7747=G$2)*(ChapterStats!$C$2:$C$7747=$O$445)*(ChapterStats!$E$2:$E$7747=$A448), ChapterStats!$F$2:$F$7747)</f>
        <v>0</v>
      </c>
      <c r="H448" s="219">
        <f>SUMPRODUCT((ChapterStats!$B$2:$B$7747=H$2)*(ChapterStats!$C$2:$C$7747=$O$445)*(ChapterStats!$E$2:$E$7747=$A448), ChapterStats!$F$2:$F$7747)</f>
        <v>29</v>
      </c>
      <c r="I448" s="219">
        <f>SUMPRODUCT((ChapterStats!$B$2:$B$7747=I$2)*(ChapterStats!$C$2:$C$7747=$O$445)*(ChapterStats!$E$2:$E$7747=$A448), ChapterStats!$F$2:$F$7747)</f>
        <v>2</v>
      </c>
      <c r="J448" s="219">
        <f>SUMPRODUCT((ChapterStats!$B$2:$B$7747=J$2)*(ChapterStats!$C$2:$C$7747=$O$445)*(ChapterStats!$E$2:$E$7747=$A448), ChapterStats!$F$2:$F$7747)</f>
        <v>5</v>
      </c>
      <c r="K448" s="219">
        <f>SUMPRODUCT((ChapterStats!$B$2:$B$7747=K$2)*(ChapterStats!$C$2:$C$7747=$O$445)*(ChapterStats!$E$2:$E$7747=$A448), ChapterStats!$F$2:$F$7747)</f>
        <v>5</v>
      </c>
      <c r="L448" s="219">
        <f>SUMPRODUCT((ChapterStats!$B$2:$B$7747=L$2)*(ChapterStats!$C$2:$C$7747=$O$445)*(ChapterStats!$E$2:$E$7747=$A448), ChapterStats!$F$2:$F$7747)</f>
        <v>2</v>
      </c>
      <c r="M448" s="219">
        <f>SUMPRODUCT((ChapterStats!$B$2:$B$7747=M$2)*(ChapterStats!$C$2:$C$7747=$O$445)*(ChapterStats!$E$2:$E$7747=$A448), ChapterStats!$F$2:$F$7747)</f>
        <v>0</v>
      </c>
      <c r="N448" s="41">
        <f t="shared" ref="N448:N454" si="34">SUM(B448:M448)</f>
        <v>48</v>
      </c>
    </row>
    <row r="449" spans="1:15" s="43" customFormat="1" x14ac:dyDescent="0.2">
      <c r="A449" s="47" t="s">
        <v>305</v>
      </c>
      <c r="B449" s="244">
        <v>0</v>
      </c>
      <c r="C449" s="244">
        <v>0</v>
      </c>
      <c r="D449" s="244">
        <v>10</v>
      </c>
      <c r="E449" s="244">
        <v>7</v>
      </c>
      <c r="F449" s="244">
        <v>2</v>
      </c>
      <c r="G449" s="244">
        <v>4</v>
      </c>
      <c r="H449" s="244">
        <v>1</v>
      </c>
      <c r="I449" s="244">
        <v>2</v>
      </c>
      <c r="J449" s="244">
        <v>0</v>
      </c>
      <c r="K449" s="244">
        <v>1</v>
      </c>
      <c r="L449" s="244">
        <v>0</v>
      </c>
      <c r="M449" s="244">
        <v>1</v>
      </c>
      <c r="N449" s="48">
        <f t="shared" si="34"/>
        <v>28</v>
      </c>
    </row>
    <row r="450" spans="1:15" s="43" customFormat="1" x14ac:dyDescent="0.2">
      <c r="A450" s="228" t="s">
        <v>195</v>
      </c>
      <c r="B450" s="219">
        <f>SUMPRODUCT((ChapterStats!$B$2:$B$7747=B$2)*(ChapterStats!$C$2:$C$7747=$O$445)*(ChapterStats!$E$2:$E$7747=$A450), ChapterStats!$F$2:$F$7747)</f>
        <v>3</v>
      </c>
      <c r="C450" s="219">
        <f>SUMPRODUCT((ChapterStats!$B$2:$B$7747=C$2)*(ChapterStats!$C$2:$C$7747=$O$445)*(ChapterStats!$E$2:$E$7747=$A450), ChapterStats!$F$2:$F$7747)</f>
        <v>4</v>
      </c>
      <c r="D450" s="219">
        <f>SUMPRODUCT((ChapterStats!$B$2:$B$7747=D$2)*(ChapterStats!$C$2:$C$7747=$O$445)*(ChapterStats!$E$2:$E$7747=$A450), ChapterStats!$F$2:$F$7747)</f>
        <v>3</v>
      </c>
      <c r="E450" s="219">
        <f>SUMPRODUCT((ChapterStats!$B$2:$B$7747=E$2)*(ChapterStats!$C$2:$C$7747=$O$445)*(ChapterStats!$E$2:$E$7747=$A450), ChapterStats!$F$2:$F$7747)</f>
        <v>5</v>
      </c>
      <c r="F450" s="219">
        <f>SUMPRODUCT((ChapterStats!$B$2:$B$7747=F$2)*(ChapterStats!$C$2:$C$7747=$O$445)*(ChapterStats!$E$2:$E$7747=$A450), ChapterStats!$F$2:$F$7747)</f>
        <v>5</v>
      </c>
      <c r="G450" s="219">
        <f>SUMPRODUCT((ChapterStats!$B$2:$B$7747=G$2)*(ChapterStats!$C$2:$C$7747=$O$445)*(ChapterStats!$E$2:$E$7747=$A450), ChapterStats!$F$2:$F$7747)</f>
        <v>4</v>
      </c>
      <c r="H450" s="219">
        <f>SUMPRODUCT((ChapterStats!$B$2:$B$7747=H$2)*(ChapterStats!$C$2:$C$7747=$O$445)*(ChapterStats!$E$2:$E$7747=$A450), ChapterStats!$F$2:$F$7747)</f>
        <v>7</v>
      </c>
      <c r="I450" s="219">
        <f>SUMPRODUCT((ChapterStats!$B$2:$B$7747=I$2)*(ChapterStats!$C$2:$C$7747=$O$445)*(ChapterStats!$E$2:$E$7747=$A450), ChapterStats!$F$2:$F$7747)</f>
        <v>6</v>
      </c>
      <c r="J450" s="219">
        <f>SUMPRODUCT((ChapterStats!$B$2:$B$7747=J$2)*(ChapterStats!$C$2:$C$7747=$O$445)*(ChapterStats!$E$2:$E$7747=$A450), ChapterStats!$F$2:$F$7747)</f>
        <v>8</v>
      </c>
      <c r="K450" s="219">
        <f>SUMPRODUCT((ChapterStats!$B$2:$B$7747=K$2)*(ChapterStats!$C$2:$C$7747=$O$445)*(ChapterStats!$E$2:$E$7747=$A450), ChapterStats!$F$2:$F$7747)</f>
        <v>4</v>
      </c>
      <c r="L450" s="219">
        <f>SUMPRODUCT((ChapterStats!$B$2:$B$7747=L$2)*(ChapterStats!$C$2:$C$7747=$O$445)*(ChapterStats!$E$2:$E$7747=$A450), ChapterStats!$F$2:$F$7747)</f>
        <v>3</v>
      </c>
      <c r="M450" s="219">
        <f>SUMPRODUCT((ChapterStats!$B$2:$B$7747=M$2)*(ChapterStats!$C$2:$C$7747=$O$445)*(ChapterStats!$E$2:$E$7747=$A450), ChapterStats!$F$2:$F$7747)</f>
        <v>0</v>
      </c>
      <c r="N450" s="41">
        <f t="shared" si="34"/>
        <v>52</v>
      </c>
    </row>
    <row r="451" spans="1:15" s="43" customFormat="1" x14ac:dyDescent="0.2">
      <c r="A451" s="228" t="s">
        <v>200</v>
      </c>
      <c r="B451" s="219">
        <f>SUMPRODUCT((ChapterStats!$B$2:$B$7747=B$2)*(ChapterStats!$C$2:$C$7747=$O$445)*(ChapterStats!$E$2:$E$7747=$A451), ChapterStats!$F$2:$F$7747)</f>
        <v>0</v>
      </c>
      <c r="C451" s="219">
        <f>SUMPRODUCT((ChapterStats!$B$2:$B$7747=C$2)*(ChapterStats!$C$2:$C$7747=$O$445)*(ChapterStats!$E$2:$E$7747=$A451), ChapterStats!$F$2:$F$7747)</f>
        <v>1</v>
      </c>
      <c r="D451" s="219">
        <f>SUMPRODUCT((ChapterStats!$B$2:$B$7747=D$2)*(ChapterStats!$C$2:$C$7747=$O$445)*(ChapterStats!$E$2:$E$7747=$A451), ChapterStats!$F$2:$F$7747)</f>
        <v>0</v>
      </c>
      <c r="E451" s="219">
        <f>SUMPRODUCT((ChapterStats!$B$2:$B$7747=E$2)*(ChapterStats!$C$2:$C$7747=$O$445)*(ChapterStats!$E$2:$E$7747=$A451), ChapterStats!$F$2:$F$7747)</f>
        <v>0</v>
      </c>
      <c r="F451" s="219">
        <f>SUMPRODUCT((ChapterStats!$B$2:$B$7747=F$2)*(ChapterStats!$C$2:$C$7747=$O$445)*(ChapterStats!$E$2:$E$7747=$A451), ChapterStats!$F$2:$F$7747)</f>
        <v>0</v>
      </c>
      <c r="G451" s="219">
        <f>SUMPRODUCT((ChapterStats!$B$2:$B$7747=G$2)*(ChapterStats!$C$2:$C$7747=$O$445)*(ChapterStats!$E$2:$E$7747=$A451), ChapterStats!$F$2:$F$7747)</f>
        <v>0</v>
      </c>
      <c r="H451" s="219">
        <f>SUMPRODUCT((ChapterStats!$B$2:$B$7747=H$2)*(ChapterStats!$C$2:$C$7747=$O$445)*(ChapterStats!$E$2:$E$7747=$A451), ChapterStats!$F$2:$F$7747)</f>
        <v>0</v>
      </c>
      <c r="I451" s="219">
        <f>SUMPRODUCT((ChapterStats!$B$2:$B$7747=I$2)*(ChapterStats!$C$2:$C$7747=$O$445)*(ChapterStats!$E$2:$E$7747=$A451), ChapterStats!$F$2:$F$7747)</f>
        <v>2</v>
      </c>
      <c r="J451" s="219">
        <f>SUMPRODUCT((ChapterStats!$B$2:$B$7747=J$2)*(ChapterStats!$C$2:$C$7747=$O$445)*(ChapterStats!$E$2:$E$7747=$A451), ChapterStats!$F$2:$F$7747)</f>
        <v>0</v>
      </c>
      <c r="K451" s="219">
        <f>SUMPRODUCT((ChapterStats!$B$2:$B$7747=K$2)*(ChapterStats!$C$2:$C$7747=$O$445)*(ChapterStats!$E$2:$E$7747=$A451), ChapterStats!$F$2:$F$7747)</f>
        <v>1</v>
      </c>
      <c r="L451" s="219">
        <f>SUMPRODUCT((ChapterStats!$B$2:$B$7747=L$2)*(ChapterStats!$C$2:$C$7747=$O$445)*(ChapterStats!$E$2:$E$7747=$A451), ChapterStats!$F$2:$F$7747)</f>
        <v>0</v>
      </c>
      <c r="M451" s="219">
        <f>SUMPRODUCT((ChapterStats!$B$2:$B$7747=M$2)*(ChapterStats!$C$2:$C$7747=$O$445)*(ChapterStats!$E$2:$E$7747=$A451), ChapterStats!$F$2:$F$7747)</f>
        <v>0</v>
      </c>
      <c r="N451" s="41">
        <f t="shared" si="34"/>
        <v>4</v>
      </c>
    </row>
    <row r="452" spans="1:15" s="43" customFormat="1" x14ac:dyDescent="0.2">
      <c r="A452" s="228" t="s">
        <v>197</v>
      </c>
      <c r="B452" s="219">
        <f>SUMPRODUCT((ChapterStats!$B$2:$B$7747=B$2)*(ChapterStats!$C$2:$C$7747=$O$445)*(ChapterStats!$E$2:$E$7747=$A452), ChapterStats!$F$2:$F$7747)</f>
        <v>15</v>
      </c>
      <c r="C452" s="219">
        <f>SUMPRODUCT((ChapterStats!$B$2:$B$7747=C$2)*(ChapterStats!$C$2:$C$7747=$O$445)*(ChapterStats!$E$2:$E$7747=$A452), ChapterStats!$F$2:$F$7747)</f>
        <v>4</v>
      </c>
      <c r="D452" s="219">
        <f>SUMPRODUCT((ChapterStats!$B$2:$B$7747=D$2)*(ChapterStats!$C$2:$C$7747=$O$445)*(ChapterStats!$E$2:$E$7747=$A452), ChapterStats!$F$2:$F$7747)</f>
        <v>2</v>
      </c>
      <c r="E452" s="219">
        <f>SUMPRODUCT((ChapterStats!$B$2:$B$7747=E$2)*(ChapterStats!$C$2:$C$7747=$O$445)*(ChapterStats!$E$2:$E$7747=$A452), ChapterStats!$F$2:$F$7747)</f>
        <v>0</v>
      </c>
      <c r="F452" s="219">
        <f>SUMPRODUCT((ChapterStats!$B$2:$B$7747=F$2)*(ChapterStats!$C$2:$C$7747=$O$445)*(ChapterStats!$E$2:$E$7747=$A452), ChapterStats!$F$2:$F$7747)</f>
        <v>0</v>
      </c>
      <c r="G452" s="219">
        <f>SUMPRODUCT((ChapterStats!$B$2:$B$7747=G$2)*(ChapterStats!$C$2:$C$7747=$O$445)*(ChapterStats!$E$2:$E$7747=$A452), ChapterStats!$F$2:$F$7747)</f>
        <v>9</v>
      </c>
      <c r="H452" s="219">
        <f>SUMPRODUCT((ChapterStats!$B$2:$B$7747=H$2)*(ChapterStats!$C$2:$C$7747=$O$445)*(ChapterStats!$E$2:$E$7747=$A452), ChapterStats!$F$2:$F$7747)</f>
        <v>6</v>
      </c>
      <c r="I452" s="219">
        <f>SUMPRODUCT((ChapterStats!$B$2:$B$7747=I$2)*(ChapterStats!$C$2:$C$7747=$O$445)*(ChapterStats!$E$2:$E$7747=$A452), ChapterStats!$F$2:$F$7747)</f>
        <v>5</v>
      </c>
      <c r="J452" s="219">
        <f>SUMPRODUCT((ChapterStats!$B$2:$B$7747=J$2)*(ChapterStats!$C$2:$C$7747=$O$445)*(ChapterStats!$E$2:$E$7747=$A452), ChapterStats!$F$2:$F$7747)</f>
        <v>2</v>
      </c>
      <c r="K452" s="219">
        <f>SUMPRODUCT((ChapterStats!$B$2:$B$7747=K$2)*(ChapterStats!$C$2:$C$7747=$O$445)*(ChapterStats!$E$2:$E$7747=$A452), ChapterStats!$F$2:$F$7747)</f>
        <v>7</v>
      </c>
      <c r="L452" s="219">
        <f>SUMPRODUCT((ChapterStats!$B$2:$B$7747=L$2)*(ChapterStats!$C$2:$C$7747=$O$445)*(ChapterStats!$E$2:$E$7747=$A452), ChapterStats!$F$2:$F$7747)</f>
        <v>0</v>
      </c>
      <c r="M452" s="219">
        <f>SUMPRODUCT((ChapterStats!$B$2:$B$7747=M$2)*(ChapterStats!$C$2:$C$7747=$O$445)*(ChapterStats!$E$2:$E$7747=$A452), ChapterStats!$F$2:$F$7747)</f>
        <v>0</v>
      </c>
      <c r="N452" s="41">
        <f t="shared" si="34"/>
        <v>50</v>
      </c>
    </row>
    <row r="453" spans="1:15" x14ac:dyDescent="0.2">
      <c r="A453" s="228" t="s">
        <v>199</v>
      </c>
      <c r="B453" s="219">
        <f>SUMPRODUCT((ChapterStats!$B$2:$B$7747=B$2)*(ChapterStats!$C$2:$C$7747=$O$445)*(ChapterStats!$E$2:$E$7747=$A453), ChapterStats!$F$2:$F$7747)</f>
        <v>0</v>
      </c>
      <c r="C453" s="219">
        <f>SUMPRODUCT((ChapterStats!$B$2:$B$7747=C$2)*(ChapterStats!$C$2:$C$7747=$O$445)*(ChapterStats!$E$2:$E$7747=$A453), ChapterStats!$F$2:$F$7747)</f>
        <v>0</v>
      </c>
      <c r="D453" s="219">
        <f>SUMPRODUCT((ChapterStats!$B$2:$B$7747=D$2)*(ChapterStats!$C$2:$C$7747=$O$445)*(ChapterStats!$E$2:$E$7747=$A453), ChapterStats!$F$2:$F$7747)</f>
        <v>0</v>
      </c>
      <c r="E453" s="219">
        <f>SUMPRODUCT((ChapterStats!$B$2:$B$7747=E$2)*(ChapterStats!$C$2:$C$7747=$O$445)*(ChapterStats!$E$2:$E$7747=$A453), ChapterStats!$F$2:$F$7747)</f>
        <v>0</v>
      </c>
      <c r="F453" s="219">
        <f>SUMPRODUCT((ChapterStats!$B$2:$B$7747=F$2)*(ChapterStats!$C$2:$C$7747=$O$445)*(ChapterStats!$E$2:$E$7747=$A453), ChapterStats!$F$2:$F$7747)</f>
        <v>0</v>
      </c>
      <c r="G453" s="219">
        <f>SUMPRODUCT((ChapterStats!$B$2:$B$7747=G$2)*(ChapterStats!$C$2:$C$7747=$O$445)*(ChapterStats!$E$2:$E$7747=$A453), ChapterStats!$F$2:$F$7747)</f>
        <v>0</v>
      </c>
      <c r="H453" s="219">
        <f>SUMPRODUCT((ChapterStats!$B$2:$B$7747=H$2)*(ChapterStats!$C$2:$C$7747=$O$445)*(ChapterStats!$E$2:$E$7747=$A453), ChapterStats!$F$2:$F$7747)</f>
        <v>1</v>
      </c>
      <c r="I453" s="219">
        <f>SUMPRODUCT((ChapterStats!$B$2:$B$7747=I$2)*(ChapterStats!$C$2:$C$7747=$O$445)*(ChapterStats!$E$2:$E$7747=$A453), ChapterStats!$F$2:$F$7747)</f>
        <v>0</v>
      </c>
      <c r="J453" s="219">
        <f>SUMPRODUCT((ChapterStats!$B$2:$B$7747=J$2)*(ChapterStats!$C$2:$C$7747=$O$445)*(ChapterStats!$E$2:$E$7747=$A453), ChapterStats!$F$2:$F$7747)</f>
        <v>1</v>
      </c>
      <c r="K453" s="219">
        <f>SUMPRODUCT((ChapterStats!$B$2:$B$7747=K$2)*(ChapterStats!$C$2:$C$7747=$O$445)*(ChapterStats!$E$2:$E$7747=$A453), ChapterStats!$F$2:$F$7747)</f>
        <v>0</v>
      </c>
      <c r="L453" s="219">
        <f>SUMPRODUCT((ChapterStats!$B$2:$B$7747=L$2)*(ChapterStats!$C$2:$C$7747=$O$445)*(ChapterStats!$E$2:$E$7747=$A453), ChapterStats!$F$2:$F$7747)</f>
        <v>0</v>
      </c>
      <c r="M453" s="219">
        <f>SUMPRODUCT((ChapterStats!$B$2:$B$7747=M$2)*(ChapterStats!$C$2:$C$7747=$O$445)*(ChapterStats!$E$2:$E$7747=$A453), ChapterStats!$F$2:$F$7747)</f>
        <v>0</v>
      </c>
      <c r="N453" s="41">
        <f t="shared" si="34"/>
        <v>2</v>
      </c>
    </row>
    <row r="454" spans="1:15" x14ac:dyDescent="0.2">
      <c r="A454" s="228" t="s">
        <v>198</v>
      </c>
      <c r="B454" s="219">
        <f>SUMPRODUCT((ChapterStats!$B$2:$B$7747=B$2)*(ChapterStats!$C$2:$C$7747=$O$445)*(ChapterStats!$E$2:$E$7747=$A454), ChapterStats!$F$2:$F$7747)</f>
        <v>0</v>
      </c>
      <c r="C454" s="219">
        <f>SUMPRODUCT((ChapterStats!$B$2:$B$7747=C$2)*(ChapterStats!$C$2:$C$7747=$O$445)*(ChapterStats!$E$2:$E$7747=$A454), ChapterStats!$F$2:$F$7747)</f>
        <v>1</v>
      </c>
      <c r="D454" s="219">
        <f>SUMPRODUCT((ChapterStats!$B$2:$B$7747=D$2)*(ChapterStats!$C$2:$C$7747=$O$445)*(ChapterStats!$E$2:$E$7747=$A454), ChapterStats!$F$2:$F$7747)</f>
        <v>0</v>
      </c>
      <c r="E454" s="219">
        <f>SUMPRODUCT((ChapterStats!$B$2:$B$7747=E$2)*(ChapterStats!$C$2:$C$7747=$O$445)*(ChapterStats!$E$2:$E$7747=$A454), ChapterStats!$F$2:$F$7747)</f>
        <v>0</v>
      </c>
      <c r="F454" s="219">
        <f>SUMPRODUCT((ChapterStats!$B$2:$B$7747=F$2)*(ChapterStats!$C$2:$C$7747=$O$445)*(ChapterStats!$E$2:$E$7747=$A454), ChapterStats!$F$2:$F$7747)</f>
        <v>0</v>
      </c>
      <c r="G454" s="219">
        <f>SUMPRODUCT((ChapterStats!$B$2:$B$7747=G$2)*(ChapterStats!$C$2:$C$7747=$O$445)*(ChapterStats!$E$2:$E$7747=$A454), ChapterStats!$F$2:$F$7747)</f>
        <v>0</v>
      </c>
      <c r="H454" s="219">
        <f>SUMPRODUCT((ChapterStats!$B$2:$B$7747=H$2)*(ChapterStats!$C$2:$C$7747=$O$445)*(ChapterStats!$E$2:$E$7747=$A454), ChapterStats!$F$2:$F$7747)</f>
        <v>1</v>
      </c>
      <c r="I454" s="219">
        <f>SUMPRODUCT((ChapterStats!$B$2:$B$7747=I$2)*(ChapterStats!$C$2:$C$7747=$O$445)*(ChapterStats!$E$2:$E$7747=$A454), ChapterStats!$F$2:$F$7747)</f>
        <v>0</v>
      </c>
      <c r="J454" s="219">
        <f>SUMPRODUCT((ChapterStats!$B$2:$B$7747=J$2)*(ChapterStats!$C$2:$C$7747=$O$445)*(ChapterStats!$E$2:$E$7747=$A454), ChapterStats!$F$2:$F$7747)</f>
        <v>0</v>
      </c>
      <c r="K454" s="219">
        <f>SUMPRODUCT((ChapterStats!$B$2:$B$7747=K$2)*(ChapterStats!$C$2:$C$7747=$O$445)*(ChapterStats!$E$2:$E$7747=$A454), ChapterStats!$F$2:$F$7747)</f>
        <v>0</v>
      </c>
      <c r="L454" s="219">
        <f>SUMPRODUCT((ChapterStats!$B$2:$B$7747=L$2)*(ChapterStats!$C$2:$C$7747=$O$445)*(ChapterStats!$E$2:$E$7747=$A454), ChapterStats!$F$2:$F$7747)</f>
        <v>0</v>
      </c>
      <c r="M454" s="219">
        <f>SUMPRODUCT((ChapterStats!$B$2:$B$7747=M$2)*(ChapterStats!$C$2:$C$7747=$O$445)*(ChapterStats!$E$2:$E$7747=$A454), ChapterStats!$F$2:$F$7747)</f>
        <v>0</v>
      </c>
      <c r="N454" s="41">
        <f t="shared" si="34"/>
        <v>2</v>
      </c>
    </row>
    <row r="455" spans="1:15" s="43" customFormat="1" x14ac:dyDescent="0.2">
      <c r="A455" s="21" t="s">
        <v>202</v>
      </c>
      <c r="B455" s="224">
        <f>SUMPRODUCT((ChapterStats!$B$2:$B$7747=B$2)*(ChapterStats!$C$2:$C$7747=$O$445)*(ChapterStats!$E$2:$E$7747=$A455), ChapterStats!$F$2:$F$7747)</f>
        <v>0.76106200000000002</v>
      </c>
      <c r="C455" s="224">
        <f>SUMPRODUCT((ChapterStats!$B$2:$B$7747=C$2)*(ChapterStats!$C$2:$C$7747=$O$445)*(ChapterStats!$E$2:$E$7747=$A455), ChapterStats!$F$2:$F$7747)</f>
        <v>0.63392899999999996</v>
      </c>
      <c r="D455" s="224">
        <f>SUMPRODUCT((ChapterStats!$B$2:$B$7747=D$2)*(ChapterStats!$C$2:$C$7747=$O$445)*(ChapterStats!$E$2:$E$7747=$A455), ChapterStats!$F$2:$F$7747)</f>
        <v>0.605263</v>
      </c>
      <c r="E455" s="224">
        <f>SUMPRODUCT((ChapterStats!$B$2:$B$7747=E$2)*(ChapterStats!$C$2:$C$7747=$O$445)*(ChapterStats!$E$2:$E$7747=$A455), ChapterStats!$F$2:$F$7747)</f>
        <v>0.62601600000000002</v>
      </c>
      <c r="F455" s="224">
        <f>SUMPRODUCT((ChapterStats!$B$2:$B$7747=F$2)*(ChapterStats!$C$2:$C$7747=$O$445)*(ChapterStats!$E$2:$E$7747=$A455), ChapterStats!$F$2:$F$7747)</f>
        <v>0.63358800000000004</v>
      </c>
      <c r="G455" s="224">
        <f>SUMPRODUCT((ChapterStats!$B$2:$B$7747=G$2)*(ChapterStats!$C$2:$C$7747=$O$445)*(ChapterStats!$E$2:$E$7747=$A455), ChapterStats!$F$2:$F$7747)</f>
        <v>0.64393900000000004</v>
      </c>
      <c r="H455" s="224">
        <f>SUMPRODUCT((ChapterStats!$B$2:$B$7747=H$2)*(ChapterStats!$C$2:$C$7747=$O$445)*(ChapterStats!$E$2:$E$7747=$A455), ChapterStats!$F$2:$F$7747)</f>
        <v>0.59398499999999999</v>
      </c>
      <c r="I455" s="224">
        <f>SUMPRODUCT((ChapterStats!$B$2:$B$7747=I$2)*(ChapterStats!$C$2:$C$7747=$O$445)*(ChapterStats!$E$2:$E$7747=$A455), ChapterStats!$F$2:$F$7747)</f>
        <v>0.56060600000000005</v>
      </c>
      <c r="J455" s="224">
        <f>SUMPRODUCT((ChapterStats!$B$2:$B$7747=J$2)*(ChapterStats!$C$2:$C$7747=$O$445)*(ChapterStats!$E$2:$E$7747=$A455), ChapterStats!$F$2:$F$7747)</f>
        <v>0.5625</v>
      </c>
      <c r="K455" s="224">
        <f>SUMPRODUCT((ChapterStats!$B$2:$B$7747=K$2)*(ChapterStats!$C$2:$C$7747=$O$445)*(ChapterStats!$E$2:$E$7747=$A455), ChapterStats!$F$2:$F$7747)</f>
        <v>0.55468799999999996</v>
      </c>
      <c r="L455" s="224">
        <f>SUMPRODUCT((ChapterStats!$B$2:$B$7747=L$2)*(ChapterStats!$C$2:$C$7747=$O$445)*(ChapterStats!$E$2:$E$7747=$A455), ChapterStats!$F$2:$F$7747)</f>
        <v>0.51587300000000003</v>
      </c>
      <c r="M455" s="224">
        <f>SUMPRODUCT((ChapterStats!$B$2:$B$7747=M$2)*(ChapterStats!$C$2:$C$7747=$O$445)*(ChapterStats!$E$2:$E$7747=$A455), ChapterStats!$F$2:$F$7747)</f>
        <v>0</v>
      </c>
      <c r="N455" s="41"/>
    </row>
    <row r="456" spans="1:15" s="43" customFormat="1" x14ac:dyDescent="0.2">
      <c r="A456" s="228" t="s">
        <v>205</v>
      </c>
      <c r="B456" s="224">
        <f>SUMPRODUCT((ChapterStats!$B$2:$B$7747=B$2)*(ChapterStats!$C$2:$C$7747=$O$445)*(ChapterStats!$E$2:$E$7747=$A456), ChapterStats!$F$2:$F$7747)</f>
        <v>0.78022000000000002</v>
      </c>
      <c r="C456" s="224">
        <f>SUMPRODUCT((ChapterStats!$B$2:$B$7747=C$2)*(ChapterStats!$C$2:$C$7747=$O$445)*(ChapterStats!$E$2:$E$7747=$A456), ChapterStats!$F$2:$F$7747)</f>
        <v>0.74444399999999999</v>
      </c>
      <c r="D456" s="224">
        <f>SUMPRODUCT((ChapterStats!$B$2:$B$7747=D$2)*(ChapterStats!$C$2:$C$7747=$O$445)*(ChapterStats!$E$2:$E$7747=$A456), ChapterStats!$F$2:$F$7747)</f>
        <v>0.72826100000000005</v>
      </c>
      <c r="E456" s="224">
        <f>SUMPRODUCT((ChapterStats!$B$2:$B$7747=E$2)*(ChapterStats!$C$2:$C$7747=$O$445)*(ChapterStats!$E$2:$E$7747=$A456), ChapterStats!$F$2:$F$7747)</f>
        <v>0.73118300000000003</v>
      </c>
      <c r="F456" s="224">
        <f>SUMPRODUCT((ChapterStats!$B$2:$B$7747=F$2)*(ChapterStats!$C$2:$C$7747=$O$445)*(ChapterStats!$E$2:$E$7747=$A456), ChapterStats!$F$2:$F$7747)</f>
        <v>0.72448999999999997</v>
      </c>
      <c r="G456" s="224">
        <f>SUMPRODUCT((ChapterStats!$B$2:$B$7747=G$2)*(ChapterStats!$C$2:$C$7747=$O$445)*(ChapterStats!$E$2:$E$7747=$A456), ChapterStats!$F$2:$F$7747)</f>
        <v>0.73737399999999997</v>
      </c>
      <c r="H456" s="224">
        <f>SUMPRODUCT((ChapterStats!$B$2:$B$7747=H$2)*(ChapterStats!$C$2:$C$7747=$O$445)*(ChapterStats!$E$2:$E$7747=$A456), ChapterStats!$F$2:$F$7747)</f>
        <v>0.73267300000000002</v>
      </c>
      <c r="I456" s="224">
        <f>SUMPRODUCT((ChapterStats!$B$2:$B$7747=I$2)*(ChapterStats!$C$2:$C$7747=$O$445)*(ChapterStats!$E$2:$E$7747=$A456), ChapterStats!$F$2:$F$7747)</f>
        <v>0.72</v>
      </c>
      <c r="J456" s="224">
        <f>SUMPRODUCT((ChapterStats!$B$2:$B$7747=J$2)*(ChapterStats!$C$2:$C$7747=$O$445)*(ChapterStats!$E$2:$E$7747=$A456), ChapterStats!$F$2:$F$7747)</f>
        <v>0.72631599999999996</v>
      </c>
      <c r="K456" s="224">
        <f>SUMPRODUCT((ChapterStats!$B$2:$B$7747=K$2)*(ChapterStats!$C$2:$C$7747=$O$445)*(ChapterStats!$E$2:$E$7747=$A456), ChapterStats!$F$2:$F$7747)</f>
        <v>0.71578900000000001</v>
      </c>
      <c r="L456" s="224">
        <f>SUMPRODUCT((ChapterStats!$B$2:$B$7747=L$2)*(ChapterStats!$C$2:$C$7747=$O$445)*(ChapterStats!$E$2:$E$7747=$A456), ChapterStats!$F$2:$F$7747)</f>
        <v>0.66666700000000001</v>
      </c>
      <c r="M456" s="224">
        <f>SUMPRODUCT((ChapterStats!$B$2:$B$7747=M$2)*(ChapterStats!$C$2:$C$7747=$O$445)*(ChapterStats!$E$2:$E$7747=$A456), ChapterStats!$F$2:$F$7747)</f>
        <v>0</v>
      </c>
      <c r="N456" s="41"/>
    </row>
    <row r="457" spans="1:15" s="43" customFormat="1" x14ac:dyDescent="0.2">
      <c r="A457" s="47"/>
      <c r="B457" s="64"/>
      <c r="C457" s="153"/>
      <c r="D457" s="153"/>
      <c r="E457" s="143"/>
      <c r="F457" s="143"/>
      <c r="G457" s="143"/>
      <c r="H457" s="65"/>
      <c r="I457" s="222"/>
      <c r="J457" s="222"/>
      <c r="K457" s="222"/>
      <c r="L457" s="222"/>
      <c r="M457" s="222"/>
      <c r="N457" s="41"/>
    </row>
    <row r="458" spans="1:15" s="43" customFormat="1" x14ac:dyDescent="0.2">
      <c r="A458" s="22" t="s">
        <v>83</v>
      </c>
      <c r="B458" s="52"/>
      <c r="C458" s="39"/>
      <c r="D458" s="39"/>
      <c r="E458" s="39"/>
      <c r="F458" s="39"/>
      <c r="G458" s="39"/>
      <c r="H458" s="52"/>
      <c r="I458" s="221"/>
      <c r="J458" s="221"/>
      <c r="K458" s="221"/>
      <c r="L458" s="221"/>
      <c r="M458" s="221"/>
      <c r="N458" s="41"/>
      <c r="O458" s="43">
        <v>124</v>
      </c>
    </row>
    <row r="459" spans="1:15" s="43" customFormat="1" x14ac:dyDescent="0.2">
      <c r="A459" s="228" t="s">
        <v>196</v>
      </c>
      <c r="B459" s="219">
        <f>SUMPRODUCT((ChapterStats!$B$2:$B$7747=B$2)*(ChapterStats!$C$2:$C$7747=$O$458)*(ChapterStats!$E$2:$E$7747=$A459), ChapterStats!$F$2:$F$7747)</f>
        <v>166</v>
      </c>
      <c r="C459" s="219">
        <f>SUMPRODUCT((ChapterStats!$B$2:$B$7747=C$2)*(ChapterStats!$C$2:$C$7747=$O$458)*(ChapterStats!$E$2:$E$7747=$A459), ChapterStats!$F$2:$F$7747)</f>
        <v>164</v>
      </c>
      <c r="D459" s="219">
        <f>SUMPRODUCT((ChapterStats!$B$2:$B$7747=D$2)*(ChapterStats!$C$2:$C$7747=$O$458)*(ChapterStats!$E$2:$E$7747=$A459), ChapterStats!$F$2:$F$7747)</f>
        <v>160</v>
      </c>
      <c r="E459" s="219">
        <f>SUMPRODUCT((ChapterStats!$B$2:$B$7747=E$2)*(ChapterStats!$C$2:$C$7747=$O$458)*(ChapterStats!$E$2:$E$7747=$A459), ChapterStats!$F$2:$F$7747)</f>
        <v>158</v>
      </c>
      <c r="F459" s="219">
        <f>SUMPRODUCT((ChapterStats!$B$2:$B$7747=F$2)*(ChapterStats!$C$2:$C$7747=$O$458)*(ChapterStats!$E$2:$E$7747=$A459), ChapterStats!$F$2:$F$7747)</f>
        <v>155</v>
      </c>
      <c r="G459" s="219">
        <f>SUMPRODUCT((ChapterStats!$B$2:$B$7747=G$2)*(ChapterStats!$C$2:$C$7747=$O$458)*(ChapterStats!$E$2:$E$7747=$A459), ChapterStats!$F$2:$F$7747)</f>
        <v>154</v>
      </c>
      <c r="H459" s="219">
        <f>SUMPRODUCT((ChapterStats!$B$2:$B$7747=H$2)*(ChapterStats!$C$2:$C$7747=$O$458)*(ChapterStats!$E$2:$E$7747=$A459), ChapterStats!$F$2:$F$7747)</f>
        <v>154</v>
      </c>
      <c r="I459" s="219">
        <f>SUMPRODUCT((ChapterStats!$B$2:$B$7747=I$2)*(ChapterStats!$C$2:$C$7747=$O$458)*(ChapterStats!$E$2:$E$7747=$A459), ChapterStats!$F$2:$F$7747)</f>
        <v>156</v>
      </c>
      <c r="J459" s="219">
        <f>SUMPRODUCT((ChapterStats!$B$2:$B$7747=J$2)*(ChapterStats!$C$2:$C$7747=$O$458)*(ChapterStats!$E$2:$E$7747=$A459), ChapterStats!$F$2:$F$7747)</f>
        <v>152</v>
      </c>
      <c r="K459" s="219">
        <f>SUMPRODUCT((ChapterStats!$B$2:$B$7747=K$2)*(ChapterStats!$C$2:$C$7747=$O$458)*(ChapterStats!$E$2:$E$7747=$A459), ChapterStats!$F$2:$F$7747)</f>
        <v>144</v>
      </c>
      <c r="L459" s="219">
        <f>SUMPRODUCT((ChapterStats!$B$2:$B$7747=L$2)*(ChapterStats!$C$2:$C$7747=$O$458)*(ChapterStats!$E$2:$E$7747=$A459), ChapterStats!$F$2:$F$7747)</f>
        <v>140</v>
      </c>
      <c r="M459" s="219">
        <f>SUMPRODUCT((ChapterStats!$B$2:$B$7747=M$2)*(ChapterStats!$C$2:$C$7747=$O$458)*(ChapterStats!$E$2:$E$7747=$A459), ChapterStats!$F$2:$F$7747)</f>
        <v>0</v>
      </c>
      <c r="N459" s="41"/>
    </row>
    <row r="460" spans="1:15" s="43" customFormat="1" x14ac:dyDescent="0.2">
      <c r="A460" s="47" t="s">
        <v>305</v>
      </c>
      <c r="B460" s="244">
        <v>173</v>
      </c>
      <c r="C460" s="244">
        <v>173</v>
      </c>
      <c r="D460" s="244">
        <v>174</v>
      </c>
      <c r="E460" s="244">
        <v>173</v>
      </c>
      <c r="F460" s="244">
        <v>176</v>
      </c>
      <c r="G460" s="244">
        <v>174</v>
      </c>
      <c r="H460" s="244">
        <v>182</v>
      </c>
      <c r="I460" s="244">
        <v>184</v>
      </c>
      <c r="J460" s="244">
        <v>187</v>
      </c>
      <c r="K460" s="244">
        <v>194</v>
      </c>
      <c r="L460" s="244">
        <v>179</v>
      </c>
      <c r="M460" s="244">
        <v>174</v>
      </c>
      <c r="N460" s="48"/>
    </row>
    <row r="461" spans="1:15" s="43" customFormat="1" x14ac:dyDescent="0.2">
      <c r="A461" s="228" t="s">
        <v>194</v>
      </c>
      <c r="B461" s="219">
        <f>SUMPRODUCT((ChapterStats!$B$2:$B$7747=B$2)*(ChapterStats!$C$2:$C$7747=$O$458)*(ChapterStats!$E$2:$E$7747=$A461), ChapterStats!$F$2:$F$7747)</f>
        <v>2</v>
      </c>
      <c r="C461" s="219">
        <f>SUMPRODUCT((ChapterStats!$B$2:$B$7747=C$2)*(ChapterStats!$C$2:$C$7747=$O$458)*(ChapterStats!$E$2:$E$7747=$A461), ChapterStats!$F$2:$F$7747)</f>
        <v>1</v>
      </c>
      <c r="D461" s="219">
        <f>SUMPRODUCT((ChapterStats!$B$2:$B$7747=D$2)*(ChapterStats!$C$2:$C$7747=$O$458)*(ChapterStats!$E$2:$E$7747=$A461), ChapterStats!$F$2:$F$7747)</f>
        <v>1</v>
      </c>
      <c r="E461" s="219">
        <f>SUMPRODUCT((ChapterStats!$B$2:$B$7747=E$2)*(ChapterStats!$C$2:$C$7747=$O$458)*(ChapterStats!$E$2:$E$7747=$A461), ChapterStats!$F$2:$F$7747)</f>
        <v>2</v>
      </c>
      <c r="F461" s="219">
        <f>SUMPRODUCT((ChapterStats!$B$2:$B$7747=F$2)*(ChapterStats!$C$2:$C$7747=$O$458)*(ChapterStats!$E$2:$E$7747=$A461), ChapterStats!$F$2:$F$7747)</f>
        <v>4</v>
      </c>
      <c r="G461" s="219">
        <f>SUMPRODUCT((ChapterStats!$B$2:$B$7747=G$2)*(ChapterStats!$C$2:$C$7747=$O$458)*(ChapterStats!$E$2:$E$7747=$A461), ChapterStats!$F$2:$F$7747)</f>
        <v>3</v>
      </c>
      <c r="H461" s="219">
        <f>SUMPRODUCT((ChapterStats!$B$2:$B$7747=H$2)*(ChapterStats!$C$2:$C$7747=$O$458)*(ChapterStats!$E$2:$E$7747=$A461), ChapterStats!$F$2:$F$7747)</f>
        <v>2</v>
      </c>
      <c r="I461" s="219">
        <f>SUMPRODUCT((ChapterStats!$B$2:$B$7747=I$2)*(ChapterStats!$C$2:$C$7747=$O$458)*(ChapterStats!$E$2:$E$7747=$A461), ChapterStats!$F$2:$F$7747)</f>
        <v>9</v>
      </c>
      <c r="J461" s="219">
        <f>SUMPRODUCT((ChapterStats!$B$2:$B$7747=J$2)*(ChapterStats!$C$2:$C$7747=$O$458)*(ChapterStats!$E$2:$E$7747=$A461), ChapterStats!$F$2:$F$7747)</f>
        <v>2</v>
      </c>
      <c r="K461" s="219">
        <f>SUMPRODUCT((ChapterStats!$B$2:$B$7747=K$2)*(ChapterStats!$C$2:$C$7747=$O$458)*(ChapterStats!$E$2:$E$7747=$A461), ChapterStats!$F$2:$F$7747)</f>
        <v>3</v>
      </c>
      <c r="L461" s="219">
        <f>SUMPRODUCT((ChapterStats!$B$2:$B$7747=L$2)*(ChapterStats!$C$2:$C$7747=$O$458)*(ChapterStats!$E$2:$E$7747=$A461), ChapterStats!$F$2:$F$7747)</f>
        <v>0</v>
      </c>
      <c r="M461" s="219">
        <f>SUMPRODUCT((ChapterStats!$B$2:$B$7747=M$2)*(ChapterStats!$C$2:$C$7747=$O$458)*(ChapterStats!$E$2:$E$7747=$A461), ChapterStats!$F$2:$F$7747)</f>
        <v>0</v>
      </c>
      <c r="N461" s="41">
        <f t="shared" ref="N461:N467" si="35">SUM(B461:M461)</f>
        <v>29</v>
      </c>
    </row>
    <row r="462" spans="1:15" s="43" customFormat="1" x14ac:dyDescent="0.2">
      <c r="A462" s="47" t="s">
        <v>305</v>
      </c>
      <c r="B462" s="244">
        <v>4</v>
      </c>
      <c r="C462" s="244">
        <v>3</v>
      </c>
      <c r="D462" s="244">
        <v>2</v>
      </c>
      <c r="E462" s="244">
        <v>5</v>
      </c>
      <c r="F462" s="244">
        <v>8</v>
      </c>
      <c r="G462" s="244">
        <v>4</v>
      </c>
      <c r="H462" s="244">
        <v>10</v>
      </c>
      <c r="I462" s="244">
        <v>4</v>
      </c>
      <c r="J462" s="244">
        <v>6</v>
      </c>
      <c r="K462" s="244">
        <v>9</v>
      </c>
      <c r="L462" s="244">
        <v>0</v>
      </c>
      <c r="M462" s="244">
        <v>2</v>
      </c>
      <c r="N462" s="48">
        <f t="shared" si="35"/>
        <v>57</v>
      </c>
    </row>
    <row r="463" spans="1:15" s="43" customFormat="1" x14ac:dyDescent="0.2">
      <c r="A463" s="228" t="s">
        <v>195</v>
      </c>
      <c r="B463" s="219">
        <f>SUMPRODUCT((ChapterStats!$B$2:$B$7747=B$2)*(ChapterStats!$C$2:$C$7747=$O$458)*(ChapterStats!$E$2:$E$7747=$A463), ChapterStats!$F$2:$F$7747)</f>
        <v>5</v>
      </c>
      <c r="C463" s="219">
        <f>SUMPRODUCT((ChapterStats!$B$2:$B$7747=C$2)*(ChapterStats!$C$2:$C$7747=$O$458)*(ChapterStats!$E$2:$E$7747=$A463), ChapterStats!$F$2:$F$7747)</f>
        <v>8</v>
      </c>
      <c r="D463" s="219">
        <f>SUMPRODUCT((ChapterStats!$B$2:$B$7747=D$2)*(ChapterStats!$C$2:$C$7747=$O$458)*(ChapterStats!$E$2:$E$7747=$A463), ChapterStats!$F$2:$F$7747)</f>
        <v>9</v>
      </c>
      <c r="E463" s="219">
        <f>SUMPRODUCT((ChapterStats!$B$2:$B$7747=E$2)*(ChapterStats!$C$2:$C$7747=$O$458)*(ChapterStats!$E$2:$E$7747=$A463), ChapterStats!$F$2:$F$7747)</f>
        <v>3</v>
      </c>
      <c r="F463" s="219">
        <f>SUMPRODUCT((ChapterStats!$B$2:$B$7747=F$2)*(ChapterStats!$C$2:$C$7747=$O$458)*(ChapterStats!$E$2:$E$7747=$A463), ChapterStats!$F$2:$F$7747)</f>
        <v>8</v>
      </c>
      <c r="G463" s="219">
        <f>SUMPRODUCT((ChapterStats!$B$2:$B$7747=G$2)*(ChapterStats!$C$2:$C$7747=$O$458)*(ChapterStats!$E$2:$E$7747=$A463), ChapterStats!$F$2:$F$7747)</f>
        <v>7</v>
      </c>
      <c r="H463" s="219">
        <f>SUMPRODUCT((ChapterStats!$B$2:$B$7747=H$2)*(ChapterStats!$C$2:$C$7747=$O$458)*(ChapterStats!$E$2:$E$7747=$A463), ChapterStats!$F$2:$F$7747)</f>
        <v>7</v>
      </c>
      <c r="I463" s="219">
        <f>SUMPRODUCT((ChapterStats!$B$2:$B$7747=I$2)*(ChapterStats!$C$2:$C$7747=$O$458)*(ChapterStats!$E$2:$E$7747=$A463), ChapterStats!$F$2:$F$7747)</f>
        <v>2</v>
      </c>
      <c r="J463" s="219">
        <f>SUMPRODUCT((ChapterStats!$B$2:$B$7747=J$2)*(ChapterStats!$C$2:$C$7747=$O$458)*(ChapterStats!$E$2:$E$7747=$A463), ChapterStats!$F$2:$F$7747)</f>
        <v>10</v>
      </c>
      <c r="K463" s="219">
        <f>SUMPRODUCT((ChapterStats!$B$2:$B$7747=K$2)*(ChapterStats!$C$2:$C$7747=$O$458)*(ChapterStats!$E$2:$E$7747=$A463), ChapterStats!$F$2:$F$7747)</f>
        <v>7</v>
      </c>
      <c r="L463" s="219">
        <f>SUMPRODUCT((ChapterStats!$B$2:$B$7747=L$2)*(ChapterStats!$C$2:$C$7747=$O$458)*(ChapterStats!$E$2:$E$7747=$A463), ChapterStats!$F$2:$F$7747)</f>
        <v>12</v>
      </c>
      <c r="M463" s="219">
        <f>SUMPRODUCT((ChapterStats!$B$2:$B$7747=M$2)*(ChapterStats!$C$2:$C$7747=$O$458)*(ChapterStats!$E$2:$E$7747=$A463), ChapterStats!$F$2:$F$7747)</f>
        <v>0</v>
      </c>
      <c r="N463" s="41">
        <f t="shared" si="35"/>
        <v>78</v>
      </c>
    </row>
    <row r="464" spans="1:15" s="43" customFormat="1" x14ac:dyDescent="0.2">
      <c r="A464" s="228" t="s">
        <v>200</v>
      </c>
      <c r="B464" s="219">
        <f>SUMPRODUCT((ChapterStats!$B$2:$B$7747=B$2)*(ChapterStats!$C$2:$C$7747=$O$458)*(ChapterStats!$E$2:$E$7747=$A464), ChapterStats!$F$2:$F$7747)</f>
        <v>0</v>
      </c>
      <c r="C464" s="219">
        <f>SUMPRODUCT((ChapterStats!$B$2:$B$7747=C$2)*(ChapterStats!$C$2:$C$7747=$O$458)*(ChapterStats!$E$2:$E$7747=$A464), ChapterStats!$F$2:$F$7747)</f>
        <v>1</v>
      </c>
      <c r="D464" s="219">
        <f>SUMPRODUCT((ChapterStats!$B$2:$B$7747=D$2)*(ChapterStats!$C$2:$C$7747=$O$458)*(ChapterStats!$E$2:$E$7747=$A464), ChapterStats!$F$2:$F$7747)</f>
        <v>0</v>
      </c>
      <c r="E464" s="219">
        <f>SUMPRODUCT((ChapterStats!$B$2:$B$7747=E$2)*(ChapterStats!$C$2:$C$7747=$O$458)*(ChapterStats!$E$2:$E$7747=$A464), ChapterStats!$F$2:$F$7747)</f>
        <v>0</v>
      </c>
      <c r="F464" s="219">
        <f>SUMPRODUCT((ChapterStats!$B$2:$B$7747=F$2)*(ChapterStats!$C$2:$C$7747=$O$458)*(ChapterStats!$E$2:$E$7747=$A464), ChapterStats!$F$2:$F$7747)</f>
        <v>1</v>
      </c>
      <c r="G464" s="219">
        <f>SUMPRODUCT((ChapterStats!$B$2:$B$7747=G$2)*(ChapterStats!$C$2:$C$7747=$O$458)*(ChapterStats!$E$2:$E$7747=$A464), ChapterStats!$F$2:$F$7747)</f>
        <v>1</v>
      </c>
      <c r="H464" s="219">
        <f>SUMPRODUCT((ChapterStats!$B$2:$B$7747=H$2)*(ChapterStats!$C$2:$C$7747=$O$458)*(ChapterStats!$E$2:$E$7747=$A464), ChapterStats!$F$2:$F$7747)</f>
        <v>1</v>
      </c>
      <c r="I464" s="219">
        <f>SUMPRODUCT((ChapterStats!$B$2:$B$7747=I$2)*(ChapterStats!$C$2:$C$7747=$O$458)*(ChapterStats!$E$2:$E$7747=$A464), ChapterStats!$F$2:$F$7747)</f>
        <v>0</v>
      </c>
      <c r="J464" s="219">
        <f>SUMPRODUCT((ChapterStats!$B$2:$B$7747=J$2)*(ChapterStats!$C$2:$C$7747=$O$458)*(ChapterStats!$E$2:$E$7747=$A464), ChapterStats!$F$2:$F$7747)</f>
        <v>0</v>
      </c>
      <c r="K464" s="219">
        <f>SUMPRODUCT((ChapterStats!$B$2:$B$7747=K$2)*(ChapterStats!$C$2:$C$7747=$O$458)*(ChapterStats!$E$2:$E$7747=$A464), ChapterStats!$F$2:$F$7747)</f>
        <v>0</v>
      </c>
      <c r="L464" s="219">
        <f>SUMPRODUCT((ChapterStats!$B$2:$B$7747=L$2)*(ChapterStats!$C$2:$C$7747=$O$458)*(ChapterStats!$E$2:$E$7747=$A464), ChapterStats!$F$2:$F$7747)</f>
        <v>0</v>
      </c>
      <c r="M464" s="219">
        <f>SUMPRODUCT((ChapterStats!$B$2:$B$7747=M$2)*(ChapterStats!$C$2:$C$7747=$O$458)*(ChapterStats!$E$2:$E$7747=$A464), ChapterStats!$F$2:$F$7747)</f>
        <v>0</v>
      </c>
      <c r="N464" s="41">
        <f t="shared" si="35"/>
        <v>4</v>
      </c>
    </row>
    <row r="465" spans="1:15" s="43" customFormat="1" x14ac:dyDescent="0.2">
      <c r="A465" s="228" t="s">
        <v>197</v>
      </c>
      <c r="B465" s="219">
        <f>SUMPRODUCT((ChapterStats!$B$2:$B$7747=B$2)*(ChapterStats!$C$2:$C$7747=$O$458)*(ChapterStats!$E$2:$E$7747=$A465), ChapterStats!$F$2:$F$7747)</f>
        <v>10</v>
      </c>
      <c r="C465" s="219">
        <f>SUMPRODUCT((ChapterStats!$B$2:$B$7747=C$2)*(ChapterStats!$C$2:$C$7747=$O$458)*(ChapterStats!$E$2:$E$7747=$A465), ChapterStats!$F$2:$F$7747)</f>
        <v>4</v>
      </c>
      <c r="D465" s="219">
        <f>SUMPRODUCT((ChapterStats!$B$2:$B$7747=D$2)*(ChapterStats!$C$2:$C$7747=$O$458)*(ChapterStats!$E$2:$E$7747=$A465), ChapterStats!$F$2:$F$7747)</f>
        <v>5</v>
      </c>
      <c r="E465" s="219">
        <f>SUMPRODUCT((ChapterStats!$B$2:$B$7747=E$2)*(ChapterStats!$C$2:$C$7747=$O$458)*(ChapterStats!$E$2:$E$7747=$A465), ChapterStats!$F$2:$F$7747)</f>
        <v>4</v>
      </c>
      <c r="F465" s="219">
        <f>SUMPRODUCT((ChapterStats!$B$2:$B$7747=F$2)*(ChapterStats!$C$2:$C$7747=$O$458)*(ChapterStats!$E$2:$E$7747=$A465), ChapterStats!$F$2:$F$7747)</f>
        <v>7</v>
      </c>
      <c r="G465" s="219">
        <f>SUMPRODUCT((ChapterStats!$B$2:$B$7747=G$2)*(ChapterStats!$C$2:$C$7747=$O$458)*(ChapterStats!$E$2:$E$7747=$A465), ChapterStats!$F$2:$F$7747)</f>
        <v>4</v>
      </c>
      <c r="H465" s="219">
        <f>SUMPRODUCT((ChapterStats!$B$2:$B$7747=H$2)*(ChapterStats!$C$2:$C$7747=$O$458)*(ChapterStats!$E$2:$E$7747=$A465), ChapterStats!$F$2:$F$7747)</f>
        <v>4</v>
      </c>
      <c r="I465" s="219">
        <f>SUMPRODUCT((ChapterStats!$B$2:$B$7747=I$2)*(ChapterStats!$C$2:$C$7747=$O$458)*(ChapterStats!$E$2:$E$7747=$A465), ChapterStats!$F$2:$F$7747)</f>
        <v>7</v>
      </c>
      <c r="J465" s="219">
        <f>SUMPRODUCT((ChapterStats!$B$2:$B$7747=J$2)*(ChapterStats!$C$2:$C$7747=$O$458)*(ChapterStats!$E$2:$E$7747=$A465), ChapterStats!$F$2:$F$7747)</f>
        <v>6</v>
      </c>
      <c r="K465" s="219">
        <f>SUMPRODUCT((ChapterStats!$B$2:$B$7747=K$2)*(ChapterStats!$C$2:$C$7747=$O$458)*(ChapterStats!$E$2:$E$7747=$A465), ChapterStats!$F$2:$F$7747)</f>
        <v>11</v>
      </c>
      <c r="L465" s="219">
        <f>SUMPRODUCT((ChapterStats!$B$2:$B$7747=L$2)*(ChapterStats!$C$2:$C$7747=$O$458)*(ChapterStats!$E$2:$E$7747=$A465), ChapterStats!$F$2:$F$7747)</f>
        <v>4</v>
      </c>
      <c r="M465" s="219">
        <f>SUMPRODUCT((ChapterStats!$B$2:$B$7747=M$2)*(ChapterStats!$C$2:$C$7747=$O$458)*(ChapterStats!$E$2:$E$7747=$A465), ChapterStats!$F$2:$F$7747)</f>
        <v>0</v>
      </c>
      <c r="N465" s="41">
        <f t="shared" si="35"/>
        <v>66</v>
      </c>
    </row>
    <row r="466" spans="1:15" x14ac:dyDescent="0.2">
      <c r="A466" s="228" t="s">
        <v>199</v>
      </c>
      <c r="B466" s="219">
        <f>SUMPRODUCT((ChapterStats!$B$2:$B$7747=B$2)*(ChapterStats!$C$2:$C$7747=$O$458)*(ChapterStats!$E$2:$E$7747=$A466), ChapterStats!$F$2:$F$7747)</f>
        <v>0</v>
      </c>
      <c r="C466" s="219">
        <f>SUMPRODUCT((ChapterStats!$B$2:$B$7747=C$2)*(ChapterStats!$C$2:$C$7747=$O$458)*(ChapterStats!$E$2:$E$7747=$A466), ChapterStats!$F$2:$F$7747)</f>
        <v>0</v>
      </c>
      <c r="D466" s="219">
        <f>SUMPRODUCT((ChapterStats!$B$2:$B$7747=D$2)*(ChapterStats!$C$2:$C$7747=$O$458)*(ChapterStats!$E$2:$E$7747=$A466), ChapterStats!$F$2:$F$7747)</f>
        <v>0</v>
      </c>
      <c r="E466" s="219">
        <f>SUMPRODUCT((ChapterStats!$B$2:$B$7747=E$2)*(ChapterStats!$C$2:$C$7747=$O$458)*(ChapterStats!$E$2:$E$7747=$A466), ChapterStats!$F$2:$F$7747)</f>
        <v>0</v>
      </c>
      <c r="F466" s="219">
        <f>SUMPRODUCT((ChapterStats!$B$2:$B$7747=F$2)*(ChapterStats!$C$2:$C$7747=$O$458)*(ChapterStats!$E$2:$E$7747=$A466), ChapterStats!$F$2:$F$7747)</f>
        <v>1</v>
      </c>
      <c r="G466" s="219">
        <f>SUMPRODUCT((ChapterStats!$B$2:$B$7747=G$2)*(ChapterStats!$C$2:$C$7747=$O$458)*(ChapterStats!$E$2:$E$7747=$A466), ChapterStats!$F$2:$F$7747)</f>
        <v>0</v>
      </c>
      <c r="H466" s="219">
        <f>SUMPRODUCT((ChapterStats!$B$2:$B$7747=H$2)*(ChapterStats!$C$2:$C$7747=$O$458)*(ChapterStats!$E$2:$E$7747=$A466), ChapterStats!$F$2:$F$7747)</f>
        <v>1</v>
      </c>
      <c r="I466" s="219">
        <f>SUMPRODUCT((ChapterStats!$B$2:$B$7747=I$2)*(ChapterStats!$C$2:$C$7747=$O$458)*(ChapterStats!$E$2:$E$7747=$A466), ChapterStats!$F$2:$F$7747)</f>
        <v>0</v>
      </c>
      <c r="J466" s="219">
        <f>SUMPRODUCT((ChapterStats!$B$2:$B$7747=J$2)*(ChapterStats!$C$2:$C$7747=$O$458)*(ChapterStats!$E$2:$E$7747=$A466), ChapterStats!$F$2:$F$7747)</f>
        <v>0</v>
      </c>
      <c r="K466" s="219">
        <f>SUMPRODUCT((ChapterStats!$B$2:$B$7747=K$2)*(ChapterStats!$C$2:$C$7747=$O$458)*(ChapterStats!$E$2:$E$7747=$A466), ChapterStats!$F$2:$F$7747)</f>
        <v>0</v>
      </c>
      <c r="L466" s="219">
        <f>SUMPRODUCT((ChapterStats!$B$2:$B$7747=L$2)*(ChapterStats!$C$2:$C$7747=$O$458)*(ChapterStats!$E$2:$E$7747=$A466), ChapterStats!$F$2:$F$7747)</f>
        <v>0</v>
      </c>
      <c r="M466" s="219">
        <f>SUMPRODUCT((ChapterStats!$B$2:$B$7747=M$2)*(ChapterStats!$C$2:$C$7747=$O$458)*(ChapterStats!$E$2:$E$7747=$A466), ChapterStats!$F$2:$F$7747)</f>
        <v>0</v>
      </c>
      <c r="N466" s="41">
        <f t="shared" si="35"/>
        <v>2</v>
      </c>
    </row>
    <row r="467" spans="1:15" x14ac:dyDescent="0.2">
      <c r="A467" s="228" t="s">
        <v>198</v>
      </c>
      <c r="B467" s="219">
        <f>SUMPRODUCT((ChapterStats!$B$2:$B$7747=B$2)*(ChapterStats!$C$2:$C$7747=$O$458)*(ChapterStats!$E$2:$E$7747=$A467), ChapterStats!$F$2:$F$7747)</f>
        <v>0</v>
      </c>
      <c r="C467" s="219">
        <f>SUMPRODUCT((ChapterStats!$B$2:$B$7747=C$2)*(ChapterStats!$C$2:$C$7747=$O$458)*(ChapterStats!$E$2:$E$7747=$A467), ChapterStats!$F$2:$F$7747)</f>
        <v>1</v>
      </c>
      <c r="D467" s="219">
        <f>SUMPRODUCT((ChapterStats!$B$2:$B$7747=D$2)*(ChapterStats!$C$2:$C$7747=$O$458)*(ChapterStats!$E$2:$E$7747=$A467), ChapterStats!$F$2:$F$7747)</f>
        <v>0</v>
      </c>
      <c r="E467" s="219">
        <f>SUMPRODUCT((ChapterStats!$B$2:$B$7747=E$2)*(ChapterStats!$C$2:$C$7747=$O$458)*(ChapterStats!$E$2:$E$7747=$A467), ChapterStats!$F$2:$F$7747)</f>
        <v>0</v>
      </c>
      <c r="F467" s="219">
        <f>SUMPRODUCT((ChapterStats!$B$2:$B$7747=F$2)*(ChapterStats!$C$2:$C$7747=$O$458)*(ChapterStats!$E$2:$E$7747=$A467), ChapterStats!$F$2:$F$7747)</f>
        <v>0</v>
      </c>
      <c r="G467" s="219">
        <f>SUMPRODUCT((ChapterStats!$B$2:$B$7747=G$2)*(ChapterStats!$C$2:$C$7747=$O$458)*(ChapterStats!$E$2:$E$7747=$A467), ChapterStats!$F$2:$F$7747)</f>
        <v>0</v>
      </c>
      <c r="H467" s="219">
        <f>SUMPRODUCT((ChapterStats!$B$2:$B$7747=H$2)*(ChapterStats!$C$2:$C$7747=$O$458)*(ChapterStats!$E$2:$E$7747=$A467), ChapterStats!$F$2:$F$7747)</f>
        <v>1</v>
      </c>
      <c r="I467" s="219">
        <f>SUMPRODUCT((ChapterStats!$B$2:$B$7747=I$2)*(ChapterStats!$C$2:$C$7747=$O$458)*(ChapterStats!$E$2:$E$7747=$A467), ChapterStats!$F$2:$F$7747)</f>
        <v>0</v>
      </c>
      <c r="J467" s="219">
        <f>SUMPRODUCT((ChapterStats!$B$2:$B$7747=J$2)*(ChapterStats!$C$2:$C$7747=$O$458)*(ChapterStats!$E$2:$E$7747=$A467), ChapterStats!$F$2:$F$7747)</f>
        <v>2</v>
      </c>
      <c r="K467" s="219">
        <f>SUMPRODUCT((ChapterStats!$B$2:$B$7747=K$2)*(ChapterStats!$C$2:$C$7747=$O$458)*(ChapterStats!$E$2:$E$7747=$A467), ChapterStats!$F$2:$F$7747)</f>
        <v>1</v>
      </c>
      <c r="L467" s="219">
        <f>SUMPRODUCT((ChapterStats!$B$2:$B$7747=L$2)*(ChapterStats!$C$2:$C$7747=$O$458)*(ChapterStats!$E$2:$E$7747=$A467), ChapterStats!$F$2:$F$7747)</f>
        <v>0</v>
      </c>
      <c r="M467" s="219">
        <f>SUMPRODUCT((ChapterStats!$B$2:$B$7747=M$2)*(ChapterStats!$C$2:$C$7747=$O$458)*(ChapterStats!$E$2:$E$7747=$A467), ChapterStats!$F$2:$F$7747)</f>
        <v>0</v>
      </c>
      <c r="N467" s="41">
        <f t="shared" si="35"/>
        <v>5</v>
      </c>
    </row>
    <row r="468" spans="1:15" s="43" customFormat="1" x14ac:dyDescent="0.2">
      <c r="A468" s="21" t="s">
        <v>202</v>
      </c>
      <c r="B468" s="224">
        <f>SUMPRODUCT((ChapterStats!$B$2:$B$7747=B$2)*(ChapterStats!$C$2:$C$7747=$O$458)*(ChapterStats!$E$2:$E$7747=$A468), ChapterStats!$F$2:$F$7747)</f>
        <v>0.67630100000000004</v>
      </c>
      <c r="C468" s="224">
        <f>SUMPRODUCT((ChapterStats!$B$2:$B$7747=C$2)*(ChapterStats!$C$2:$C$7747=$O$458)*(ChapterStats!$E$2:$E$7747=$A468), ChapterStats!$F$2:$F$7747)</f>
        <v>0.62427699999999997</v>
      </c>
      <c r="D468" s="224">
        <f>SUMPRODUCT((ChapterStats!$B$2:$B$7747=D$2)*(ChapterStats!$C$2:$C$7747=$O$458)*(ChapterStats!$E$2:$E$7747=$A468), ChapterStats!$F$2:$F$7747)</f>
        <v>0.62427699999999997</v>
      </c>
      <c r="E468" s="224">
        <f>SUMPRODUCT((ChapterStats!$B$2:$B$7747=E$2)*(ChapterStats!$C$2:$C$7747=$O$458)*(ChapterStats!$E$2:$E$7747=$A468), ChapterStats!$F$2:$F$7747)</f>
        <v>0.60344799999999998</v>
      </c>
      <c r="F468" s="224">
        <f>SUMPRODUCT((ChapterStats!$B$2:$B$7747=F$2)*(ChapterStats!$C$2:$C$7747=$O$458)*(ChapterStats!$E$2:$E$7747=$A468), ChapterStats!$F$2:$F$7747)</f>
        <v>0.61849699999999996</v>
      </c>
      <c r="G468" s="224">
        <f>SUMPRODUCT((ChapterStats!$B$2:$B$7747=G$2)*(ChapterStats!$C$2:$C$7747=$O$458)*(ChapterStats!$E$2:$E$7747=$A468), ChapterStats!$F$2:$F$7747)</f>
        <v>0.625</v>
      </c>
      <c r="H468" s="224">
        <f>SUMPRODUCT((ChapterStats!$B$2:$B$7747=H$2)*(ChapterStats!$C$2:$C$7747=$O$458)*(ChapterStats!$E$2:$E$7747=$A468), ChapterStats!$F$2:$F$7747)</f>
        <v>0.63218399999999997</v>
      </c>
      <c r="I468" s="224">
        <f>SUMPRODUCT((ChapterStats!$B$2:$B$7747=I$2)*(ChapterStats!$C$2:$C$7747=$O$458)*(ChapterStats!$E$2:$E$7747=$A468), ChapterStats!$F$2:$F$7747)</f>
        <v>0.64835200000000004</v>
      </c>
      <c r="J468" s="224">
        <f>SUMPRODUCT((ChapterStats!$B$2:$B$7747=J$2)*(ChapterStats!$C$2:$C$7747=$O$458)*(ChapterStats!$E$2:$E$7747=$A468), ChapterStats!$F$2:$F$7747)</f>
        <v>0.625</v>
      </c>
      <c r="K468" s="224">
        <f>SUMPRODUCT((ChapterStats!$B$2:$B$7747=K$2)*(ChapterStats!$C$2:$C$7747=$O$458)*(ChapterStats!$E$2:$E$7747=$A468), ChapterStats!$F$2:$F$7747)</f>
        <v>0.62032100000000001</v>
      </c>
      <c r="L468" s="224">
        <f>SUMPRODUCT((ChapterStats!$B$2:$B$7747=L$2)*(ChapterStats!$C$2:$C$7747=$O$458)*(ChapterStats!$E$2:$E$7747=$A468), ChapterStats!$F$2:$F$7747)</f>
        <v>0.58762899999999996</v>
      </c>
      <c r="M468" s="224">
        <f>SUMPRODUCT((ChapterStats!$B$2:$B$7747=M$2)*(ChapterStats!$C$2:$C$7747=$O$458)*(ChapterStats!$E$2:$E$7747=$A468), ChapterStats!$F$2:$F$7747)</f>
        <v>0</v>
      </c>
      <c r="N468" s="41"/>
    </row>
    <row r="469" spans="1:15" s="43" customFormat="1" x14ac:dyDescent="0.2">
      <c r="A469" s="228" t="s">
        <v>205</v>
      </c>
      <c r="B469" s="224">
        <f>SUMPRODUCT((ChapterStats!$B$2:$B$7747=B$2)*(ChapterStats!$C$2:$C$7747=$O$458)*(ChapterStats!$E$2:$E$7747=$A469), ChapterStats!$F$2:$F$7747)</f>
        <v>0.703704</v>
      </c>
      <c r="C469" s="224">
        <f>SUMPRODUCT((ChapterStats!$B$2:$B$7747=C$2)*(ChapterStats!$C$2:$C$7747=$O$458)*(ChapterStats!$E$2:$E$7747=$A469), ChapterStats!$F$2:$F$7747)</f>
        <v>0.64814799999999995</v>
      </c>
      <c r="D469" s="224">
        <f>SUMPRODUCT((ChapterStats!$B$2:$B$7747=D$2)*(ChapterStats!$C$2:$C$7747=$O$458)*(ChapterStats!$E$2:$E$7747=$A469), ChapterStats!$F$2:$F$7747)</f>
        <v>0.64814799999999995</v>
      </c>
      <c r="E469" s="224">
        <f>SUMPRODUCT((ChapterStats!$B$2:$B$7747=E$2)*(ChapterStats!$C$2:$C$7747=$O$458)*(ChapterStats!$E$2:$E$7747=$A469), ChapterStats!$F$2:$F$7747)</f>
        <v>0.62576699999999996</v>
      </c>
      <c r="F469" s="224">
        <f>SUMPRODUCT((ChapterStats!$B$2:$B$7747=F$2)*(ChapterStats!$C$2:$C$7747=$O$458)*(ChapterStats!$E$2:$E$7747=$A469), ChapterStats!$F$2:$F$7747)</f>
        <v>0.63580199999999998</v>
      </c>
      <c r="G469" s="224">
        <f>SUMPRODUCT((ChapterStats!$B$2:$B$7747=G$2)*(ChapterStats!$C$2:$C$7747=$O$458)*(ChapterStats!$E$2:$E$7747=$A469), ChapterStats!$F$2:$F$7747)</f>
        <v>0.642424</v>
      </c>
      <c r="H469" s="224">
        <f>SUMPRODUCT((ChapterStats!$B$2:$B$7747=H$2)*(ChapterStats!$C$2:$C$7747=$O$458)*(ChapterStats!$E$2:$E$7747=$A469), ChapterStats!$F$2:$F$7747)</f>
        <v>0.65030699999999997</v>
      </c>
      <c r="I469" s="224">
        <f>SUMPRODUCT((ChapterStats!$B$2:$B$7747=I$2)*(ChapterStats!$C$2:$C$7747=$O$458)*(ChapterStats!$E$2:$E$7747=$A469), ChapterStats!$F$2:$F$7747)</f>
        <v>0.66257699999999997</v>
      </c>
      <c r="J469" s="224">
        <f>SUMPRODUCT((ChapterStats!$B$2:$B$7747=J$2)*(ChapterStats!$C$2:$C$7747=$O$458)*(ChapterStats!$E$2:$E$7747=$A469), ChapterStats!$F$2:$F$7747)</f>
        <v>0.63636400000000004</v>
      </c>
      <c r="K469" s="224">
        <f>SUMPRODUCT((ChapterStats!$B$2:$B$7747=K$2)*(ChapterStats!$C$2:$C$7747=$O$458)*(ChapterStats!$E$2:$E$7747=$A469), ChapterStats!$F$2:$F$7747)</f>
        <v>0.63690500000000005</v>
      </c>
      <c r="L469" s="224">
        <f>SUMPRODUCT((ChapterStats!$B$2:$B$7747=L$2)*(ChapterStats!$C$2:$C$7747=$O$458)*(ChapterStats!$E$2:$E$7747=$A469), ChapterStats!$F$2:$F$7747)</f>
        <v>0.63636400000000004</v>
      </c>
      <c r="M469" s="224">
        <f>SUMPRODUCT((ChapterStats!$B$2:$B$7747=M$2)*(ChapterStats!$C$2:$C$7747=$O$458)*(ChapterStats!$E$2:$E$7747=$A469), ChapterStats!$F$2:$F$7747)</f>
        <v>0</v>
      </c>
      <c r="N469" s="41"/>
    </row>
    <row r="470" spans="1:15" s="43" customFormat="1" x14ac:dyDescent="0.2">
      <c r="A470" s="47"/>
      <c r="B470" s="64"/>
      <c r="C470" s="153"/>
      <c r="D470" s="153"/>
      <c r="E470" s="143"/>
      <c r="F470" s="143"/>
      <c r="G470" s="143"/>
      <c r="H470" s="65"/>
      <c r="I470" s="222"/>
      <c r="J470" s="222"/>
      <c r="K470" s="222"/>
      <c r="L470" s="222"/>
      <c r="M470" s="222"/>
      <c r="N470" s="41"/>
    </row>
    <row r="471" spans="1:15" x14ac:dyDescent="0.2">
      <c r="A471" s="22" t="s">
        <v>59</v>
      </c>
      <c r="B471" s="52"/>
      <c r="C471" s="39"/>
      <c r="D471" s="39"/>
      <c r="E471" s="39"/>
      <c r="F471" s="39"/>
      <c r="G471" s="39"/>
      <c r="H471" s="52"/>
      <c r="I471" s="221"/>
      <c r="J471" s="221"/>
      <c r="K471" s="221"/>
      <c r="L471" s="221"/>
      <c r="M471" s="221"/>
      <c r="O471" s="42">
        <v>126</v>
      </c>
    </row>
    <row r="472" spans="1:15" s="43" customFormat="1" x14ac:dyDescent="0.2">
      <c r="A472" s="228" t="s">
        <v>196</v>
      </c>
      <c r="B472" s="219">
        <f>SUMPRODUCT((ChapterStats!$B$2:$B$7747=B$2)*(ChapterStats!$C$2:$C$7747=$O$471)*(ChapterStats!$E$2:$E$7747=$A472), ChapterStats!$F$2:$F$7747)</f>
        <v>458</v>
      </c>
      <c r="C472" s="219">
        <f>SUMPRODUCT((ChapterStats!$B$2:$B$7747=C$2)*(ChapterStats!$C$2:$C$7747=$O$471)*(ChapterStats!$E$2:$E$7747=$A472), ChapterStats!$F$2:$F$7747)</f>
        <v>462</v>
      </c>
      <c r="D472" s="219">
        <f>SUMPRODUCT((ChapterStats!$B$2:$B$7747=D$2)*(ChapterStats!$C$2:$C$7747=$O$471)*(ChapterStats!$E$2:$E$7747=$A472), ChapterStats!$F$2:$F$7747)</f>
        <v>463</v>
      </c>
      <c r="E472" s="219">
        <f>SUMPRODUCT((ChapterStats!$B$2:$B$7747=E$2)*(ChapterStats!$C$2:$C$7747=$O$471)*(ChapterStats!$E$2:$E$7747=$A472), ChapterStats!$F$2:$F$7747)</f>
        <v>463</v>
      </c>
      <c r="F472" s="219">
        <f>SUMPRODUCT((ChapterStats!$B$2:$B$7747=F$2)*(ChapterStats!$C$2:$C$7747=$O$471)*(ChapterStats!$E$2:$E$7747=$A472), ChapterStats!$F$2:$F$7747)</f>
        <v>464</v>
      </c>
      <c r="G472" s="219">
        <f>SUMPRODUCT((ChapterStats!$B$2:$B$7747=G$2)*(ChapterStats!$C$2:$C$7747=$O$471)*(ChapterStats!$E$2:$E$7747=$A472), ChapterStats!$F$2:$F$7747)</f>
        <v>460</v>
      </c>
      <c r="H472" s="219">
        <f>SUMPRODUCT((ChapterStats!$B$2:$B$7747=H$2)*(ChapterStats!$C$2:$C$7747=$O$471)*(ChapterStats!$E$2:$E$7747=$A472), ChapterStats!$F$2:$F$7747)</f>
        <v>459</v>
      </c>
      <c r="I472" s="219">
        <f>SUMPRODUCT((ChapterStats!$B$2:$B$7747=I$2)*(ChapterStats!$C$2:$C$7747=$O$471)*(ChapterStats!$E$2:$E$7747=$A472), ChapterStats!$F$2:$F$7747)</f>
        <v>461</v>
      </c>
      <c r="J472" s="219">
        <f>SUMPRODUCT((ChapterStats!$B$2:$B$7747=J$2)*(ChapterStats!$C$2:$C$7747=$O$471)*(ChapterStats!$E$2:$E$7747=$A472), ChapterStats!$F$2:$F$7747)</f>
        <v>468</v>
      </c>
      <c r="K472" s="219">
        <f>SUMPRODUCT((ChapterStats!$B$2:$B$7747=K$2)*(ChapterStats!$C$2:$C$7747=$O$471)*(ChapterStats!$E$2:$E$7747=$A472), ChapterStats!$F$2:$F$7747)</f>
        <v>460</v>
      </c>
      <c r="L472" s="219">
        <f>SUMPRODUCT((ChapterStats!$B$2:$B$7747=L$2)*(ChapterStats!$C$2:$C$7747=$O$471)*(ChapterStats!$E$2:$E$7747=$A472), ChapterStats!$F$2:$F$7747)</f>
        <v>464</v>
      </c>
      <c r="M472" s="219">
        <f>SUMPRODUCT((ChapterStats!$B$2:$B$7747=M$2)*(ChapterStats!$C$2:$C$7747=$O$471)*(ChapterStats!$E$2:$E$7747=$A472), ChapterStats!$F$2:$F$7747)</f>
        <v>0</v>
      </c>
      <c r="N472" s="41"/>
    </row>
    <row r="473" spans="1:15" s="43" customFormat="1" x14ac:dyDescent="0.2">
      <c r="A473" s="47" t="s">
        <v>305</v>
      </c>
      <c r="B473" s="244">
        <v>460</v>
      </c>
      <c r="C473" s="244">
        <v>458</v>
      </c>
      <c r="D473" s="244">
        <v>453</v>
      </c>
      <c r="E473" s="244">
        <v>468</v>
      </c>
      <c r="F473" s="244">
        <v>471</v>
      </c>
      <c r="G473" s="244">
        <v>460</v>
      </c>
      <c r="H473" s="244">
        <v>466</v>
      </c>
      <c r="I473" s="244">
        <v>469</v>
      </c>
      <c r="J473" s="244">
        <v>467</v>
      </c>
      <c r="K473" s="244">
        <v>474</v>
      </c>
      <c r="L473" s="244">
        <v>468</v>
      </c>
      <c r="M473" s="244">
        <v>462</v>
      </c>
      <c r="N473" s="48"/>
    </row>
    <row r="474" spans="1:15" s="43" customFormat="1" x14ac:dyDescent="0.2">
      <c r="A474" s="228" t="s">
        <v>194</v>
      </c>
      <c r="B474" s="219">
        <f>SUMPRODUCT((ChapterStats!$B$2:$B$7747=B$2)*(ChapterStats!$C$2:$C$7747=$O$471)*(ChapterStats!$E$2:$E$7747=$A474), ChapterStats!$F$2:$F$7747)</f>
        <v>6</v>
      </c>
      <c r="C474" s="219">
        <f>SUMPRODUCT((ChapterStats!$B$2:$B$7747=C$2)*(ChapterStats!$C$2:$C$7747=$O$471)*(ChapterStats!$E$2:$E$7747=$A474), ChapterStats!$F$2:$F$7747)</f>
        <v>11</v>
      </c>
      <c r="D474" s="219">
        <f>SUMPRODUCT((ChapterStats!$B$2:$B$7747=D$2)*(ChapterStats!$C$2:$C$7747=$O$471)*(ChapterStats!$E$2:$E$7747=$A474), ChapterStats!$F$2:$F$7747)</f>
        <v>14</v>
      </c>
      <c r="E474" s="219">
        <f>SUMPRODUCT((ChapterStats!$B$2:$B$7747=E$2)*(ChapterStats!$C$2:$C$7747=$O$471)*(ChapterStats!$E$2:$E$7747=$A474), ChapterStats!$F$2:$F$7747)</f>
        <v>9</v>
      </c>
      <c r="F474" s="219">
        <f>SUMPRODUCT((ChapterStats!$B$2:$B$7747=F$2)*(ChapterStats!$C$2:$C$7747=$O$471)*(ChapterStats!$E$2:$E$7747=$A474), ChapterStats!$F$2:$F$7747)</f>
        <v>5</v>
      </c>
      <c r="G474" s="219">
        <f>SUMPRODUCT((ChapterStats!$B$2:$B$7747=G$2)*(ChapterStats!$C$2:$C$7747=$O$471)*(ChapterStats!$E$2:$E$7747=$A474), ChapterStats!$F$2:$F$7747)</f>
        <v>11</v>
      </c>
      <c r="H474" s="219">
        <f>SUMPRODUCT((ChapterStats!$B$2:$B$7747=H$2)*(ChapterStats!$C$2:$C$7747=$O$471)*(ChapterStats!$E$2:$E$7747=$A474), ChapterStats!$F$2:$F$7747)</f>
        <v>15</v>
      </c>
      <c r="I474" s="219">
        <f>SUMPRODUCT((ChapterStats!$B$2:$B$7747=I$2)*(ChapterStats!$C$2:$C$7747=$O$471)*(ChapterStats!$E$2:$E$7747=$A474), ChapterStats!$F$2:$F$7747)</f>
        <v>8</v>
      </c>
      <c r="J474" s="219">
        <f>SUMPRODUCT((ChapterStats!$B$2:$B$7747=J$2)*(ChapterStats!$C$2:$C$7747=$O$471)*(ChapterStats!$E$2:$E$7747=$A474), ChapterStats!$F$2:$F$7747)</f>
        <v>14</v>
      </c>
      <c r="K474" s="219">
        <f>SUMPRODUCT((ChapterStats!$B$2:$B$7747=K$2)*(ChapterStats!$C$2:$C$7747=$O$471)*(ChapterStats!$E$2:$E$7747=$A474), ChapterStats!$F$2:$F$7747)</f>
        <v>9</v>
      </c>
      <c r="L474" s="219">
        <f>SUMPRODUCT((ChapterStats!$B$2:$B$7747=L$2)*(ChapterStats!$C$2:$C$7747=$O$471)*(ChapterStats!$E$2:$E$7747=$A474), ChapterStats!$F$2:$F$7747)</f>
        <v>11</v>
      </c>
      <c r="M474" s="219">
        <f>SUMPRODUCT((ChapterStats!$B$2:$B$7747=M$2)*(ChapterStats!$C$2:$C$7747=$O$471)*(ChapterStats!$E$2:$E$7747=$A474), ChapterStats!$F$2:$F$7747)</f>
        <v>0</v>
      </c>
      <c r="N474" s="41">
        <f t="shared" ref="N474:N480" si="36">SUM(B474:M474)</f>
        <v>113</v>
      </c>
    </row>
    <row r="475" spans="1:15" s="43" customFormat="1" x14ac:dyDescent="0.2">
      <c r="A475" s="47" t="s">
        <v>305</v>
      </c>
      <c r="B475" s="244">
        <v>13</v>
      </c>
      <c r="C475" s="244">
        <v>7</v>
      </c>
      <c r="D475" s="244">
        <v>10</v>
      </c>
      <c r="E475" s="244">
        <v>19</v>
      </c>
      <c r="F475" s="244">
        <v>9</v>
      </c>
      <c r="G475" s="244">
        <v>3</v>
      </c>
      <c r="H475" s="244">
        <v>12</v>
      </c>
      <c r="I475" s="244">
        <v>14</v>
      </c>
      <c r="J475" s="244">
        <v>10</v>
      </c>
      <c r="K475" s="244">
        <v>13</v>
      </c>
      <c r="L475" s="244">
        <v>8</v>
      </c>
      <c r="M475" s="244">
        <v>8</v>
      </c>
      <c r="N475" s="243">
        <f t="shared" si="36"/>
        <v>126</v>
      </c>
    </row>
    <row r="476" spans="1:15" s="43" customFormat="1" x14ac:dyDescent="0.2">
      <c r="A476" s="228" t="s">
        <v>195</v>
      </c>
      <c r="B476" s="219">
        <f>SUMPRODUCT((ChapterStats!$B$2:$B$7747=B$2)*(ChapterStats!$C$2:$C$7747=$O$471)*(ChapterStats!$E$2:$E$7747=$A476), ChapterStats!$F$2:$F$7747)</f>
        <v>19</v>
      </c>
      <c r="C476" s="219">
        <f>SUMPRODUCT((ChapterStats!$B$2:$B$7747=C$2)*(ChapterStats!$C$2:$C$7747=$O$471)*(ChapterStats!$E$2:$E$7747=$A476), ChapterStats!$F$2:$F$7747)</f>
        <v>19</v>
      </c>
      <c r="D476" s="219">
        <f>SUMPRODUCT((ChapterStats!$B$2:$B$7747=D$2)*(ChapterStats!$C$2:$C$7747=$O$471)*(ChapterStats!$E$2:$E$7747=$A476), ChapterStats!$F$2:$F$7747)</f>
        <v>24</v>
      </c>
      <c r="E476" s="219">
        <f>SUMPRODUCT((ChapterStats!$B$2:$B$7747=E$2)*(ChapterStats!$C$2:$C$7747=$O$471)*(ChapterStats!$E$2:$E$7747=$A476), ChapterStats!$F$2:$F$7747)</f>
        <v>37</v>
      </c>
      <c r="F476" s="219">
        <f>SUMPRODUCT((ChapterStats!$B$2:$B$7747=F$2)*(ChapterStats!$C$2:$C$7747=$O$471)*(ChapterStats!$E$2:$E$7747=$A476), ChapterStats!$F$2:$F$7747)</f>
        <v>17</v>
      </c>
      <c r="G476" s="219">
        <f>SUMPRODUCT((ChapterStats!$B$2:$B$7747=G$2)*(ChapterStats!$C$2:$C$7747=$O$471)*(ChapterStats!$E$2:$E$7747=$A476), ChapterStats!$F$2:$F$7747)</f>
        <v>22</v>
      </c>
      <c r="H476" s="219">
        <f>SUMPRODUCT((ChapterStats!$B$2:$B$7747=H$2)*(ChapterStats!$C$2:$C$7747=$O$471)*(ChapterStats!$E$2:$E$7747=$A476), ChapterStats!$F$2:$F$7747)</f>
        <v>33</v>
      </c>
      <c r="I476" s="219">
        <f>SUMPRODUCT((ChapterStats!$B$2:$B$7747=I$2)*(ChapterStats!$C$2:$C$7747=$O$471)*(ChapterStats!$E$2:$E$7747=$A476), ChapterStats!$F$2:$F$7747)</f>
        <v>30</v>
      </c>
      <c r="J476" s="219">
        <f>SUMPRODUCT((ChapterStats!$B$2:$B$7747=J$2)*(ChapterStats!$C$2:$C$7747=$O$471)*(ChapterStats!$E$2:$E$7747=$A476), ChapterStats!$F$2:$F$7747)</f>
        <v>31</v>
      </c>
      <c r="K476" s="219">
        <f>SUMPRODUCT((ChapterStats!$B$2:$B$7747=K$2)*(ChapterStats!$C$2:$C$7747=$O$471)*(ChapterStats!$E$2:$E$7747=$A476), ChapterStats!$F$2:$F$7747)</f>
        <v>22</v>
      </c>
      <c r="L476" s="219">
        <f>SUMPRODUCT((ChapterStats!$B$2:$B$7747=L$2)*(ChapterStats!$C$2:$C$7747=$O$471)*(ChapterStats!$E$2:$E$7747=$A476), ChapterStats!$F$2:$F$7747)</f>
        <v>17</v>
      </c>
      <c r="M476" s="219">
        <f>SUMPRODUCT((ChapterStats!$B$2:$B$7747=M$2)*(ChapterStats!$C$2:$C$7747=$O$471)*(ChapterStats!$E$2:$E$7747=$A476), ChapterStats!$F$2:$F$7747)</f>
        <v>0</v>
      </c>
      <c r="N476" s="41">
        <f t="shared" si="36"/>
        <v>271</v>
      </c>
    </row>
    <row r="477" spans="1:15" s="43" customFormat="1" x14ac:dyDescent="0.2">
      <c r="A477" s="228" t="s">
        <v>200</v>
      </c>
      <c r="B477" s="219">
        <f>SUMPRODUCT((ChapterStats!$B$2:$B$7747=B$2)*(ChapterStats!$C$2:$C$7747=$O$471)*(ChapterStats!$E$2:$E$7747=$A477), ChapterStats!$F$2:$F$7747)</f>
        <v>1</v>
      </c>
      <c r="C477" s="219">
        <f>SUMPRODUCT((ChapterStats!$B$2:$B$7747=C$2)*(ChapterStats!$C$2:$C$7747=$O$471)*(ChapterStats!$E$2:$E$7747=$A477), ChapterStats!$F$2:$F$7747)</f>
        <v>1</v>
      </c>
      <c r="D477" s="219">
        <f>SUMPRODUCT((ChapterStats!$B$2:$B$7747=D$2)*(ChapterStats!$C$2:$C$7747=$O$471)*(ChapterStats!$E$2:$E$7747=$A477), ChapterStats!$F$2:$F$7747)</f>
        <v>3</v>
      </c>
      <c r="E477" s="219">
        <f>SUMPRODUCT((ChapterStats!$B$2:$B$7747=E$2)*(ChapterStats!$C$2:$C$7747=$O$471)*(ChapterStats!$E$2:$E$7747=$A477), ChapterStats!$F$2:$F$7747)</f>
        <v>1</v>
      </c>
      <c r="F477" s="219">
        <f>SUMPRODUCT((ChapterStats!$B$2:$B$7747=F$2)*(ChapterStats!$C$2:$C$7747=$O$471)*(ChapterStats!$E$2:$E$7747=$A477), ChapterStats!$F$2:$F$7747)</f>
        <v>1</v>
      </c>
      <c r="G477" s="219">
        <f>SUMPRODUCT((ChapterStats!$B$2:$B$7747=G$2)*(ChapterStats!$C$2:$C$7747=$O$471)*(ChapterStats!$E$2:$E$7747=$A477), ChapterStats!$F$2:$F$7747)</f>
        <v>1</v>
      </c>
      <c r="H477" s="219">
        <f>SUMPRODUCT((ChapterStats!$B$2:$B$7747=H$2)*(ChapterStats!$C$2:$C$7747=$O$471)*(ChapterStats!$E$2:$E$7747=$A477), ChapterStats!$F$2:$F$7747)</f>
        <v>0</v>
      </c>
      <c r="I477" s="219">
        <f>SUMPRODUCT((ChapterStats!$B$2:$B$7747=I$2)*(ChapterStats!$C$2:$C$7747=$O$471)*(ChapterStats!$E$2:$E$7747=$A477), ChapterStats!$F$2:$F$7747)</f>
        <v>2</v>
      </c>
      <c r="J477" s="219">
        <f>SUMPRODUCT((ChapterStats!$B$2:$B$7747=J$2)*(ChapterStats!$C$2:$C$7747=$O$471)*(ChapterStats!$E$2:$E$7747=$A477), ChapterStats!$F$2:$F$7747)</f>
        <v>1</v>
      </c>
      <c r="K477" s="219">
        <f>SUMPRODUCT((ChapterStats!$B$2:$B$7747=K$2)*(ChapterStats!$C$2:$C$7747=$O$471)*(ChapterStats!$E$2:$E$7747=$A477), ChapterStats!$F$2:$F$7747)</f>
        <v>0</v>
      </c>
      <c r="L477" s="219">
        <f>SUMPRODUCT((ChapterStats!$B$2:$B$7747=L$2)*(ChapterStats!$C$2:$C$7747=$O$471)*(ChapterStats!$E$2:$E$7747=$A477), ChapterStats!$F$2:$F$7747)</f>
        <v>1</v>
      </c>
      <c r="M477" s="219">
        <f>SUMPRODUCT((ChapterStats!$B$2:$B$7747=M$2)*(ChapterStats!$C$2:$C$7747=$O$471)*(ChapterStats!$E$2:$E$7747=$A477), ChapterStats!$F$2:$F$7747)</f>
        <v>0</v>
      </c>
      <c r="N477" s="41">
        <f t="shared" si="36"/>
        <v>12</v>
      </c>
    </row>
    <row r="478" spans="1:15" s="43" customFormat="1" x14ac:dyDescent="0.2">
      <c r="A478" s="228" t="s">
        <v>197</v>
      </c>
      <c r="B478" s="219">
        <f>SUMPRODUCT((ChapterStats!$B$2:$B$7747=B$2)*(ChapterStats!$C$2:$C$7747=$O$471)*(ChapterStats!$E$2:$E$7747=$A478), ChapterStats!$F$2:$F$7747)</f>
        <v>10</v>
      </c>
      <c r="C478" s="219">
        <f>SUMPRODUCT((ChapterStats!$B$2:$B$7747=C$2)*(ChapterStats!$C$2:$C$7747=$O$471)*(ChapterStats!$E$2:$E$7747=$A478), ChapterStats!$F$2:$F$7747)</f>
        <v>6</v>
      </c>
      <c r="D478" s="219">
        <f>SUMPRODUCT((ChapterStats!$B$2:$B$7747=D$2)*(ChapterStats!$C$2:$C$7747=$O$471)*(ChapterStats!$E$2:$E$7747=$A478), ChapterStats!$F$2:$F$7747)</f>
        <v>16</v>
      </c>
      <c r="E478" s="219">
        <f>SUMPRODUCT((ChapterStats!$B$2:$B$7747=E$2)*(ChapterStats!$C$2:$C$7747=$O$471)*(ChapterStats!$E$2:$E$7747=$A478), ChapterStats!$F$2:$F$7747)</f>
        <v>8</v>
      </c>
      <c r="F478" s="219">
        <f>SUMPRODUCT((ChapterStats!$B$2:$B$7747=F$2)*(ChapterStats!$C$2:$C$7747=$O$471)*(ChapterStats!$E$2:$E$7747=$A478), ChapterStats!$F$2:$F$7747)</f>
        <v>5</v>
      </c>
      <c r="G478" s="219">
        <f>SUMPRODUCT((ChapterStats!$B$2:$B$7747=G$2)*(ChapterStats!$C$2:$C$7747=$O$471)*(ChapterStats!$E$2:$E$7747=$A478), ChapterStats!$F$2:$F$7747)</f>
        <v>16</v>
      </c>
      <c r="H478" s="219">
        <f>SUMPRODUCT((ChapterStats!$B$2:$B$7747=H$2)*(ChapterStats!$C$2:$C$7747=$O$471)*(ChapterStats!$E$2:$E$7747=$A478), ChapterStats!$F$2:$F$7747)</f>
        <v>19</v>
      </c>
      <c r="I478" s="219">
        <f>SUMPRODUCT((ChapterStats!$B$2:$B$7747=I$2)*(ChapterStats!$C$2:$C$7747=$O$471)*(ChapterStats!$E$2:$E$7747=$A478), ChapterStats!$F$2:$F$7747)</f>
        <v>11</v>
      </c>
      <c r="J478" s="219">
        <f>SUMPRODUCT((ChapterStats!$B$2:$B$7747=J$2)*(ChapterStats!$C$2:$C$7747=$O$471)*(ChapterStats!$E$2:$E$7747=$A478), ChapterStats!$F$2:$F$7747)</f>
        <v>7</v>
      </c>
      <c r="K478" s="219">
        <f>SUMPRODUCT((ChapterStats!$B$2:$B$7747=K$2)*(ChapterStats!$C$2:$C$7747=$O$471)*(ChapterStats!$E$2:$E$7747=$A478), ChapterStats!$F$2:$F$7747)</f>
        <v>15</v>
      </c>
      <c r="L478" s="219">
        <f>SUMPRODUCT((ChapterStats!$B$2:$B$7747=L$2)*(ChapterStats!$C$2:$C$7747=$O$471)*(ChapterStats!$E$2:$E$7747=$A478), ChapterStats!$F$2:$F$7747)</f>
        <v>9</v>
      </c>
      <c r="M478" s="219">
        <f>SUMPRODUCT((ChapterStats!$B$2:$B$7747=M$2)*(ChapterStats!$C$2:$C$7747=$O$471)*(ChapterStats!$E$2:$E$7747=$A478), ChapterStats!$F$2:$F$7747)</f>
        <v>0</v>
      </c>
      <c r="N478" s="41">
        <f t="shared" si="36"/>
        <v>122</v>
      </c>
    </row>
    <row r="479" spans="1:15" x14ac:dyDescent="0.2">
      <c r="A479" s="228" t="s">
        <v>199</v>
      </c>
      <c r="B479" s="219">
        <f>SUMPRODUCT((ChapterStats!$B$2:$B$7747=B$2)*(ChapterStats!$C$2:$C$7747=$O$471)*(ChapterStats!$E$2:$E$7747=$A479), ChapterStats!$F$2:$F$7747)</f>
        <v>0</v>
      </c>
      <c r="C479" s="219">
        <f>SUMPRODUCT((ChapterStats!$B$2:$B$7747=C$2)*(ChapterStats!$C$2:$C$7747=$O$471)*(ChapterStats!$E$2:$E$7747=$A479), ChapterStats!$F$2:$F$7747)</f>
        <v>2</v>
      </c>
      <c r="D479" s="219">
        <f>SUMPRODUCT((ChapterStats!$B$2:$B$7747=D$2)*(ChapterStats!$C$2:$C$7747=$O$471)*(ChapterStats!$E$2:$E$7747=$A479), ChapterStats!$F$2:$F$7747)</f>
        <v>1</v>
      </c>
      <c r="E479" s="219">
        <f>SUMPRODUCT((ChapterStats!$B$2:$B$7747=E$2)*(ChapterStats!$C$2:$C$7747=$O$471)*(ChapterStats!$E$2:$E$7747=$A479), ChapterStats!$F$2:$F$7747)</f>
        <v>3</v>
      </c>
      <c r="F479" s="219">
        <f>SUMPRODUCT((ChapterStats!$B$2:$B$7747=F$2)*(ChapterStats!$C$2:$C$7747=$O$471)*(ChapterStats!$E$2:$E$7747=$A479), ChapterStats!$F$2:$F$7747)</f>
        <v>0</v>
      </c>
      <c r="G479" s="219">
        <f>SUMPRODUCT((ChapterStats!$B$2:$B$7747=G$2)*(ChapterStats!$C$2:$C$7747=$O$471)*(ChapterStats!$E$2:$E$7747=$A479), ChapterStats!$F$2:$F$7747)</f>
        <v>0</v>
      </c>
      <c r="H479" s="219">
        <f>SUMPRODUCT((ChapterStats!$B$2:$B$7747=H$2)*(ChapterStats!$C$2:$C$7747=$O$471)*(ChapterStats!$E$2:$E$7747=$A479), ChapterStats!$F$2:$F$7747)</f>
        <v>0</v>
      </c>
      <c r="I479" s="219">
        <f>SUMPRODUCT((ChapterStats!$B$2:$B$7747=I$2)*(ChapterStats!$C$2:$C$7747=$O$471)*(ChapterStats!$E$2:$E$7747=$A479), ChapterStats!$F$2:$F$7747)</f>
        <v>0</v>
      </c>
      <c r="J479" s="219">
        <f>SUMPRODUCT((ChapterStats!$B$2:$B$7747=J$2)*(ChapterStats!$C$2:$C$7747=$O$471)*(ChapterStats!$E$2:$E$7747=$A479), ChapterStats!$F$2:$F$7747)</f>
        <v>0</v>
      </c>
      <c r="K479" s="219">
        <f>SUMPRODUCT((ChapterStats!$B$2:$B$7747=K$2)*(ChapterStats!$C$2:$C$7747=$O$471)*(ChapterStats!$E$2:$E$7747=$A479), ChapterStats!$F$2:$F$7747)</f>
        <v>1</v>
      </c>
      <c r="L479" s="219">
        <f>SUMPRODUCT((ChapterStats!$B$2:$B$7747=L$2)*(ChapterStats!$C$2:$C$7747=$O$471)*(ChapterStats!$E$2:$E$7747=$A479), ChapterStats!$F$2:$F$7747)</f>
        <v>2</v>
      </c>
      <c r="M479" s="219">
        <f>SUMPRODUCT((ChapterStats!$B$2:$B$7747=M$2)*(ChapterStats!$C$2:$C$7747=$O$471)*(ChapterStats!$E$2:$E$7747=$A479), ChapterStats!$F$2:$F$7747)</f>
        <v>0</v>
      </c>
      <c r="N479" s="41">
        <f t="shared" si="36"/>
        <v>9</v>
      </c>
    </row>
    <row r="480" spans="1:15" x14ac:dyDescent="0.2">
      <c r="A480" s="228" t="s">
        <v>198</v>
      </c>
      <c r="B480" s="219">
        <f>SUMPRODUCT((ChapterStats!$B$2:$B$7747=B$2)*(ChapterStats!$C$2:$C$7747=$O$471)*(ChapterStats!$E$2:$E$7747=$A480), ChapterStats!$F$2:$F$7747)</f>
        <v>1</v>
      </c>
      <c r="C480" s="219">
        <f>SUMPRODUCT((ChapterStats!$B$2:$B$7747=C$2)*(ChapterStats!$C$2:$C$7747=$O$471)*(ChapterStats!$E$2:$E$7747=$A480), ChapterStats!$F$2:$F$7747)</f>
        <v>0</v>
      </c>
      <c r="D480" s="219">
        <f>SUMPRODUCT((ChapterStats!$B$2:$B$7747=D$2)*(ChapterStats!$C$2:$C$7747=$O$471)*(ChapterStats!$E$2:$E$7747=$A480), ChapterStats!$F$2:$F$7747)</f>
        <v>2</v>
      </c>
      <c r="E480" s="219">
        <f>SUMPRODUCT((ChapterStats!$B$2:$B$7747=E$2)*(ChapterStats!$C$2:$C$7747=$O$471)*(ChapterStats!$E$2:$E$7747=$A480), ChapterStats!$F$2:$F$7747)</f>
        <v>1</v>
      </c>
      <c r="F480" s="219">
        <f>SUMPRODUCT((ChapterStats!$B$2:$B$7747=F$2)*(ChapterStats!$C$2:$C$7747=$O$471)*(ChapterStats!$E$2:$E$7747=$A480), ChapterStats!$F$2:$F$7747)</f>
        <v>1</v>
      </c>
      <c r="G480" s="219">
        <f>SUMPRODUCT((ChapterStats!$B$2:$B$7747=G$2)*(ChapterStats!$C$2:$C$7747=$O$471)*(ChapterStats!$E$2:$E$7747=$A480), ChapterStats!$F$2:$F$7747)</f>
        <v>1</v>
      </c>
      <c r="H480" s="219">
        <f>SUMPRODUCT((ChapterStats!$B$2:$B$7747=H$2)*(ChapterStats!$C$2:$C$7747=$O$471)*(ChapterStats!$E$2:$E$7747=$A480), ChapterStats!$F$2:$F$7747)</f>
        <v>3</v>
      </c>
      <c r="I480" s="219">
        <f>SUMPRODUCT((ChapterStats!$B$2:$B$7747=I$2)*(ChapterStats!$C$2:$C$7747=$O$471)*(ChapterStats!$E$2:$E$7747=$A480), ChapterStats!$F$2:$F$7747)</f>
        <v>3</v>
      </c>
      <c r="J480" s="219">
        <f>SUMPRODUCT((ChapterStats!$B$2:$B$7747=J$2)*(ChapterStats!$C$2:$C$7747=$O$471)*(ChapterStats!$E$2:$E$7747=$A480), ChapterStats!$F$2:$F$7747)</f>
        <v>2</v>
      </c>
      <c r="K480" s="219">
        <f>SUMPRODUCT((ChapterStats!$B$2:$B$7747=K$2)*(ChapterStats!$C$2:$C$7747=$O$471)*(ChapterStats!$E$2:$E$7747=$A480), ChapterStats!$F$2:$F$7747)</f>
        <v>2</v>
      </c>
      <c r="L480" s="219">
        <f>SUMPRODUCT((ChapterStats!$B$2:$B$7747=L$2)*(ChapterStats!$C$2:$C$7747=$O$471)*(ChapterStats!$E$2:$E$7747=$A480), ChapterStats!$F$2:$F$7747)</f>
        <v>2</v>
      </c>
      <c r="M480" s="219">
        <f>SUMPRODUCT((ChapterStats!$B$2:$B$7747=M$2)*(ChapterStats!$C$2:$C$7747=$O$471)*(ChapterStats!$E$2:$E$7747=$A480), ChapterStats!$F$2:$F$7747)</f>
        <v>0</v>
      </c>
      <c r="N480" s="41">
        <f t="shared" si="36"/>
        <v>18</v>
      </c>
    </row>
    <row r="481" spans="1:15" s="43" customFormat="1" x14ac:dyDescent="0.2">
      <c r="A481" s="21" t="s">
        <v>202</v>
      </c>
      <c r="B481" s="224">
        <f>SUMPRODUCT((ChapterStats!$B$2:$B$7747=B$2)*(ChapterStats!$C$2:$C$7747=$O$471)*(ChapterStats!$E$2:$E$7747=$A481), ChapterStats!$F$2:$F$7747)</f>
        <v>0.73127799999999998</v>
      </c>
      <c r="C481" s="224">
        <f>SUMPRODUCT((ChapterStats!$B$2:$B$7747=C$2)*(ChapterStats!$C$2:$C$7747=$O$471)*(ChapterStats!$E$2:$E$7747=$A481), ChapterStats!$F$2:$F$7747)</f>
        <v>0.73260899999999995</v>
      </c>
      <c r="D481" s="224">
        <f>SUMPRODUCT((ChapterStats!$B$2:$B$7747=D$2)*(ChapterStats!$C$2:$C$7747=$O$471)*(ChapterStats!$E$2:$E$7747=$A481), ChapterStats!$F$2:$F$7747)</f>
        <v>0.74017500000000003</v>
      </c>
      <c r="E481" s="224">
        <f>SUMPRODUCT((ChapterStats!$B$2:$B$7747=E$2)*(ChapterStats!$C$2:$C$7747=$O$471)*(ChapterStats!$E$2:$E$7747=$A481), ChapterStats!$F$2:$F$7747)</f>
        <v>0.739514</v>
      </c>
      <c r="F481" s="224">
        <f>SUMPRODUCT((ChapterStats!$B$2:$B$7747=F$2)*(ChapterStats!$C$2:$C$7747=$O$471)*(ChapterStats!$E$2:$E$7747=$A481), ChapterStats!$F$2:$F$7747)</f>
        <v>0.74089899999999997</v>
      </c>
      <c r="G481" s="224">
        <f>SUMPRODUCT((ChapterStats!$B$2:$B$7747=G$2)*(ChapterStats!$C$2:$C$7747=$O$471)*(ChapterStats!$E$2:$E$7747=$A481), ChapterStats!$F$2:$F$7747)</f>
        <v>0.75106399999999995</v>
      </c>
      <c r="H481" s="224">
        <f>SUMPRODUCT((ChapterStats!$B$2:$B$7747=H$2)*(ChapterStats!$C$2:$C$7747=$O$471)*(ChapterStats!$E$2:$E$7747=$A481), ChapterStats!$F$2:$F$7747)</f>
        <v>0.74074099999999998</v>
      </c>
      <c r="I481" s="224">
        <f>SUMPRODUCT((ChapterStats!$B$2:$B$7747=I$2)*(ChapterStats!$C$2:$C$7747=$O$471)*(ChapterStats!$E$2:$E$7747=$A481), ChapterStats!$F$2:$F$7747)</f>
        <v>0.72473100000000001</v>
      </c>
      <c r="J481" s="224">
        <f>SUMPRODUCT((ChapterStats!$B$2:$B$7747=J$2)*(ChapterStats!$C$2:$C$7747=$O$471)*(ChapterStats!$E$2:$E$7747=$A481), ChapterStats!$F$2:$F$7747)</f>
        <v>0.72921100000000005</v>
      </c>
      <c r="K481" s="224">
        <f>SUMPRODUCT((ChapterStats!$B$2:$B$7747=K$2)*(ChapterStats!$C$2:$C$7747=$O$471)*(ChapterStats!$E$2:$E$7747=$A481), ChapterStats!$F$2:$F$7747)</f>
        <v>0.73447499999999999</v>
      </c>
      <c r="L481" s="224">
        <f>SUMPRODUCT((ChapterStats!$B$2:$B$7747=L$2)*(ChapterStats!$C$2:$C$7747=$O$471)*(ChapterStats!$E$2:$E$7747=$A481), ChapterStats!$F$2:$F$7747)</f>
        <v>0.71881600000000001</v>
      </c>
      <c r="M481" s="224">
        <f>SUMPRODUCT((ChapterStats!$B$2:$B$7747=M$2)*(ChapterStats!$C$2:$C$7747=$O$471)*(ChapterStats!$E$2:$E$7747=$A481), ChapterStats!$F$2:$F$7747)</f>
        <v>0</v>
      </c>
      <c r="N481" s="41"/>
    </row>
    <row r="482" spans="1:15" s="43" customFormat="1" x14ac:dyDescent="0.2">
      <c r="A482" s="228" t="s">
        <v>205</v>
      </c>
      <c r="B482" s="224">
        <f>SUMPRODUCT((ChapterStats!$B$2:$B$7747=B$2)*(ChapterStats!$C$2:$C$7747=$O$471)*(ChapterStats!$E$2:$E$7747=$A482), ChapterStats!$F$2:$F$7747)</f>
        <v>0.73972599999999999</v>
      </c>
      <c r="C482" s="224">
        <f>SUMPRODUCT((ChapterStats!$B$2:$B$7747=C$2)*(ChapterStats!$C$2:$C$7747=$O$471)*(ChapterStats!$E$2:$E$7747=$A482), ChapterStats!$F$2:$F$7747)</f>
        <v>0.739819</v>
      </c>
      <c r="D482" s="224">
        <f>SUMPRODUCT((ChapterStats!$B$2:$B$7747=D$2)*(ChapterStats!$C$2:$C$7747=$O$471)*(ChapterStats!$E$2:$E$7747=$A482), ChapterStats!$F$2:$F$7747)</f>
        <v>0.74715299999999996</v>
      </c>
      <c r="E482" s="224">
        <f>SUMPRODUCT((ChapterStats!$B$2:$B$7747=E$2)*(ChapterStats!$C$2:$C$7747=$O$471)*(ChapterStats!$E$2:$E$7747=$A482), ChapterStats!$F$2:$F$7747)</f>
        <v>0.74358999999999997</v>
      </c>
      <c r="F482" s="224">
        <f>SUMPRODUCT((ChapterStats!$B$2:$B$7747=F$2)*(ChapterStats!$C$2:$C$7747=$O$471)*(ChapterStats!$E$2:$E$7747=$A482), ChapterStats!$F$2:$F$7747)</f>
        <v>0.74252899999999999</v>
      </c>
      <c r="G482" s="224">
        <f>SUMPRODUCT((ChapterStats!$B$2:$B$7747=G$2)*(ChapterStats!$C$2:$C$7747=$O$471)*(ChapterStats!$E$2:$E$7747=$A482), ChapterStats!$F$2:$F$7747)</f>
        <v>0.75172399999999995</v>
      </c>
      <c r="H482" s="224">
        <f>SUMPRODUCT((ChapterStats!$B$2:$B$7747=H$2)*(ChapterStats!$C$2:$C$7747=$O$471)*(ChapterStats!$E$2:$E$7747=$A482), ChapterStats!$F$2:$F$7747)</f>
        <v>0.74704499999999996</v>
      </c>
      <c r="I482" s="224">
        <f>SUMPRODUCT((ChapterStats!$B$2:$B$7747=I$2)*(ChapterStats!$C$2:$C$7747=$O$471)*(ChapterStats!$E$2:$E$7747=$A482), ChapterStats!$F$2:$F$7747)</f>
        <v>0.74065400000000003</v>
      </c>
      <c r="J482" s="224">
        <f>SUMPRODUCT((ChapterStats!$B$2:$B$7747=J$2)*(ChapterStats!$C$2:$C$7747=$O$471)*(ChapterStats!$E$2:$E$7747=$A482), ChapterStats!$F$2:$F$7747)</f>
        <v>0.74418600000000001</v>
      </c>
      <c r="K482" s="224">
        <f>SUMPRODUCT((ChapterStats!$B$2:$B$7747=K$2)*(ChapterStats!$C$2:$C$7747=$O$471)*(ChapterStats!$E$2:$E$7747=$A482), ChapterStats!$F$2:$F$7747)</f>
        <v>0.74883699999999997</v>
      </c>
      <c r="L482" s="224">
        <f>SUMPRODUCT((ChapterStats!$B$2:$B$7747=L$2)*(ChapterStats!$C$2:$C$7747=$O$471)*(ChapterStats!$E$2:$E$7747=$A482), ChapterStats!$F$2:$F$7747)</f>
        <v>0.73732699999999995</v>
      </c>
      <c r="M482" s="224">
        <f>SUMPRODUCT((ChapterStats!$B$2:$B$7747=M$2)*(ChapterStats!$C$2:$C$7747=$O$471)*(ChapterStats!$E$2:$E$7747=$A482), ChapterStats!$F$2:$F$7747)</f>
        <v>0</v>
      </c>
      <c r="N482" s="41"/>
    </row>
    <row r="483" spans="1:15" s="43" customFormat="1" x14ac:dyDescent="0.2">
      <c r="A483" s="47"/>
      <c r="B483" s="64"/>
      <c r="C483" s="153"/>
      <c r="D483" s="153"/>
      <c r="E483" s="143"/>
      <c r="F483" s="143"/>
      <c r="G483" s="143"/>
      <c r="H483" s="65"/>
      <c r="I483" s="222"/>
      <c r="J483" s="222"/>
      <c r="K483" s="222"/>
      <c r="L483" s="222"/>
      <c r="M483" s="222"/>
      <c r="N483" s="41"/>
    </row>
    <row r="484" spans="1:15" s="43" customFormat="1" x14ac:dyDescent="0.2">
      <c r="A484" s="22" t="s">
        <v>60</v>
      </c>
      <c r="B484" s="52"/>
      <c r="C484" s="39"/>
      <c r="D484" s="39"/>
      <c r="E484" s="39"/>
      <c r="F484" s="39"/>
      <c r="G484" s="39"/>
      <c r="H484" s="52"/>
      <c r="I484" s="221"/>
      <c r="J484" s="221"/>
      <c r="K484" s="221"/>
      <c r="L484" s="221"/>
      <c r="M484" s="221"/>
      <c r="N484" s="41"/>
      <c r="O484" s="43">
        <v>127</v>
      </c>
    </row>
    <row r="485" spans="1:15" s="43" customFormat="1" x14ac:dyDescent="0.2">
      <c r="A485" s="228" t="s">
        <v>196</v>
      </c>
      <c r="B485" s="219">
        <f>SUMPRODUCT((ChapterStats!$B$2:$B$7747=B$2)*(ChapterStats!$C$2:$C$7747=$O$484)*(ChapterStats!$E$2:$E$7747=$A485), ChapterStats!$F$2:$F$7747)</f>
        <v>288</v>
      </c>
      <c r="C485" s="219">
        <f>SUMPRODUCT((ChapterStats!$B$2:$B$7747=C$2)*(ChapterStats!$C$2:$C$7747=$O$484)*(ChapterStats!$E$2:$E$7747=$A485), ChapterStats!$F$2:$F$7747)</f>
        <v>284</v>
      </c>
      <c r="D485" s="219">
        <f>SUMPRODUCT((ChapterStats!$B$2:$B$7747=D$2)*(ChapterStats!$C$2:$C$7747=$O$484)*(ChapterStats!$E$2:$E$7747=$A485), ChapterStats!$F$2:$F$7747)</f>
        <v>283</v>
      </c>
      <c r="E485" s="219">
        <f>SUMPRODUCT((ChapterStats!$B$2:$B$7747=E$2)*(ChapterStats!$C$2:$C$7747=$O$484)*(ChapterStats!$E$2:$E$7747=$A485), ChapterStats!$F$2:$F$7747)</f>
        <v>284</v>
      </c>
      <c r="F485" s="219">
        <f>SUMPRODUCT((ChapterStats!$B$2:$B$7747=F$2)*(ChapterStats!$C$2:$C$7747=$O$484)*(ChapterStats!$E$2:$E$7747=$A485), ChapterStats!$F$2:$F$7747)</f>
        <v>284</v>
      </c>
      <c r="G485" s="219">
        <f>SUMPRODUCT((ChapterStats!$B$2:$B$7747=G$2)*(ChapterStats!$C$2:$C$7747=$O$484)*(ChapterStats!$E$2:$E$7747=$A485), ChapterStats!$F$2:$F$7747)</f>
        <v>288</v>
      </c>
      <c r="H485" s="219">
        <f>SUMPRODUCT((ChapterStats!$B$2:$B$7747=H$2)*(ChapterStats!$C$2:$C$7747=$O$484)*(ChapterStats!$E$2:$E$7747=$A485), ChapterStats!$F$2:$F$7747)</f>
        <v>283</v>
      </c>
      <c r="I485" s="219">
        <f>SUMPRODUCT((ChapterStats!$B$2:$B$7747=I$2)*(ChapterStats!$C$2:$C$7747=$O$484)*(ChapterStats!$E$2:$E$7747=$A485), ChapterStats!$F$2:$F$7747)</f>
        <v>285</v>
      </c>
      <c r="J485" s="219">
        <f>SUMPRODUCT((ChapterStats!$B$2:$B$7747=J$2)*(ChapterStats!$C$2:$C$7747=$O$484)*(ChapterStats!$E$2:$E$7747=$A485), ChapterStats!$F$2:$F$7747)</f>
        <v>288</v>
      </c>
      <c r="K485" s="219">
        <f>SUMPRODUCT((ChapterStats!$B$2:$B$7747=K$2)*(ChapterStats!$C$2:$C$7747=$O$484)*(ChapterStats!$E$2:$E$7747=$A485), ChapterStats!$F$2:$F$7747)</f>
        <v>290</v>
      </c>
      <c r="L485" s="219">
        <f>SUMPRODUCT((ChapterStats!$B$2:$B$7747=L$2)*(ChapterStats!$C$2:$C$7747=$O$484)*(ChapterStats!$E$2:$E$7747=$A485), ChapterStats!$F$2:$F$7747)</f>
        <v>286</v>
      </c>
      <c r="M485" s="219">
        <f>SUMPRODUCT((ChapterStats!$B$2:$B$7747=M$2)*(ChapterStats!$C$2:$C$7747=$O$484)*(ChapterStats!$E$2:$E$7747=$A485), ChapterStats!$F$2:$F$7747)</f>
        <v>0</v>
      </c>
      <c r="N485" s="41"/>
    </row>
    <row r="486" spans="1:15" s="43" customFormat="1" x14ac:dyDescent="0.2">
      <c r="A486" s="47" t="s">
        <v>305</v>
      </c>
      <c r="B486" s="244">
        <v>264</v>
      </c>
      <c r="C486" s="244">
        <v>265</v>
      </c>
      <c r="D486" s="244">
        <v>259</v>
      </c>
      <c r="E486" s="244">
        <v>265</v>
      </c>
      <c r="F486" s="244">
        <v>269</v>
      </c>
      <c r="G486" s="244">
        <v>270</v>
      </c>
      <c r="H486" s="244">
        <v>275</v>
      </c>
      <c r="I486" s="244">
        <v>277</v>
      </c>
      <c r="J486" s="244">
        <v>287</v>
      </c>
      <c r="K486" s="244">
        <v>288</v>
      </c>
      <c r="L486" s="244">
        <v>289</v>
      </c>
      <c r="M486" s="244">
        <v>288</v>
      </c>
      <c r="N486" s="48"/>
    </row>
    <row r="487" spans="1:15" s="43" customFormat="1" x14ac:dyDescent="0.2">
      <c r="A487" s="228" t="s">
        <v>194</v>
      </c>
      <c r="B487" s="219">
        <f>SUMPRODUCT((ChapterStats!$B$2:$B$7747=B$2)*(ChapterStats!$C$2:$C$7747=$O$484)*(ChapterStats!$E$2:$E$7747=$A487), ChapterStats!$F$2:$F$7747)</f>
        <v>4</v>
      </c>
      <c r="C487" s="219">
        <f>SUMPRODUCT((ChapterStats!$B$2:$B$7747=C$2)*(ChapterStats!$C$2:$C$7747=$O$484)*(ChapterStats!$E$2:$E$7747=$A487), ChapterStats!$F$2:$F$7747)</f>
        <v>3</v>
      </c>
      <c r="D487" s="219">
        <f>SUMPRODUCT((ChapterStats!$B$2:$B$7747=D$2)*(ChapterStats!$C$2:$C$7747=$O$484)*(ChapterStats!$E$2:$E$7747=$A487), ChapterStats!$F$2:$F$7747)</f>
        <v>7</v>
      </c>
      <c r="E487" s="219">
        <f>SUMPRODUCT((ChapterStats!$B$2:$B$7747=E$2)*(ChapterStats!$C$2:$C$7747=$O$484)*(ChapterStats!$E$2:$E$7747=$A487), ChapterStats!$F$2:$F$7747)</f>
        <v>7</v>
      </c>
      <c r="F487" s="219">
        <f>SUMPRODUCT((ChapterStats!$B$2:$B$7747=F$2)*(ChapterStats!$C$2:$C$7747=$O$484)*(ChapterStats!$E$2:$E$7747=$A487), ChapterStats!$F$2:$F$7747)</f>
        <v>2</v>
      </c>
      <c r="G487" s="219">
        <f>SUMPRODUCT((ChapterStats!$B$2:$B$7747=G$2)*(ChapterStats!$C$2:$C$7747=$O$484)*(ChapterStats!$E$2:$E$7747=$A487), ChapterStats!$F$2:$F$7747)</f>
        <v>7</v>
      </c>
      <c r="H487" s="219">
        <f>SUMPRODUCT((ChapterStats!$B$2:$B$7747=H$2)*(ChapterStats!$C$2:$C$7747=$O$484)*(ChapterStats!$E$2:$E$7747=$A487), ChapterStats!$F$2:$F$7747)</f>
        <v>5</v>
      </c>
      <c r="I487" s="219">
        <f>SUMPRODUCT((ChapterStats!$B$2:$B$7747=I$2)*(ChapterStats!$C$2:$C$7747=$O$484)*(ChapterStats!$E$2:$E$7747=$A487), ChapterStats!$F$2:$F$7747)</f>
        <v>4</v>
      </c>
      <c r="J487" s="219">
        <f>SUMPRODUCT((ChapterStats!$B$2:$B$7747=J$2)*(ChapterStats!$C$2:$C$7747=$O$484)*(ChapterStats!$E$2:$E$7747=$A487), ChapterStats!$F$2:$F$7747)</f>
        <v>8</v>
      </c>
      <c r="K487" s="219">
        <f>SUMPRODUCT((ChapterStats!$B$2:$B$7747=K$2)*(ChapterStats!$C$2:$C$7747=$O$484)*(ChapterStats!$E$2:$E$7747=$A487), ChapterStats!$F$2:$F$7747)</f>
        <v>6</v>
      </c>
      <c r="L487" s="219">
        <f>SUMPRODUCT((ChapterStats!$B$2:$B$7747=L$2)*(ChapterStats!$C$2:$C$7747=$O$484)*(ChapterStats!$E$2:$E$7747=$A487), ChapterStats!$F$2:$F$7747)</f>
        <v>3</v>
      </c>
      <c r="M487" s="219">
        <f>SUMPRODUCT((ChapterStats!$B$2:$B$7747=M$2)*(ChapterStats!$C$2:$C$7747=$O$484)*(ChapterStats!$E$2:$E$7747=$A487), ChapterStats!$F$2:$F$7747)</f>
        <v>0</v>
      </c>
      <c r="N487" s="41">
        <f t="shared" ref="N487:N493" si="37">SUM(B487:M487)</f>
        <v>56</v>
      </c>
    </row>
    <row r="488" spans="1:15" s="43" customFormat="1" x14ac:dyDescent="0.2">
      <c r="A488" s="47" t="s">
        <v>305</v>
      </c>
      <c r="B488" s="244">
        <v>8</v>
      </c>
      <c r="C488" s="244">
        <v>6</v>
      </c>
      <c r="D488" s="244">
        <v>2</v>
      </c>
      <c r="E488" s="244">
        <v>10</v>
      </c>
      <c r="F488" s="244">
        <v>6</v>
      </c>
      <c r="G488" s="244">
        <v>5</v>
      </c>
      <c r="H488" s="244">
        <v>4</v>
      </c>
      <c r="I488" s="244">
        <v>3</v>
      </c>
      <c r="J488" s="244">
        <v>11</v>
      </c>
      <c r="K488" s="244">
        <v>4</v>
      </c>
      <c r="L488" s="244">
        <v>8</v>
      </c>
      <c r="M488" s="244">
        <v>6</v>
      </c>
      <c r="N488" s="243">
        <f t="shared" si="37"/>
        <v>73</v>
      </c>
    </row>
    <row r="489" spans="1:15" s="43" customFormat="1" x14ac:dyDescent="0.2">
      <c r="A489" s="228" t="s">
        <v>195</v>
      </c>
      <c r="B489" s="219">
        <f>SUMPRODUCT((ChapterStats!$B$2:$B$7747=B$2)*(ChapterStats!$C$2:$C$7747=$O$484)*(ChapterStats!$E$2:$E$7747=$A489), ChapterStats!$F$2:$F$7747)</f>
        <v>19</v>
      </c>
      <c r="C489" s="219">
        <f>SUMPRODUCT((ChapterStats!$B$2:$B$7747=C$2)*(ChapterStats!$C$2:$C$7747=$O$484)*(ChapterStats!$E$2:$E$7747=$A489), ChapterStats!$F$2:$F$7747)</f>
        <v>17</v>
      </c>
      <c r="D489" s="219">
        <f>SUMPRODUCT((ChapterStats!$B$2:$B$7747=D$2)*(ChapterStats!$C$2:$C$7747=$O$484)*(ChapterStats!$E$2:$E$7747=$A489), ChapterStats!$F$2:$F$7747)</f>
        <v>16</v>
      </c>
      <c r="E489" s="219">
        <f>SUMPRODUCT((ChapterStats!$B$2:$B$7747=E$2)*(ChapterStats!$C$2:$C$7747=$O$484)*(ChapterStats!$E$2:$E$7747=$A489), ChapterStats!$F$2:$F$7747)</f>
        <v>11</v>
      </c>
      <c r="F489" s="219">
        <f>SUMPRODUCT((ChapterStats!$B$2:$B$7747=F$2)*(ChapterStats!$C$2:$C$7747=$O$484)*(ChapterStats!$E$2:$E$7747=$A489), ChapterStats!$F$2:$F$7747)</f>
        <v>15</v>
      </c>
      <c r="G489" s="219">
        <f>SUMPRODUCT((ChapterStats!$B$2:$B$7747=G$2)*(ChapterStats!$C$2:$C$7747=$O$484)*(ChapterStats!$E$2:$E$7747=$A489), ChapterStats!$F$2:$F$7747)</f>
        <v>19</v>
      </c>
      <c r="H489" s="219">
        <f>SUMPRODUCT((ChapterStats!$B$2:$B$7747=H$2)*(ChapterStats!$C$2:$C$7747=$O$484)*(ChapterStats!$E$2:$E$7747=$A489), ChapterStats!$F$2:$F$7747)</f>
        <v>21</v>
      </c>
      <c r="I489" s="219">
        <f>SUMPRODUCT((ChapterStats!$B$2:$B$7747=I$2)*(ChapterStats!$C$2:$C$7747=$O$484)*(ChapterStats!$E$2:$E$7747=$A489), ChapterStats!$F$2:$F$7747)</f>
        <v>18</v>
      </c>
      <c r="J489" s="219">
        <f>SUMPRODUCT((ChapterStats!$B$2:$B$7747=J$2)*(ChapterStats!$C$2:$C$7747=$O$484)*(ChapterStats!$E$2:$E$7747=$A489), ChapterStats!$F$2:$F$7747)</f>
        <v>18</v>
      </c>
      <c r="K489" s="219">
        <f>SUMPRODUCT((ChapterStats!$B$2:$B$7747=K$2)*(ChapterStats!$C$2:$C$7747=$O$484)*(ChapterStats!$E$2:$E$7747=$A489), ChapterStats!$F$2:$F$7747)</f>
        <v>12</v>
      </c>
      <c r="L489" s="219">
        <f>SUMPRODUCT((ChapterStats!$B$2:$B$7747=L$2)*(ChapterStats!$C$2:$C$7747=$O$484)*(ChapterStats!$E$2:$E$7747=$A489), ChapterStats!$F$2:$F$7747)</f>
        <v>15</v>
      </c>
      <c r="M489" s="219">
        <f>SUMPRODUCT((ChapterStats!$B$2:$B$7747=M$2)*(ChapterStats!$C$2:$C$7747=$O$484)*(ChapterStats!$E$2:$E$7747=$A489), ChapterStats!$F$2:$F$7747)</f>
        <v>0</v>
      </c>
      <c r="N489" s="41">
        <f t="shared" si="37"/>
        <v>181</v>
      </c>
    </row>
    <row r="490" spans="1:15" s="43" customFormat="1" x14ac:dyDescent="0.2">
      <c r="A490" s="228" t="s">
        <v>200</v>
      </c>
      <c r="B490" s="219">
        <f>SUMPRODUCT((ChapterStats!$B$2:$B$7747=B$2)*(ChapterStats!$C$2:$C$7747=$O$484)*(ChapterStats!$E$2:$E$7747=$A490), ChapterStats!$F$2:$F$7747)</f>
        <v>2</v>
      </c>
      <c r="C490" s="219">
        <f>SUMPRODUCT((ChapterStats!$B$2:$B$7747=C$2)*(ChapterStats!$C$2:$C$7747=$O$484)*(ChapterStats!$E$2:$E$7747=$A490), ChapterStats!$F$2:$F$7747)</f>
        <v>1</v>
      </c>
      <c r="D490" s="219">
        <f>SUMPRODUCT((ChapterStats!$B$2:$B$7747=D$2)*(ChapterStats!$C$2:$C$7747=$O$484)*(ChapterStats!$E$2:$E$7747=$A490), ChapterStats!$F$2:$F$7747)</f>
        <v>1</v>
      </c>
      <c r="E490" s="219">
        <f>SUMPRODUCT((ChapterStats!$B$2:$B$7747=E$2)*(ChapterStats!$C$2:$C$7747=$O$484)*(ChapterStats!$E$2:$E$7747=$A490), ChapterStats!$F$2:$F$7747)</f>
        <v>0</v>
      </c>
      <c r="F490" s="219">
        <f>SUMPRODUCT((ChapterStats!$B$2:$B$7747=F$2)*(ChapterStats!$C$2:$C$7747=$O$484)*(ChapterStats!$E$2:$E$7747=$A490), ChapterStats!$F$2:$F$7747)</f>
        <v>0</v>
      </c>
      <c r="G490" s="219">
        <f>SUMPRODUCT((ChapterStats!$B$2:$B$7747=G$2)*(ChapterStats!$C$2:$C$7747=$O$484)*(ChapterStats!$E$2:$E$7747=$A490), ChapterStats!$F$2:$F$7747)</f>
        <v>0</v>
      </c>
      <c r="H490" s="219">
        <f>SUMPRODUCT((ChapterStats!$B$2:$B$7747=H$2)*(ChapterStats!$C$2:$C$7747=$O$484)*(ChapterStats!$E$2:$E$7747=$A490), ChapterStats!$F$2:$F$7747)</f>
        <v>1</v>
      </c>
      <c r="I490" s="219">
        <f>SUMPRODUCT((ChapterStats!$B$2:$B$7747=I$2)*(ChapterStats!$C$2:$C$7747=$O$484)*(ChapterStats!$E$2:$E$7747=$A490), ChapterStats!$F$2:$F$7747)</f>
        <v>1</v>
      </c>
      <c r="J490" s="219">
        <f>SUMPRODUCT((ChapterStats!$B$2:$B$7747=J$2)*(ChapterStats!$C$2:$C$7747=$O$484)*(ChapterStats!$E$2:$E$7747=$A490), ChapterStats!$F$2:$F$7747)</f>
        <v>2</v>
      </c>
      <c r="K490" s="219">
        <f>SUMPRODUCT((ChapterStats!$B$2:$B$7747=K$2)*(ChapterStats!$C$2:$C$7747=$O$484)*(ChapterStats!$E$2:$E$7747=$A490), ChapterStats!$F$2:$F$7747)</f>
        <v>0</v>
      </c>
      <c r="L490" s="219">
        <f>SUMPRODUCT((ChapterStats!$B$2:$B$7747=L$2)*(ChapterStats!$C$2:$C$7747=$O$484)*(ChapterStats!$E$2:$E$7747=$A490), ChapterStats!$F$2:$F$7747)</f>
        <v>3</v>
      </c>
      <c r="M490" s="219">
        <f>SUMPRODUCT((ChapterStats!$B$2:$B$7747=M$2)*(ChapterStats!$C$2:$C$7747=$O$484)*(ChapterStats!$E$2:$E$7747=$A490), ChapterStats!$F$2:$F$7747)</f>
        <v>0</v>
      </c>
      <c r="N490" s="41">
        <f t="shared" si="37"/>
        <v>11</v>
      </c>
    </row>
    <row r="491" spans="1:15" s="43" customFormat="1" x14ac:dyDescent="0.2">
      <c r="A491" s="228" t="s">
        <v>197</v>
      </c>
      <c r="B491" s="219">
        <f>SUMPRODUCT((ChapterStats!$B$2:$B$7747=B$2)*(ChapterStats!$C$2:$C$7747=$O$484)*(ChapterStats!$E$2:$E$7747=$A491), ChapterStats!$F$2:$F$7747)</f>
        <v>7</v>
      </c>
      <c r="C491" s="219">
        <f>SUMPRODUCT((ChapterStats!$B$2:$B$7747=C$2)*(ChapterStats!$C$2:$C$7747=$O$484)*(ChapterStats!$E$2:$E$7747=$A491), ChapterStats!$F$2:$F$7747)</f>
        <v>9</v>
      </c>
      <c r="D491" s="219">
        <f>SUMPRODUCT((ChapterStats!$B$2:$B$7747=D$2)*(ChapterStats!$C$2:$C$7747=$O$484)*(ChapterStats!$E$2:$E$7747=$A491), ChapterStats!$F$2:$F$7747)</f>
        <v>7</v>
      </c>
      <c r="E491" s="219">
        <f>SUMPRODUCT((ChapterStats!$B$2:$B$7747=E$2)*(ChapterStats!$C$2:$C$7747=$O$484)*(ChapterStats!$E$2:$E$7747=$A491), ChapterStats!$F$2:$F$7747)</f>
        <v>7</v>
      </c>
      <c r="F491" s="219">
        <f>SUMPRODUCT((ChapterStats!$B$2:$B$7747=F$2)*(ChapterStats!$C$2:$C$7747=$O$484)*(ChapterStats!$E$2:$E$7747=$A491), ChapterStats!$F$2:$F$7747)</f>
        <v>2</v>
      </c>
      <c r="G491" s="219">
        <f>SUMPRODUCT((ChapterStats!$B$2:$B$7747=G$2)*(ChapterStats!$C$2:$C$7747=$O$484)*(ChapterStats!$E$2:$E$7747=$A491), ChapterStats!$F$2:$F$7747)</f>
        <v>3</v>
      </c>
      <c r="H491" s="219">
        <f>SUMPRODUCT((ChapterStats!$B$2:$B$7747=H$2)*(ChapterStats!$C$2:$C$7747=$O$484)*(ChapterStats!$E$2:$E$7747=$A491), ChapterStats!$F$2:$F$7747)</f>
        <v>12</v>
      </c>
      <c r="I491" s="219">
        <f>SUMPRODUCT((ChapterStats!$B$2:$B$7747=I$2)*(ChapterStats!$C$2:$C$7747=$O$484)*(ChapterStats!$E$2:$E$7747=$A491), ChapterStats!$F$2:$F$7747)</f>
        <v>5</v>
      </c>
      <c r="J491" s="219">
        <f>SUMPRODUCT((ChapterStats!$B$2:$B$7747=J$2)*(ChapterStats!$C$2:$C$7747=$O$484)*(ChapterStats!$E$2:$E$7747=$A491), ChapterStats!$F$2:$F$7747)</f>
        <v>6</v>
      </c>
      <c r="K491" s="219">
        <f>SUMPRODUCT((ChapterStats!$B$2:$B$7747=K$2)*(ChapterStats!$C$2:$C$7747=$O$484)*(ChapterStats!$E$2:$E$7747=$A491), ChapterStats!$F$2:$F$7747)</f>
        <v>4</v>
      </c>
      <c r="L491" s="219">
        <f>SUMPRODUCT((ChapterStats!$B$2:$B$7747=L$2)*(ChapterStats!$C$2:$C$7747=$O$484)*(ChapterStats!$E$2:$E$7747=$A491), ChapterStats!$F$2:$F$7747)</f>
        <v>8</v>
      </c>
      <c r="M491" s="219">
        <f>SUMPRODUCT((ChapterStats!$B$2:$B$7747=M$2)*(ChapterStats!$C$2:$C$7747=$O$484)*(ChapterStats!$E$2:$E$7747=$A491), ChapterStats!$F$2:$F$7747)</f>
        <v>0</v>
      </c>
      <c r="N491" s="41">
        <f t="shared" si="37"/>
        <v>70</v>
      </c>
    </row>
    <row r="492" spans="1:15" x14ac:dyDescent="0.2">
      <c r="A492" s="228" t="s">
        <v>199</v>
      </c>
      <c r="B492" s="219">
        <f>SUMPRODUCT((ChapterStats!$B$2:$B$7747=B$2)*(ChapterStats!$C$2:$C$7747=$O$484)*(ChapterStats!$E$2:$E$7747=$A492), ChapterStats!$F$2:$F$7747)</f>
        <v>0</v>
      </c>
      <c r="C492" s="219">
        <f>SUMPRODUCT((ChapterStats!$B$2:$B$7747=C$2)*(ChapterStats!$C$2:$C$7747=$O$484)*(ChapterStats!$E$2:$E$7747=$A492), ChapterStats!$F$2:$F$7747)</f>
        <v>1</v>
      </c>
      <c r="D492" s="219">
        <f>SUMPRODUCT((ChapterStats!$B$2:$B$7747=D$2)*(ChapterStats!$C$2:$C$7747=$O$484)*(ChapterStats!$E$2:$E$7747=$A492), ChapterStats!$F$2:$F$7747)</f>
        <v>2</v>
      </c>
      <c r="E492" s="219">
        <f>SUMPRODUCT((ChapterStats!$B$2:$B$7747=E$2)*(ChapterStats!$C$2:$C$7747=$O$484)*(ChapterStats!$E$2:$E$7747=$A492), ChapterStats!$F$2:$F$7747)</f>
        <v>1</v>
      </c>
      <c r="F492" s="219">
        <f>SUMPRODUCT((ChapterStats!$B$2:$B$7747=F$2)*(ChapterStats!$C$2:$C$7747=$O$484)*(ChapterStats!$E$2:$E$7747=$A492), ChapterStats!$F$2:$F$7747)</f>
        <v>0</v>
      </c>
      <c r="G492" s="219">
        <f>SUMPRODUCT((ChapterStats!$B$2:$B$7747=G$2)*(ChapterStats!$C$2:$C$7747=$O$484)*(ChapterStats!$E$2:$E$7747=$A492), ChapterStats!$F$2:$F$7747)</f>
        <v>1</v>
      </c>
      <c r="H492" s="219">
        <f>SUMPRODUCT((ChapterStats!$B$2:$B$7747=H$2)*(ChapterStats!$C$2:$C$7747=$O$484)*(ChapterStats!$E$2:$E$7747=$A492), ChapterStats!$F$2:$F$7747)</f>
        <v>1</v>
      </c>
      <c r="I492" s="219">
        <f>SUMPRODUCT((ChapterStats!$B$2:$B$7747=I$2)*(ChapterStats!$C$2:$C$7747=$O$484)*(ChapterStats!$E$2:$E$7747=$A492), ChapterStats!$F$2:$F$7747)</f>
        <v>1</v>
      </c>
      <c r="J492" s="219">
        <f>SUMPRODUCT((ChapterStats!$B$2:$B$7747=J$2)*(ChapterStats!$C$2:$C$7747=$O$484)*(ChapterStats!$E$2:$E$7747=$A492), ChapterStats!$F$2:$F$7747)</f>
        <v>1</v>
      </c>
      <c r="K492" s="219">
        <f>SUMPRODUCT((ChapterStats!$B$2:$B$7747=K$2)*(ChapterStats!$C$2:$C$7747=$O$484)*(ChapterStats!$E$2:$E$7747=$A492), ChapterStats!$F$2:$F$7747)</f>
        <v>3</v>
      </c>
      <c r="L492" s="219">
        <f>SUMPRODUCT((ChapterStats!$B$2:$B$7747=L$2)*(ChapterStats!$C$2:$C$7747=$O$484)*(ChapterStats!$E$2:$E$7747=$A492), ChapterStats!$F$2:$F$7747)</f>
        <v>2</v>
      </c>
      <c r="M492" s="219">
        <f>SUMPRODUCT((ChapterStats!$B$2:$B$7747=M$2)*(ChapterStats!$C$2:$C$7747=$O$484)*(ChapterStats!$E$2:$E$7747=$A492), ChapterStats!$F$2:$F$7747)</f>
        <v>0</v>
      </c>
      <c r="N492" s="41">
        <f t="shared" si="37"/>
        <v>13</v>
      </c>
    </row>
    <row r="493" spans="1:15" x14ac:dyDescent="0.2">
      <c r="A493" s="228" t="s">
        <v>198</v>
      </c>
      <c r="B493" s="219">
        <f>SUMPRODUCT((ChapterStats!$B$2:$B$7747=B$2)*(ChapterStats!$C$2:$C$7747=$O$484)*(ChapterStats!$E$2:$E$7747=$A493), ChapterStats!$F$2:$F$7747)</f>
        <v>1</v>
      </c>
      <c r="C493" s="219">
        <f>SUMPRODUCT((ChapterStats!$B$2:$B$7747=C$2)*(ChapterStats!$C$2:$C$7747=$O$484)*(ChapterStats!$E$2:$E$7747=$A493), ChapterStats!$F$2:$F$7747)</f>
        <v>3</v>
      </c>
      <c r="D493" s="219">
        <f>SUMPRODUCT((ChapterStats!$B$2:$B$7747=D$2)*(ChapterStats!$C$2:$C$7747=$O$484)*(ChapterStats!$E$2:$E$7747=$A493), ChapterStats!$F$2:$F$7747)</f>
        <v>0</v>
      </c>
      <c r="E493" s="219">
        <f>SUMPRODUCT((ChapterStats!$B$2:$B$7747=E$2)*(ChapterStats!$C$2:$C$7747=$O$484)*(ChapterStats!$E$2:$E$7747=$A493), ChapterStats!$F$2:$F$7747)</f>
        <v>2</v>
      </c>
      <c r="F493" s="219">
        <f>SUMPRODUCT((ChapterStats!$B$2:$B$7747=F$2)*(ChapterStats!$C$2:$C$7747=$O$484)*(ChapterStats!$E$2:$E$7747=$A493), ChapterStats!$F$2:$F$7747)</f>
        <v>0</v>
      </c>
      <c r="G493" s="219">
        <f>SUMPRODUCT((ChapterStats!$B$2:$B$7747=G$2)*(ChapterStats!$C$2:$C$7747=$O$484)*(ChapterStats!$E$2:$E$7747=$A493), ChapterStats!$F$2:$F$7747)</f>
        <v>0</v>
      </c>
      <c r="H493" s="219">
        <f>SUMPRODUCT((ChapterStats!$B$2:$B$7747=H$2)*(ChapterStats!$C$2:$C$7747=$O$484)*(ChapterStats!$E$2:$E$7747=$A493), ChapterStats!$F$2:$F$7747)</f>
        <v>2</v>
      </c>
      <c r="I493" s="219">
        <f>SUMPRODUCT((ChapterStats!$B$2:$B$7747=I$2)*(ChapterStats!$C$2:$C$7747=$O$484)*(ChapterStats!$E$2:$E$7747=$A493), ChapterStats!$F$2:$F$7747)</f>
        <v>4</v>
      </c>
      <c r="J493" s="219">
        <f>SUMPRODUCT((ChapterStats!$B$2:$B$7747=J$2)*(ChapterStats!$C$2:$C$7747=$O$484)*(ChapterStats!$E$2:$E$7747=$A493), ChapterStats!$F$2:$F$7747)</f>
        <v>1</v>
      </c>
      <c r="K493" s="219">
        <f>SUMPRODUCT((ChapterStats!$B$2:$B$7747=K$2)*(ChapterStats!$C$2:$C$7747=$O$484)*(ChapterStats!$E$2:$E$7747=$A493), ChapterStats!$F$2:$F$7747)</f>
        <v>3</v>
      </c>
      <c r="L493" s="219">
        <f>SUMPRODUCT((ChapterStats!$B$2:$B$7747=L$2)*(ChapterStats!$C$2:$C$7747=$O$484)*(ChapterStats!$E$2:$E$7747=$A493), ChapterStats!$F$2:$F$7747)</f>
        <v>1</v>
      </c>
      <c r="M493" s="219">
        <f>SUMPRODUCT((ChapterStats!$B$2:$B$7747=M$2)*(ChapterStats!$C$2:$C$7747=$O$484)*(ChapterStats!$E$2:$E$7747=$A493), ChapterStats!$F$2:$F$7747)</f>
        <v>0</v>
      </c>
      <c r="N493" s="41">
        <f t="shared" si="37"/>
        <v>17</v>
      </c>
    </row>
    <row r="494" spans="1:15" s="43" customFormat="1" x14ac:dyDescent="0.2">
      <c r="A494" s="21" t="s">
        <v>202</v>
      </c>
      <c r="B494" s="224">
        <f>SUMPRODUCT((ChapterStats!$B$2:$B$7747=B$2)*(ChapterStats!$C$2:$C$7747=$O$484)*(ChapterStats!$E$2:$E$7747=$A494), ChapterStats!$F$2:$F$7747)</f>
        <v>0.809701</v>
      </c>
      <c r="C494" s="224">
        <f>SUMPRODUCT((ChapterStats!$B$2:$B$7747=C$2)*(ChapterStats!$C$2:$C$7747=$O$484)*(ChapterStats!$E$2:$E$7747=$A494), ChapterStats!$F$2:$F$7747)</f>
        <v>0.837121</v>
      </c>
      <c r="D494" s="224">
        <f>SUMPRODUCT((ChapterStats!$B$2:$B$7747=D$2)*(ChapterStats!$C$2:$C$7747=$O$484)*(ChapterStats!$E$2:$E$7747=$A494), ChapterStats!$F$2:$F$7747)</f>
        <v>0.82641500000000001</v>
      </c>
      <c r="E494" s="224">
        <f>SUMPRODUCT((ChapterStats!$B$2:$B$7747=E$2)*(ChapterStats!$C$2:$C$7747=$O$484)*(ChapterStats!$E$2:$E$7747=$A494), ChapterStats!$F$2:$F$7747)</f>
        <v>0.83011599999999997</v>
      </c>
      <c r="F494" s="224">
        <f>SUMPRODUCT((ChapterStats!$B$2:$B$7747=F$2)*(ChapterStats!$C$2:$C$7747=$O$484)*(ChapterStats!$E$2:$E$7747=$A494), ChapterStats!$F$2:$F$7747)</f>
        <v>0.83018899999999995</v>
      </c>
      <c r="G494" s="224">
        <f>SUMPRODUCT((ChapterStats!$B$2:$B$7747=G$2)*(ChapterStats!$C$2:$C$7747=$O$484)*(ChapterStats!$E$2:$E$7747=$A494), ChapterStats!$F$2:$F$7747)</f>
        <v>0.83643100000000004</v>
      </c>
      <c r="H494" s="224">
        <f>SUMPRODUCT((ChapterStats!$B$2:$B$7747=H$2)*(ChapterStats!$C$2:$C$7747=$O$484)*(ChapterStats!$E$2:$E$7747=$A494), ChapterStats!$F$2:$F$7747)</f>
        <v>0.83333299999999999</v>
      </c>
      <c r="I494" s="224">
        <f>SUMPRODUCT((ChapterStats!$B$2:$B$7747=I$2)*(ChapterStats!$C$2:$C$7747=$O$484)*(ChapterStats!$E$2:$E$7747=$A494), ChapterStats!$F$2:$F$7747)</f>
        <v>0.79636399999999996</v>
      </c>
      <c r="J494" s="224">
        <f>SUMPRODUCT((ChapterStats!$B$2:$B$7747=J$2)*(ChapterStats!$C$2:$C$7747=$O$484)*(ChapterStats!$E$2:$E$7747=$A494), ChapterStats!$F$2:$F$7747)</f>
        <v>0.79347800000000002</v>
      </c>
      <c r="K494" s="224">
        <f>SUMPRODUCT((ChapterStats!$B$2:$B$7747=K$2)*(ChapterStats!$C$2:$C$7747=$O$484)*(ChapterStats!$E$2:$E$7747=$A494), ChapterStats!$F$2:$F$7747)</f>
        <v>0.79649099999999995</v>
      </c>
      <c r="L494" s="224">
        <f>SUMPRODUCT((ChapterStats!$B$2:$B$7747=L$2)*(ChapterStats!$C$2:$C$7747=$O$484)*(ChapterStats!$E$2:$E$7747=$A494), ChapterStats!$F$2:$F$7747)</f>
        <v>0.78745600000000004</v>
      </c>
      <c r="M494" s="224">
        <f>SUMPRODUCT((ChapterStats!$B$2:$B$7747=M$2)*(ChapterStats!$C$2:$C$7747=$O$484)*(ChapterStats!$E$2:$E$7747=$A494), ChapterStats!$F$2:$F$7747)</f>
        <v>0</v>
      </c>
      <c r="N494" s="41"/>
    </row>
    <row r="495" spans="1:15" s="43" customFormat="1" x14ac:dyDescent="0.2">
      <c r="A495" s="228" t="s">
        <v>205</v>
      </c>
      <c r="B495" s="224">
        <f>SUMPRODUCT((ChapterStats!$B$2:$B$7747=B$2)*(ChapterStats!$C$2:$C$7747=$O$484)*(ChapterStats!$E$2:$E$7747=$A495), ChapterStats!$F$2:$F$7747)</f>
        <v>0.81749000000000005</v>
      </c>
      <c r="C495" s="224">
        <f>SUMPRODUCT((ChapterStats!$B$2:$B$7747=C$2)*(ChapterStats!$C$2:$C$7747=$O$484)*(ChapterStats!$E$2:$E$7747=$A495), ChapterStats!$F$2:$F$7747)</f>
        <v>0.84555999999999998</v>
      </c>
      <c r="D495" s="224">
        <f>SUMPRODUCT((ChapterStats!$B$2:$B$7747=D$2)*(ChapterStats!$C$2:$C$7747=$O$484)*(ChapterStats!$E$2:$E$7747=$A495), ChapterStats!$F$2:$F$7747)</f>
        <v>0.83783799999999997</v>
      </c>
      <c r="E495" s="224">
        <f>SUMPRODUCT((ChapterStats!$B$2:$B$7747=E$2)*(ChapterStats!$C$2:$C$7747=$O$484)*(ChapterStats!$E$2:$E$7747=$A495), ChapterStats!$F$2:$F$7747)</f>
        <v>0.83858299999999997</v>
      </c>
      <c r="F495" s="224">
        <f>SUMPRODUCT((ChapterStats!$B$2:$B$7747=F$2)*(ChapterStats!$C$2:$C$7747=$O$484)*(ChapterStats!$E$2:$E$7747=$A495), ChapterStats!$F$2:$F$7747)</f>
        <v>0.83783799999999997</v>
      </c>
      <c r="G495" s="224">
        <f>SUMPRODUCT((ChapterStats!$B$2:$B$7747=G$2)*(ChapterStats!$C$2:$C$7747=$O$484)*(ChapterStats!$E$2:$E$7747=$A495), ChapterStats!$F$2:$F$7747)</f>
        <v>0.84410600000000002</v>
      </c>
      <c r="H495" s="224">
        <f>SUMPRODUCT((ChapterStats!$B$2:$B$7747=H$2)*(ChapterStats!$C$2:$C$7747=$O$484)*(ChapterStats!$E$2:$E$7747=$A495), ChapterStats!$F$2:$F$7747)</f>
        <v>0.84090900000000002</v>
      </c>
      <c r="I495" s="224">
        <f>SUMPRODUCT((ChapterStats!$B$2:$B$7747=I$2)*(ChapterStats!$C$2:$C$7747=$O$484)*(ChapterStats!$E$2:$E$7747=$A495), ChapterStats!$F$2:$F$7747)</f>
        <v>0.80669100000000005</v>
      </c>
      <c r="J495" s="224">
        <f>SUMPRODUCT((ChapterStats!$B$2:$B$7747=J$2)*(ChapterStats!$C$2:$C$7747=$O$484)*(ChapterStats!$E$2:$E$7747=$A495), ChapterStats!$F$2:$F$7747)</f>
        <v>0.8</v>
      </c>
      <c r="K495" s="224">
        <f>SUMPRODUCT((ChapterStats!$B$2:$B$7747=K$2)*(ChapterStats!$C$2:$C$7747=$O$484)*(ChapterStats!$E$2:$E$7747=$A495), ChapterStats!$F$2:$F$7747)</f>
        <v>0.80434799999999995</v>
      </c>
      <c r="L495" s="224">
        <f>SUMPRODUCT((ChapterStats!$B$2:$B$7747=L$2)*(ChapterStats!$C$2:$C$7747=$O$484)*(ChapterStats!$E$2:$E$7747=$A495), ChapterStats!$F$2:$F$7747)</f>
        <v>0.79569900000000005</v>
      </c>
      <c r="M495" s="224">
        <f>SUMPRODUCT((ChapterStats!$B$2:$B$7747=M$2)*(ChapterStats!$C$2:$C$7747=$O$484)*(ChapterStats!$E$2:$E$7747=$A495), ChapterStats!$F$2:$F$7747)</f>
        <v>0</v>
      </c>
      <c r="N495" s="41"/>
    </row>
    <row r="496" spans="1:15" s="43" customFormat="1" x14ac:dyDescent="0.2">
      <c r="A496" s="47"/>
      <c r="B496" s="64"/>
      <c r="C496" s="153"/>
      <c r="D496" s="153"/>
      <c r="E496" s="143"/>
      <c r="F496" s="143"/>
      <c r="G496" s="143"/>
      <c r="H496" s="65"/>
      <c r="I496" s="222"/>
      <c r="J496" s="222"/>
      <c r="K496" s="222"/>
      <c r="L496" s="222"/>
      <c r="M496" s="222"/>
      <c r="N496" s="41"/>
    </row>
    <row r="497" spans="1:15" s="43" customFormat="1" x14ac:dyDescent="0.2">
      <c r="A497" s="18" t="s">
        <v>61</v>
      </c>
      <c r="B497" s="145"/>
      <c r="C497" s="41"/>
      <c r="D497" s="41"/>
      <c r="E497" s="41"/>
      <c r="F497" s="41"/>
      <c r="G497" s="41"/>
      <c r="H497" s="145"/>
      <c r="I497" s="219"/>
      <c r="J497" s="219"/>
      <c r="K497" s="219"/>
      <c r="L497" s="219"/>
      <c r="M497" s="219"/>
      <c r="N497" s="41"/>
      <c r="O497" s="43">
        <v>128</v>
      </c>
    </row>
    <row r="498" spans="1:15" s="43" customFormat="1" x14ac:dyDescent="0.2">
      <c r="A498" s="228" t="s">
        <v>196</v>
      </c>
      <c r="B498" s="219">
        <f>SUMPRODUCT((ChapterStats!$B$2:$B$7747=B$2)*(ChapterStats!$C$2:$C$7747=$O$497)*(ChapterStats!$E$2:$E$7747=$A498), ChapterStats!$F$2:$F$7747)</f>
        <v>58</v>
      </c>
      <c r="C498" s="219">
        <f>SUMPRODUCT((ChapterStats!$B$2:$B$7747=C$2)*(ChapterStats!$C$2:$C$7747=$O$497)*(ChapterStats!$E$2:$E$7747=$A498), ChapterStats!$F$2:$F$7747)</f>
        <v>59</v>
      </c>
      <c r="D498" s="219">
        <f>SUMPRODUCT((ChapterStats!$B$2:$B$7747=D$2)*(ChapterStats!$C$2:$C$7747=$O$497)*(ChapterStats!$E$2:$E$7747=$A498), ChapterStats!$F$2:$F$7747)</f>
        <v>56</v>
      </c>
      <c r="E498" s="219">
        <f>SUMPRODUCT((ChapterStats!$B$2:$B$7747=E$2)*(ChapterStats!$C$2:$C$7747=$O$497)*(ChapterStats!$E$2:$E$7747=$A498), ChapterStats!$F$2:$F$7747)</f>
        <v>52</v>
      </c>
      <c r="F498" s="219">
        <f>SUMPRODUCT((ChapterStats!$B$2:$B$7747=F$2)*(ChapterStats!$C$2:$C$7747=$O$497)*(ChapterStats!$E$2:$E$7747=$A498), ChapterStats!$F$2:$F$7747)</f>
        <v>54</v>
      </c>
      <c r="G498" s="219">
        <f>SUMPRODUCT((ChapterStats!$B$2:$B$7747=G$2)*(ChapterStats!$C$2:$C$7747=$O$497)*(ChapterStats!$E$2:$E$7747=$A498), ChapterStats!$F$2:$F$7747)</f>
        <v>55</v>
      </c>
      <c r="H498" s="219">
        <f>SUMPRODUCT((ChapterStats!$B$2:$B$7747=H$2)*(ChapterStats!$C$2:$C$7747=$O$497)*(ChapterStats!$E$2:$E$7747=$A498), ChapterStats!$F$2:$F$7747)</f>
        <v>57</v>
      </c>
      <c r="I498" s="219">
        <f>SUMPRODUCT((ChapterStats!$B$2:$B$7747=I$2)*(ChapterStats!$C$2:$C$7747=$O$497)*(ChapterStats!$E$2:$E$7747=$A498), ChapterStats!$F$2:$F$7747)</f>
        <v>59</v>
      </c>
      <c r="J498" s="219">
        <f>SUMPRODUCT((ChapterStats!$B$2:$B$7747=J$2)*(ChapterStats!$C$2:$C$7747=$O$497)*(ChapterStats!$E$2:$E$7747=$A498), ChapterStats!$F$2:$F$7747)</f>
        <v>58</v>
      </c>
      <c r="K498" s="219">
        <f>SUMPRODUCT((ChapterStats!$B$2:$B$7747=K$2)*(ChapterStats!$C$2:$C$7747=$O$497)*(ChapterStats!$E$2:$E$7747=$A498), ChapterStats!$F$2:$F$7747)</f>
        <v>57</v>
      </c>
      <c r="L498" s="219">
        <f>SUMPRODUCT((ChapterStats!$B$2:$B$7747=L$2)*(ChapterStats!$C$2:$C$7747=$O$497)*(ChapterStats!$E$2:$E$7747=$A498), ChapterStats!$F$2:$F$7747)</f>
        <v>56</v>
      </c>
      <c r="M498" s="219">
        <f>SUMPRODUCT((ChapterStats!$B$2:$B$7747=M$2)*(ChapterStats!$C$2:$C$7747=$O$497)*(ChapterStats!$E$2:$E$7747=$A498), ChapterStats!$F$2:$F$7747)</f>
        <v>0</v>
      </c>
      <c r="N498" s="41"/>
    </row>
    <row r="499" spans="1:15" s="43" customFormat="1" x14ac:dyDescent="0.2">
      <c r="A499" s="47" t="s">
        <v>305</v>
      </c>
      <c r="B499" s="244">
        <v>62</v>
      </c>
      <c r="C499" s="244">
        <v>63</v>
      </c>
      <c r="D499" s="244">
        <v>62</v>
      </c>
      <c r="E499" s="244">
        <v>63</v>
      </c>
      <c r="F499" s="244">
        <v>64</v>
      </c>
      <c r="G499" s="244">
        <v>62</v>
      </c>
      <c r="H499" s="244">
        <v>62</v>
      </c>
      <c r="I499" s="244">
        <v>61</v>
      </c>
      <c r="J499" s="244">
        <v>59</v>
      </c>
      <c r="K499" s="244">
        <v>60</v>
      </c>
      <c r="L499" s="244">
        <v>59</v>
      </c>
      <c r="M499" s="244">
        <v>58</v>
      </c>
      <c r="N499" s="48"/>
    </row>
    <row r="500" spans="1:15" s="43" customFormat="1" x14ac:dyDescent="0.2">
      <c r="A500" s="228" t="s">
        <v>194</v>
      </c>
      <c r="B500" s="219">
        <f>SUMPRODUCT((ChapterStats!$B$2:$B$7747=B$2)*(ChapterStats!$C$2:$C$7747=$O$497)*(ChapterStats!$E$2:$E$7747=$A500), ChapterStats!$F$2:$F$7747)</f>
        <v>1</v>
      </c>
      <c r="C500" s="219">
        <f>SUMPRODUCT((ChapterStats!$B$2:$B$7747=C$2)*(ChapterStats!$C$2:$C$7747=$O$497)*(ChapterStats!$E$2:$E$7747=$A500), ChapterStats!$F$2:$F$7747)</f>
        <v>3</v>
      </c>
      <c r="D500" s="219">
        <f>SUMPRODUCT((ChapterStats!$B$2:$B$7747=D$2)*(ChapterStats!$C$2:$C$7747=$O$497)*(ChapterStats!$E$2:$E$7747=$A500), ChapterStats!$F$2:$F$7747)</f>
        <v>0</v>
      </c>
      <c r="E500" s="219">
        <f>SUMPRODUCT((ChapterStats!$B$2:$B$7747=E$2)*(ChapterStats!$C$2:$C$7747=$O$497)*(ChapterStats!$E$2:$E$7747=$A500), ChapterStats!$F$2:$F$7747)</f>
        <v>0</v>
      </c>
      <c r="F500" s="219">
        <f>SUMPRODUCT((ChapterStats!$B$2:$B$7747=F$2)*(ChapterStats!$C$2:$C$7747=$O$497)*(ChapterStats!$E$2:$E$7747=$A500), ChapterStats!$F$2:$F$7747)</f>
        <v>4</v>
      </c>
      <c r="G500" s="219">
        <f>SUMPRODUCT((ChapterStats!$B$2:$B$7747=G$2)*(ChapterStats!$C$2:$C$7747=$O$497)*(ChapterStats!$E$2:$E$7747=$A500), ChapterStats!$F$2:$F$7747)</f>
        <v>2</v>
      </c>
      <c r="H500" s="219">
        <f>SUMPRODUCT((ChapterStats!$B$2:$B$7747=H$2)*(ChapterStats!$C$2:$C$7747=$O$497)*(ChapterStats!$E$2:$E$7747=$A500), ChapterStats!$F$2:$F$7747)</f>
        <v>5</v>
      </c>
      <c r="I500" s="219">
        <f>SUMPRODUCT((ChapterStats!$B$2:$B$7747=I$2)*(ChapterStats!$C$2:$C$7747=$O$497)*(ChapterStats!$E$2:$E$7747=$A500), ChapterStats!$F$2:$F$7747)</f>
        <v>4</v>
      </c>
      <c r="J500" s="219">
        <f>SUMPRODUCT((ChapterStats!$B$2:$B$7747=J$2)*(ChapterStats!$C$2:$C$7747=$O$497)*(ChapterStats!$E$2:$E$7747=$A500), ChapterStats!$F$2:$F$7747)</f>
        <v>0</v>
      </c>
      <c r="K500" s="219">
        <f>SUMPRODUCT((ChapterStats!$B$2:$B$7747=K$2)*(ChapterStats!$C$2:$C$7747=$O$497)*(ChapterStats!$E$2:$E$7747=$A500), ChapterStats!$F$2:$F$7747)</f>
        <v>0</v>
      </c>
      <c r="L500" s="219">
        <f>SUMPRODUCT((ChapterStats!$B$2:$B$7747=L$2)*(ChapterStats!$C$2:$C$7747=$O$497)*(ChapterStats!$E$2:$E$7747=$A500), ChapterStats!$F$2:$F$7747)</f>
        <v>0</v>
      </c>
      <c r="M500" s="219">
        <f>SUMPRODUCT((ChapterStats!$B$2:$B$7747=M$2)*(ChapterStats!$C$2:$C$7747=$O$497)*(ChapterStats!$E$2:$E$7747=$A500), ChapterStats!$F$2:$F$7747)</f>
        <v>0</v>
      </c>
      <c r="N500" s="41">
        <f t="shared" ref="N500:N506" si="38">SUM(B500:M500)</f>
        <v>19</v>
      </c>
    </row>
    <row r="501" spans="1:15" s="43" customFormat="1" x14ac:dyDescent="0.2">
      <c r="A501" s="47" t="s">
        <v>305</v>
      </c>
      <c r="B501" s="244">
        <v>2</v>
      </c>
      <c r="C501" s="244">
        <v>4</v>
      </c>
      <c r="D501" s="244">
        <v>1</v>
      </c>
      <c r="E501" s="244">
        <v>3</v>
      </c>
      <c r="F501" s="244">
        <v>4</v>
      </c>
      <c r="G501" s="244">
        <v>2</v>
      </c>
      <c r="H501" s="244">
        <v>1</v>
      </c>
      <c r="I501" s="244">
        <v>0</v>
      </c>
      <c r="J501" s="244">
        <v>1</v>
      </c>
      <c r="K501" s="244">
        <v>3</v>
      </c>
      <c r="L501" s="244">
        <v>1</v>
      </c>
      <c r="M501" s="244">
        <v>2</v>
      </c>
      <c r="N501" s="48">
        <f t="shared" si="38"/>
        <v>24</v>
      </c>
    </row>
    <row r="502" spans="1:15" s="43" customFormat="1" x14ac:dyDescent="0.2">
      <c r="A502" s="228" t="s">
        <v>195</v>
      </c>
      <c r="B502" s="219">
        <f>SUMPRODUCT((ChapterStats!$B$2:$B$7747=B$2)*(ChapterStats!$C$2:$C$7747=$O$497)*(ChapterStats!$E$2:$E$7747=$A502), ChapterStats!$F$2:$F$7747)</f>
        <v>3</v>
      </c>
      <c r="C502" s="219">
        <f>SUMPRODUCT((ChapterStats!$B$2:$B$7747=C$2)*(ChapterStats!$C$2:$C$7747=$O$497)*(ChapterStats!$E$2:$E$7747=$A502), ChapterStats!$F$2:$F$7747)</f>
        <v>2</v>
      </c>
      <c r="D502" s="219">
        <f>SUMPRODUCT((ChapterStats!$B$2:$B$7747=D$2)*(ChapterStats!$C$2:$C$7747=$O$497)*(ChapterStats!$E$2:$E$7747=$A502), ChapterStats!$F$2:$F$7747)</f>
        <v>5</v>
      </c>
      <c r="E502" s="219">
        <f>SUMPRODUCT((ChapterStats!$B$2:$B$7747=E$2)*(ChapterStats!$C$2:$C$7747=$O$497)*(ChapterStats!$E$2:$E$7747=$A502), ChapterStats!$F$2:$F$7747)</f>
        <v>3</v>
      </c>
      <c r="F502" s="219">
        <f>SUMPRODUCT((ChapterStats!$B$2:$B$7747=F$2)*(ChapterStats!$C$2:$C$7747=$O$497)*(ChapterStats!$E$2:$E$7747=$A502), ChapterStats!$F$2:$F$7747)</f>
        <v>4</v>
      </c>
      <c r="G502" s="219">
        <f>SUMPRODUCT((ChapterStats!$B$2:$B$7747=G$2)*(ChapterStats!$C$2:$C$7747=$O$497)*(ChapterStats!$E$2:$E$7747=$A502), ChapterStats!$F$2:$F$7747)</f>
        <v>2</v>
      </c>
      <c r="H502" s="219">
        <f>SUMPRODUCT((ChapterStats!$B$2:$B$7747=H$2)*(ChapterStats!$C$2:$C$7747=$O$497)*(ChapterStats!$E$2:$E$7747=$A502), ChapterStats!$F$2:$F$7747)</f>
        <v>3</v>
      </c>
      <c r="I502" s="219">
        <f>SUMPRODUCT((ChapterStats!$B$2:$B$7747=I$2)*(ChapterStats!$C$2:$C$7747=$O$497)*(ChapterStats!$E$2:$E$7747=$A502), ChapterStats!$F$2:$F$7747)</f>
        <v>4</v>
      </c>
      <c r="J502" s="219">
        <f>SUMPRODUCT((ChapterStats!$B$2:$B$7747=J$2)*(ChapterStats!$C$2:$C$7747=$O$497)*(ChapterStats!$E$2:$E$7747=$A502), ChapterStats!$F$2:$F$7747)</f>
        <v>1</v>
      </c>
      <c r="K502" s="219">
        <f>SUMPRODUCT((ChapterStats!$B$2:$B$7747=K$2)*(ChapterStats!$C$2:$C$7747=$O$497)*(ChapterStats!$E$2:$E$7747=$A502), ChapterStats!$F$2:$F$7747)</f>
        <v>2</v>
      </c>
      <c r="L502" s="219">
        <f>SUMPRODUCT((ChapterStats!$B$2:$B$7747=L$2)*(ChapterStats!$C$2:$C$7747=$O$497)*(ChapterStats!$E$2:$E$7747=$A502), ChapterStats!$F$2:$F$7747)</f>
        <v>3</v>
      </c>
      <c r="M502" s="219">
        <f>SUMPRODUCT((ChapterStats!$B$2:$B$7747=M$2)*(ChapterStats!$C$2:$C$7747=$O$497)*(ChapterStats!$E$2:$E$7747=$A502), ChapterStats!$F$2:$F$7747)</f>
        <v>0</v>
      </c>
      <c r="N502" s="41">
        <f t="shared" si="38"/>
        <v>32</v>
      </c>
    </row>
    <row r="503" spans="1:15" s="43" customFormat="1" x14ac:dyDescent="0.2">
      <c r="A503" s="228" t="s">
        <v>200</v>
      </c>
      <c r="B503" s="219">
        <f>SUMPRODUCT((ChapterStats!$B$2:$B$7747=B$2)*(ChapterStats!$C$2:$C$7747=$O$497)*(ChapterStats!$E$2:$E$7747=$A503), ChapterStats!$F$2:$F$7747)</f>
        <v>0</v>
      </c>
      <c r="C503" s="219">
        <f>SUMPRODUCT((ChapterStats!$B$2:$B$7747=C$2)*(ChapterStats!$C$2:$C$7747=$O$497)*(ChapterStats!$E$2:$E$7747=$A503), ChapterStats!$F$2:$F$7747)</f>
        <v>0</v>
      </c>
      <c r="D503" s="219">
        <f>SUMPRODUCT((ChapterStats!$B$2:$B$7747=D$2)*(ChapterStats!$C$2:$C$7747=$O$497)*(ChapterStats!$E$2:$E$7747=$A503), ChapterStats!$F$2:$F$7747)</f>
        <v>1</v>
      </c>
      <c r="E503" s="219">
        <f>SUMPRODUCT((ChapterStats!$B$2:$B$7747=E$2)*(ChapterStats!$C$2:$C$7747=$O$497)*(ChapterStats!$E$2:$E$7747=$A503), ChapterStats!$F$2:$F$7747)</f>
        <v>1</v>
      </c>
      <c r="F503" s="219">
        <f>SUMPRODUCT((ChapterStats!$B$2:$B$7747=F$2)*(ChapterStats!$C$2:$C$7747=$O$497)*(ChapterStats!$E$2:$E$7747=$A503), ChapterStats!$F$2:$F$7747)</f>
        <v>0</v>
      </c>
      <c r="G503" s="219">
        <f>SUMPRODUCT((ChapterStats!$B$2:$B$7747=G$2)*(ChapterStats!$C$2:$C$7747=$O$497)*(ChapterStats!$E$2:$E$7747=$A503), ChapterStats!$F$2:$F$7747)</f>
        <v>0</v>
      </c>
      <c r="H503" s="219">
        <f>SUMPRODUCT((ChapterStats!$B$2:$B$7747=H$2)*(ChapterStats!$C$2:$C$7747=$O$497)*(ChapterStats!$E$2:$E$7747=$A503), ChapterStats!$F$2:$F$7747)</f>
        <v>0</v>
      </c>
      <c r="I503" s="219">
        <f>SUMPRODUCT((ChapterStats!$B$2:$B$7747=I$2)*(ChapterStats!$C$2:$C$7747=$O$497)*(ChapterStats!$E$2:$E$7747=$A503), ChapterStats!$F$2:$F$7747)</f>
        <v>1</v>
      </c>
      <c r="J503" s="219">
        <f>SUMPRODUCT((ChapterStats!$B$2:$B$7747=J$2)*(ChapterStats!$C$2:$C$7747=$O$497)*(ChapterStats!$E$2:$E$7747=$A503), ChapterStats!$F$2:$F$7747)</f>
        <v>0</v>
      </c>
      <c r="K503" s="219">
        <f>SUMPRODUCT((ChapterStats!$B$2:$B$7747=K$2)*(ChapterStats!$C$2:$C$7747=$O$497)*(ChapterStats!$E$2:$E$7747=$A503), ChapterStats!$F$2:$F$7747)</f>
        <v>0</v>
      </c>
      <c r="L503" s="219">
        <f>SUMPRODUCT((ChapterStats!$B$2:$B$7747=L$2)*(ChapterStats!$C$2:$C$7747=$O$497)*(ChapterStats!$E$2:$E$7747=$A503), ChapterStats!$F$2:$F$7747)</f>
        <v>0</v>
      </c>
      <c r="M503" s="219">
        <f>SUMPRODUCT((ChapterStats!$B$2:$B$7747=M$2)*(ChapterStats!$C$2:$C$7747=$O$497)*(ChapterStats!$E$2:$E$7747=$A503), ChapterStats!$F$2:$F$7747)</f>
        <v>0</v>
      </c>
      <c r="N503" s="41">
        <f t="shared" si="38"/>
        <v>3</v>
      </c>
    </row>
    <row r="504" spans="1:15" s="43" customFormat="1" x14ac:dyDescent="0.2">
      <c r="A504" s="228" t="s">
        <v>197</v>
      </c>
      <c r="B504" s="219">
        <f>SUMPRODUCT((ChapterStats!$B$2:$B$7747=B$2)*(ChapterStats!$C$2:$C$7747=$O$497)*(ChapterStats!$E$2:$E$7747=$A504), ChapterStats!$F$2:$F$7747)</f>
        <v>0</v>
      </c>
      <c r="C504" s="219">
        <f>SUMPRODUCT((ChapterStats!$B$2:$B$7747=C$2)*(ChapterStats!$C$2:$C$7747=$O$497)*(ChapterStats!$E$2:$E$7747=$A504), ChapterStats!$F$2:$F$7747)</f>
        <v>1</v>
      </c>
      <c r="D504" s="219">
        <f>SUMPRODUCT((ChapterStats!$B$2:$B$7747=D$2)*(ChapterStats!$C$2:$C$7747=$O$497)*(ChapterStats!$E$2:$E$7747=$A504), ChapterStats!$F$2:$F$7747)</f>
        <v>3</v>
      </c>
      <c r="E504" s="219">
        <f>SUMPRODUCT((ChapterStats!$B$2:$B$7747=E$2)*(ChapterStats!$C$2:$C$7747=$O$497)*(ChapterStats!$E$2:$E$7747=$A504), ChapterStats!$F$2:$F$7747)</f>
        <v>4</v>
      </c>
      <c r="F504" s="219">
        <f>SUMPRODUCT((ChapterStats!$B$2:$B$7747=F$2)*(ChapterStats!$C$2:$C$7747=$O$497)*(ChapterStats!$E$2:$E$7747=$A504), ChapterStats!$F$2:$F$7747)</f>
        <v>3</v>
      </c>
      <c r="G504" s="219">
        <f>SUMPRODUCT((ChapterStats!$B$2:$B$7747=G$2)*(ChapterStats!$C$2:$C$7747=$O$497)*(ChapterStats!$E$2:$E$7747=$A504), ChapterStats!$F$2:$F$7747)</f>
        <v>1</v>
      </c>
      <c r="H504" s="219">
        <f>SUMPRODUCT((ChapterStats!$B$2:$B$7747=H$2)*(ChapterStats!$C$2:$C$7747=$O$497)*(ChapterStats!$E$2:$E$7747=$A504), ChapterStats!$F$2:$F$7747)</f>
        <v>3</v>
      </c>
      <c r="I504" s="219">
        <f>SUMPRODUCT((ChapterStats!$B$2:$B$7747=I$2)*(ChapterStats!$C$2:$C$7747=$O$497)*(ChapterStats!$E$2:$E$7747=$A504), ChapterStats!$F$2:$F$7747)</f>
        <v>2</v>
      </c>
      <c r="J504" s="219">
        <f>SUMPRODUCT((ChapterStats!$B$2:$B$7747=J$2)*(ChapterStats!$C$2:$C$7747=$O$497)*(ChapterStats!$E$2:$E$7747=$A504), ChapterStats!$F$2:$F$7747)</f>
        <v>1</v>
      </c>
      <c r="K504" s="219">
        <f>SUMPRODUCT((ChapterStats!$B$2:$B$7747=K$2)*(ChapterStats!$C$2:$C$7747=$O$497)*(ChapterStats!$E$2:$E$7747=$A504), ChapterStats!$F$2:$F$7747)</f>
        <v>1</v>
      </c>
      <c r="L504" s="219">
        <f>SUMPRODUCT((ChapterStats!$B$2:$B$7747=L$2)*(ChapterStats!$C$2:$C$7747=$O$497)*(ChapterStats!$E$2:$E$7747=$A504), ChapterStats!$F$2:$F$7747)</f>
        <v>1</v>
      </c>
      <c r="M504" s="219">
        <f>SUMPRODUCT((ChapterStats!$B$2:$B$7747=M$2)*(ChapterStats!$C$2:$C$7747=$O$497)*(ChapterStats!$E$2:$E$7747=$A504), ChapterStats!$F$2:$F$7747)</f>
        <v>0</v>
      </c>
      <c r="N504" s="41">
        <f t="shared" si="38"/>
        <v>20</v>
      </c>
    </row>
    <row r="505" spans="1:15" x14ac:dyDescent="0.2">
      <c r="A505" s="228" t="s">
        <v>199</v>
      </c>
      <c r="B505" s="219">
        <f>SUMPRODUCT((ChapterStats!$B$2:$B$7747=B$2)*(ChapterStats!$C$2:$C$7747=$O$497)*(ChapterStats!$E$2:$E$7747=$A505), ChapterStats!$F$2:$F$7747)</f>
        <v>0</v>
      </c>
      <c r="C505" s="219">
        <f>SUMPRODUCT((ChapterStats!$B$2:$B$7747=C$2)*(ChapterStats!$C$2:$C$7747=$O$497)*(ChapterStats!$E$2:$E$7747=$A505), ChapterStats!$F$2:$F$7747)</f>
        <v>1</v>
      </c>
      <c r="D505" s="219">
        <f>SUMPRODUCT((ChapterStats!$B$2:$B$7747=D$2)*(ChapterStats!$C$2:$C$7747=$O$497)*(ChapterStats!$E$2:$E$7747=$A505), ChapterStats!$F$2:$F$7747)</f>
        <v>1</v>
      </c>
      <c r="E505" s="219">
        <f>SUMPRODUCT((ChapterStats!$B$2:$B$7747=E$2)*(ChapterStats!$C$2:$C$7747=$O$497)*(ChapterStats!$E$2:$E$7747=$A505), ChapterStats!$F$2:$F$7747)</f>
        <v>1</v>
      </c>
      <c r="F505" s="219">
        <f>SUMPRODUCT((ChapterStats!$B$2:$B$7747=F$2)*(ChapterStats!$C$2:$C$7747=$O$497)*(ChapterStats!$E$2:$E$7747=$A505), ChapterStats!$F$2:$F$7747)</f>
        <v>0</v>
      </c>
      <c r="G505" s="219">
        <f>SUMPRODUCT((ChapterStats!$B$2:$B$7747=G$2)*(ChapterStats!$C$2:$C$7747=$O$497)*(ChapterStats!$E$2:$E$7747=$A505), ChapterStats!$F$2:$F$7747)</f>
        <v>0</v>
      </c>
      <c r="H505" s="219">
        <f>SUMPRODUCT((ChapterStats!$B$2:$B$7747=H$2)*(ChapterStats!$C$2:$C$7747=$O$497)*(ChapterStats!$E$2:$E$7747=$A505), ChapterStats!$F$2:$F$7747)</f>
        <v>1</v>
      </c>
      <c r="I505" s="219">
        <f>SUMPRODUCT((ChapterStats!$B$2:$B$7747=I$2)*(ChapterStats!$C$2:$C$7747=$O$497)*(ChapterStats!$E$2:$E$7747=$A505), ChapterStats!$F$2:$F$7747)</f>
        <v>0</v>
      </c>
      <c r="J505" s="219">
        <f>SUMPRODUCT((ChapterStats!$B$2:$B$7747=J$2)*(ChapterStats!$C$2:$C$7747=$O$497)*(ChapterStats!$E$2:$E$7747=$A505), ChapterStats!$F$2:$F$7747)</f>
        <v>0</v>
      </c>
      <c r="K505" s="219">
        <f>SUMPRODUCT((ChapterStats!$B$2:$B$7747=K$2)*(ChapterStats!$C$2:$C$7747=$O$497)*(ChapterStats!$E$2:$E$7747=$A505), ChapterStats!$F$2:$F$7747)</f>
        <v>0</v>
      </c>
      <c r="L505" s="219">
        <f>SUMPRODUCT((ChapterStats!$B$2:$B$7747=L$2)*(ChapterStats!$C$2:$C$7747=$O$497)*(ChapterStats!$E$2:$E$7747=$A505), ChapterStats!$F$2:$F$7747)</f>
        <v>1</v>
      </c>
      <c r="M505" s="219">
        <f>SUMPRODUCT((ChapterStats!$B$2:$B$7747=M$2)*(ChapterStats!$C$2:$C$7747=$O$497)*(ChapterStats!$E$2:$E$7747=$A505), ChapterStats!$F$2:$F$7747)</f>
        <v>0</v>
      </c>
      <c r="N505" s="41">
        <f t="shared" si="38"/>
        <v>5</v>
      </c>
    </row>
    <row r="506" spans="1:15" x14ac:dyDescent="0.2">
      <c r="A506" s="228" t="s">
        <v>198</v>
      </c>
      <c r="B506" s="219">
        <f>SUMPRODUCT((ChapterStats!$B$2:$B$7747=B$2)*(ChapterStats!$C$2:$C$7747=$O$497)*(ChapterStats!$E$2:$E$7747=$A506), ChapterStats!$F$2:$F$7747)</f>
        <v>0</v>
      </c>
      <c r="C506" s="219">
        <f>SUMPRODUCT((ChapterStats!$B$2:$B$7747=C$2)*(ChapterStats!$C$2:$C$7747=$O$497)*(ChapterStats!$E$2:$E$7747=$A506), ChapterStats!$F$2:$F$7747)</f>
        <v>0</v>
      </c>
      <c r="D506" s="219">
        <f>SUMPRODUCT((ChapterStats!$B$2:$B$7747=D$2)*(ChapterStats!$C$2:$C$7747=$O$497)*(ChapterStats!$E$2:$E$7747=$A506), ChapterStats!$F$2:$F$7747)</f>
        <v>0</v>
      </c>
      <c r="E506" s="219">
        <f>SUMPRODUCT((ChapterStats!$B$2:$B$7747=E$2)*(ChapterStats!$C$2:$C$7747=$O$497)*(ChapterStats!$E$2:$E$7747=$A506), ChapterStats!$F$2:$F$7747)</f>
        <v>1</v>
      </c>
      <c r="F506" s="219">
        <f>SUMPRODUCT((ChapterStats!$B$2:$B$7747=F$2)*(ChapterStats!$C$2:$C$7747=$O$497)*(ChapterStats!$E$2:$E$7747=$A506), ChapterStats!$F$2:$F$7747)</f>
        <v>1</v>
      </c>
      <c r="G506" s="219">
        <f>SUMPRODUCT((ChapterStats!$B$2:$B$7747=G$2)*(ChapterStats!$C$2:$C$7747=$O$497)*(ChapterStats!$E$2:$E$7747=$A506), ChapterStats!$F$2:$F$7747)</f>
        <v>1</v>
      </c>
      <c r="H506" s="219">
        <f>SUMPRODUCT((ChapterStats!$B$2:$B$7747=H$2)*(ChapterStats!$C$2:$C$7747=$O$497)*(ChapterStats!$E$2:$E$7747=$A506), ChapterStats!$F$2:$F$7747)</f>
        <v>0</v>
      </c>
      <c r="I506" s="219">
        <f>SUMPRODUCT((ChapterStats!$B$2:$B$7747=I$2)*(ChapterStats!$C$2:$C$7747=$O$497)*(ChapterStats!$E$2:$E$7747=$A506), ChapterStats!$F$2:$F$7747)</f>
        <v>0</v>
      </c>
      <c r="J506" s="219">
        <f>SUMPRODUCT((ChapterStats!$B$2:$B$7747=J$2)*(ChapterStats!$C$2:$C$7747=$O$497)*(ChapterStats!$E$2:$E$7747=$A506), ChapterStats!$F$2:$F$7747)</f>
        <v>0</v>
      </c>
      <c r="K506" s="219">
        <f>SUMPRODUCT((ChapterStats!$B$2:$B$7747=K$2)*(ChapterStats!$C$2:$C$7747=$O$497)*(ChapterStats!$E$2:$E$7747=$A506), ChapterStats!$F$2:$F$7747)</f>
        <v>0</v>
      </c>
      <c r="L506" s="219">
        <f>SUMPRODUCT((ChapterStats!$B$2:$B$7747=L$2)*(ChapterStats!$C$2:$C$7747=$O$497)*(ChapterStats!$E$2:$E$7747=$A506), ChapterStats!$F$2:$F$7747)</f>
        <v>0</v>
      </c>
      <c r="M506" s="219">
        <f>SUMPRODUCT((ChapterStats!$B$2:$B$7747=M$2)*(ChapterStats!$C$2:$C$7747=$O$497)*(ChapterStats!$E$2:$E$7747=$A506), ChapterStats!$F$2:$F$7747)</f>
        <v>0</v>
      </c>
      <c r="N506" s="41">
        <f t="shared" si="38"/>
        <v>3</v>
      </c>
    </row>
    <row r="507" spans="1:15" s="43" customFormat="1" x14ac:dyDescent="0.2">
      <c r="A507" s="21" t="s">
        <v>202</v>
      </c>
      <c r="B507" s="224">
        <f>SUMPRODUCT((ChapterStats!$B$2:$B$7747=B$2)*(ChapterStats!$C$2:$C$7747=$O$497)*(ChapterStats!$E$2:$E$7747=$A507), ChapterStats!$F$2:$F$7747)</f>
        <v>0.58333299999999999</v>
      </c>
      <c r="C507" s="224">
        <f>SUMPRODUCT((ChapterStats!$B$2:$B$7747=C$2)*(ChapterStats!$C$2:$C$7747=$O$497)*(ChapterStats!$E$2:$E$7747=$A507), ChapterStats!$F$2:$F$7747)</f>
        <v>0.58064499999999997</v>
      </c>
      <c r="D507" s="224">
        <f>SUMPRODUCT((ChapterStats!$B$2:$B$7747=D$2)*(ChapterStats!$C$2:$C$7747=$O$497)*(ChapterStats!$E$2:$E$7747=$A507), ChapterStats!$F$2:$F$7747)</f>
        <v>0.60317500000000002</v>
      </c>
      <c r="E507" s="224">
        <f>SUMPRODUCT((ChapterStats!$B$2:$B$7747=E$2)*(ChapterStats!$C$2:$C$7747=$O$497)*(ChapterStats!$E$2:$E$7747=$A507), ChapterStats!$F$2:$F$7747)</f>
        <v>0.58064499999999997</v>
      </c>
      <c r="F507" s="224">
        <f>SUMPRODUCT((ChapterStats!$B$2:$B$7747=F$2)*(ChapterStats!$C$2:$C$7747=$O$497)*(ChapterStats!$E$2:$E$7747=$A507), ChapterStats!$F$2:$F$7747)</f>
        <v>0.58730199999999999</v>
      </c>
      <c r="G507" s="224">
        <f>SUMPRODUCT((ChapterStats!$B$2:$B$7747=G$2)*(ChapterStats!$C$2:$C$7747=$O$497)*(ChapterStats!$E$2:$E$7747=$A507), ChapterStats!$F$2:$F$7747)</f>
        <v>0.58730199999999999</v>
      </c>
      <c r="H507" s="224">
        <f>SUMPRODUCT((ChapterStats!$B$2:$B$7747=H$2)*(ChapterStats!$C$2:$C$7747=$O$497)*(ChapterStats!$E$2:$E$7747=$A507), ChapterStats!$F$2:$F$7747)</f>
        <v>0.59677400000000003</v>
      </c>
      <c r="I507" s="224">
        <f>SUMPRODUCT((ChapterStats!$B$2:$B$7747=I$2)*(ChapterStats!$C$2:$C$7747=$O$497)*(ChapterStats!$E$2:$E$7747=$A507), ChapterStats!$F$2:$F$7747)</f>
        <v>0.56451600000000002</v>
      </c>
      <c r="J507" s="224">
        <f>SUMPRODUCT((ChapterStats!$B$2:$B$7747=J$2)*(ChapterStats!$C$2:$C$7747=$O$497)*(ChapterStats!$E$2:$E$7747=$A507), ChapterStats!$F$2:$F$7747)</f>
        <v>0.55737700000000001</v>
      </c>
      <c r="K507" s="224">
        <f>SUMPRODUCT((ChapterStats!$B$2:$B$7747=K$2)*(ChapterStats!$C$2:$C$7747=$O$497)*(ChapterStats!$E$2:$E$7747=$A507), ChapterStats!$F$2:$F$7747)</f>
        <v>0.57627099999999998</v>
      </c>
      <c r="L507" s="224">
        <f>SUMPRODUCT((ChapterStats!$B$2:$B$7747=L$2)*(ChapterStats!$C$2:$C$7747=$O$497)*(ChapterStats!$E$2:$E$7747=$A507), ChapterStats!$F$2:$F$7747)</f>
        <v>0.58333299999999999</v>
      </c>
      <c r="M507" s="224">
        <f>SUMPRODUCT((ChapterStats!$B$2:$B$7747=M$2)*(ChapterStats!$C$2:$C$7747=$O$497)*(ChapterStats!$E$2:$E$7747=$A507), ChapterStats!$F$2:$F$7747)</f>
        <v>0</v>
      </c>
      <c r="N507" s="41"/>
    </row>
    <row r="508" spans="1:15" s="43" customFormat="1" x14ac:dyDescent="0.2">
      <c r="A508" s="228" t="s">
        <v>205</v>
      </c>
      <c r="B508" s="224">
        <f>SUMPRODUCT((ChapterStats!$B$2:$B$7747=B$2)*(ChapterStats!$C$2:$C$7747=$O$497)*(ChapterStats!$E$2:$E$7747=$A508), ChapterStats!$F$2:$F$7747)</f>
        <v>0.59321999999999997</v>
      </c>
      <c r="C508" s="224">
        <f>SUMPRODUCT((ChapterStats!$B$2:$B$7747=C$2)*(ChapterStats!$C$2:$C$7747=$O$497)*(ChapterStats!$E$2:$E$7747=$A508), ChapterStats!$F$2:$F$7747)</f>
        <v>0.59016400000000002</v>
      </c>
      <c r="D508" s="224">
        <f>SUMPRODUCT((ChapterStats!$B$2:$B$7747=D$2)*(ChapterStats!$C$2:$C$7747=$O$497)*(ChapterStats!$E$2:$E$7747=$A508), ChapterStats!$F$2:$F$7747)</f>
        <v>0.60317500000000002</v>
      </c>
      <c r="E508" s="224">
        <f>SUMPRODUCT((ChapterStats!$B$2:$B$7747=E$2)*(ChapterStats!$C$2:$C$7747=$O$497)*(ChapterStats!$E$2:$E$7747=$A508), ChapterStats!$F$2:$F$7747)</f>
        <v>0.58064499999999997</v>
      </c>
      <c r="F508" s="224">
        <f>SUMPRODUCT((ChapterStats!$B$2:$B$7747=F$2)*(ChapterStats!$C$2:$C$7747=$O$497)*(ChapterStats!$E$2:$E$7747=$A508), ChapterStats!$F$2:$F$7747)</f>
        <v>0.58730199999999999</v>
      </c>
      <c r="G508" s="224">
        <f>SUMPRODUCT((ChapterStats!$B$2:$B$7747=G$2)*(ChapterStats!$C$2:$C$7747=$O$497)*(ChapterStats!$E$2:$E$7747=$A508), ChapterStats!$F$2:$F$7747)</f>
        <v>0.58730199999999999</v>
      </c>
      <c r="H508" s="224">
        <f>SUMPRODUCT((ChapterStats!$B$2:$B$7747=H$2)*(ChapterStats!$C$2:$C$7747=$O$497)*(ChapterStats!$E$2:$E$7747=$A508), ChapterStats!$F$2:$F$7747)</f>
        <v>0.59677400000000003</v>
      </c>
      <c r="I508" s="224">
        <f>SUMPRODUCT((ChapterStats!$B$2:$B$7747=I$2)*(ChapterStats!$C$2:$C$7747=$O$497)*(ChapterStats!$E$2:$E$7747=$A508), ChapterStats!$F$2:$F$7747)</f>
        <v>0.56451600000000002</v>
      </c>
      <c r="J508" s="224">
        <f>SUMPRODUCT((ChapterStats!$B$2:$B$7747=J$2)*(ChapterStats!$C$2:$C$7747=$O$497)*(ChapterStats!$E$2:$E$7747=$A508), ChapterStats!$F$2:$F$7747)</f>
        <v>0.55737700000000001</v>
      </c>
      <c r="K508" s="224">
        <f>SUMPRODUCT((ChapterStats!$B$2:$B$7747=K$2)*(ChapterStats!$C$2:$C$7747=$O$497)*(ChapterStats!$E$2:$E$7747=$A508), ChapterStats!$F$2:$F$7747)</f>
        <v>0.57627099999999998</v>
      </c>
      <c r="L508" s="224">
        <f>SUMPRODUCT((ChapterStats!$B$2:$B$7747=L$2)*(ChapterStats!$C$2:$C$7747=$O$497)*(ChapterStats!$E$2:$E$7747=$A508), ChapterStats!$F$2:$F$7747)</f>
        <v>0.57627099999999998</v>
      </c>
      <c r="M508" s="224">
        <f>SUMPRODUCT((ChapterStats!$B$2:$B$7747=M$2)*(ChapterStats!$C$2:$C$7747=$O$497)*(ChapterStats!$E$2:$E$7747=$A508), ChapterStats!$F$2:$F$7747)</f>
        <v>0</v>
      </c>
      <c r="N508" s="41"/>
    </row>
    <row r="509" spans="1:15" s="43" customFormat="1" x14ac:dyDescent="0.2">
      <c r="A509" s="47"/>
      <c r="B509" s="64"/>
      <c r="C509" s="153"/>
      <c r="D509" s="153"/>
      <c r="E509" s="143"/>
      <c r="F509" s="143"/>
      <c r="G509" s="143"/>
      <c r="H509" s="65"/>
      <c r="I509" s="222"/>
      <c r="J509" s="222"/>
      <c r="K509" s="222"/>
      <c r="L509" s="222"/>
      <c r="M509" s="222"/>
      <c r="N509" s="41"/>
    </row>
    <row r="510" spans="1:15" s="43" customFormat="1" x14ac:dyDescent="0.2">
      <c r="A510" s="22" t="s">
        <v>84</v>
      </c>
      <c r="B510" s="52"/>
      <c r="C510" s="39"/>
      <c r="D510" s="39"/>
      <c r="E510" s="39"/>
      <c r="F510" s="39"/>
      <c r="G510" s="39"/>
      <c r="H510" s="52"/>
      <c r="I510" s="221"/>
      <c r="J510" s="221"/>
      <c r="K510" s="221"/>
      <c r="L510" s="221"/>
      <c r="M510" s="221"/>
      <c r="N510" s="41"/>
      <c r="O510" s="43">
        <v>130</v>
      </c>
    </row>
    <row r="511" spans="1:15" s="43" customFormat="1" x14ac:dyDescent="0.2">
      <c r="A511" s="228" t="s">
        <v>196</v>
      </c>
      <c r="B511" s="219">
        <f>SUMPRODUCT((ChapterStats!$B$2:$B$7747=B$2)*(ChapterStats!$C$2:$C$7747=$O$510)*(ChapterStats!$E$2:$E$7747=$A511), ChapterStats!$F$2:$F$7747)</f>
        <v>147</v>
      </c>
      <c r="C511" s="219">
        <f>SUMPRODUCT((ChapterStats!$B$2:$B$7747=C$2)*(ChapterStats!$C$2:$C$7747=$O$510)*(ChapterStats!$E$2:$E$7747=$A511), ChapterStats!$F$2:$F$7747)</f>
        <v>147</v>
      </c>
      <c r="D511" s="219">
        <f>SUMPRODUCT((ChapterStats!$B$2:$B$7747=D$2)*(ChapterStats!$C$2:$C$7747=$O$510)*(ChapterStats!$E$2:$E$7747=$A511), ChapterStats!$F$2:$F$7747)</f>
        <v>143</v>
      </c>
      <c r="E511" s="219">
        <f>SUMPRODUCT((ChapterStats!$B$2:$B$7747=E$2)*(ChapterStats!$C$2:$C$7747=$O$510)*(ChapterStats!$E$2:$E$7747=$A511), ChapterStats!$F$2:$F$7747)</f>
        <v>141</v>
      </c>
      <c r="F511" s="219">
        <f>SUMPRODUCT((ChapterStats!$B$2:$B$7747=F$2)*(ChapterStats!$C$2:$C$7747=$O$510)*(ChapterStats!$E$2:$E$7747=$A511), ChapterStats!$F$2:$F$7747)</f>
        <v>141</v>
      </c>
      <c r="G511" s="219">
        <f>SUMPRODUCT((ChapterStats!$B$2:$B$7747=G$2)*(ChapterStats!$C$2:$C$7747=$O$510)*(ChapterStats!$E$2:$E$7747=$A511), ChapterStats!$F$2:$F$7747)</f>
        <v>144</v>
      </c>
      <c r="H511" s="219">
        <f>SUMPRODUCT((ChapterStats!$B$2:$B$7747=H$2)*(ChapterStats!$C$2:$C$7747=$O$510)*(ChapterStats!$E$2:$E$7747=$A511), ChapterStats!$F$2:$F$7747)</f>
        <v>142</v>
      </c>
      <c r="I511" s="219">
        <f>SUMPRODUCT((ChapterStats!$B$2:$B$7747=I$2)*(ChapterStats!$C$2:$C$7747=$O$510)*(ChapterStats!$E$2:$E$7747=$A511), ChapterStats!$F$2:$F$7747)</f>
        <v>139</v>
      </c>
      <c r="J511" s="219">
        <f>SUMPRODUCT((ChapterStats!$B$2:$B$7747=J$2)*(ChapterStats!$C$2:$C$7747=$O$510)*(ChapterStats!$E$2:$E$7747=$A511), ChapterStats!$F$2:$F$7747)</f>
        <v>135</v>
      </c>
      <c r="K511" s="219">
        <f>SUMPRODUCT((ChapterStats!$B$2:$B$7747=K$2)*(ChapterStats!$C$2:$C$7747=$O$510)*(ChapterStats!$E$2:$E$7747=$A511), ChapterStats!$F$2:$F$7747)</f>
        <v>134</v>
      </c>
      <c r="L511" s="219">
        <f>SUMPRODUCT((ChapterStats!$B$2:$B$7747=L$2)*(ChapterStats!$C$2:$C$7747=$O$510)*(ChapterStats!$E$2:$E$7747=$A511), ChapterStats!$F$2:$F$7747)</f>
        <v>136</v>
      </c>
      <c r="M511" s="219">
        <f>SUMPRODUCT((ChapterStats!$B$2:$B$7747=M$2)*(ChapterStats!$C$2:$C$7747=$O$510)*(ChapterStats!$E$2:$E$7747=$A511), ChapterStats!$F$2:$F$7747)</f>
        <v>0</v>
      </c>
      <c r="N511" s="41"/>
    </row>
    <row r="512" spans="1:15" s="43" customFormat="1" x14ac:dyDescent="0.2">
      <c r="A512" s="47" t="s">
        <v>305</v>
      </c>
      <c r="B512" s="244">
        <v>138</v>
      </c>
      <c r="C512" s="244">
        <v>143</v>
      </c>
      <c r="D512" s="244">
        <v>141</v>
      </c>
      <c r="E512" s="244">
        <v>142</v>
      </c>
      <c r="F512" s="244">
        <v>141</v>
      </c>
      <c r="G512" s="244">
        <v>143</v>
      </c>
      <c r="H512" s="244">
        <v>144</v>
      </c>
      <c r="I512" s="244">
        <v>143</v>
      </c>
      <c r="J512" s="244">
        <v>142</v>
      </c>
      <c r="K512" s="244">
        <v>146</v>
      </c>
      <c r="L512" s="244">
        <v>145</v>
      </c>
      <c r="M512" s="244">
        <v>150</v>
      </c>
      <c r="N512" s="48"/>
    </row>
    <row r="513" spans="1:15" s="43" customFormat="1" x14ac:dyDescent="0.2">
      <c r="A513" s="228" t="s">
        <v>194</v>
      </c>
      <c r="B513" s="219">
        <f>SUMPRODUCT((ChapterStats!$B$2:$B$7747=B$2)*(ChapterStats!$C$2:$C$7747=$O$510)*(ChapterStats!$E$2:$E$7747=$A513), ChapterStats!$F$2:$F$7747)</f>
        <v>1</v>
      </c>
      <c r="C513" s="219">
        <f>SUMPRODUCT((ChapterStats!$B$2:$B$7747=C$2)*(ChapterStats!$C$2:$C$7747=$O$510)*(ChapterStats!$E$2:$E$7747=$A513), ChapterStats!$F$2:$F$7747)</f>
        <v>3</v>
      </c>
      <c r="D513" s="219">
        <f>SUMPRODUCT((ChapterStats!$B$2:$B$7747=D$2)*(ChapterStats!$C$2:$C$7747=$O$510)*(ChapterStats!$E$2:$E$7747=$A513), ChapterStats!$F$2:$F$7747)</f>
        <v>2</v>
      </c>
      <c r="E513" s="219">
        <f>SUMPRODUCT((ChapterStats!$B$2:$B$7747=E$2)*(ChapterStats!$C$2:$C$7747=$O$510)*(ChapterStats!$E$2:$E$7747=$A513), ChapterStats!$F$2:$F$7747)</f>
        <v>0</v>
      </c>
      <c r="F513" s="219">
        <f>SUMPRODUCT((ChapterStats!$B$2:$B$7747=F$2)*(ChapterStats!$C$2:$C$7747=$O$510)*(ChapterStats!$E$2:$E$7747=$A513), ChapterStats!$F$2:$F$7747)</f>
        <v>4</v>
      </c>
      <c r="G513" s="219">
        <f>SUMPRODUCT((ChapterStats!$B$2:$B$7747=G$2)*(ChapterStats!$C$2:$C$7747=$O$510)*(ChapterStats!$E$2:$E$7747=$A513), ChapterStats!$F$2:$F$7747)</f>
        <v>2</v>
      </c>
      <c r="H513" s="219">
        <f>SUMPRODUCT((ChapterStats!$B$2:$B$7747=H$2)*(ChapterStats!$C$2:$C$7747=$O$510)*(ChapterStats!$E$2:$E$7747=$A513), ChapterStats!$F$2:$F$7747)</f>
        <v>3</v>
      </c>
      <c r="I513" s="219">
        <f>SUMPRODUCT((ChapterStats!$B$2:$B$7747=I$2)*(ChapterStats!$C$2:$C$7747=$O$510)*(ChapterStats!$E$2:$E$7747=$A513), ChapterStats!$F$2:$F$7747)</f>
        <v>2</v>
      </c>
      <c r="J513" s="219">
        <f>SUMPRODUCT((ChapterStats!$B$2:$B$7747=J$2)*(ChapterStats!$C$2:$C$7747=$O$510)*(ChapterStats!$E$2:$E$7747=$A513), ChapterStats!$F$2:$F$7747)</f>
        <v>1</v>
      </c>
      <c r="K513" s="219">
        <f>SUMPRODUCT((ChapterStats!$B$2:$B$7747=K$2)*(ChapterStats!$C$2:$C$7747=$O$510)*(ChapterStats!$E$2:$E$7747=$A513), ChapterStats!$F$2:$F$7747)</f>
        <v>2</v>
      </c>
      <c r="L513" s="219">
        <f>SUMPRODUCT((ChapterStats!$B$2:$B$7747=L$2)*(ChapterStats!$C$2:$C$7747=$O$510)*(ChapterStats!$E$2:$E$7747=$A513), ChapterStats!$F$2:$F$7747)</f>
        <v>3</v>
      </c>
      <c r="M513" s="219">
        <f>SUMPRODUCT((ChapterStats!$B$2:$B$7747=M$2)*(ChapterStats!$C$2:$C$7747=$O$510)*(ChapterStats!$E$2:$E$7747=$A513), ChapterStats!$F$2:$F$7747)</f>
        <v>0</v>
      </c>
      <c r="N513" s="41">
        <f t="shared" ref="N513:N519" si="39">SUM(B513:M513)</f>
        <v>23</v>
      </c>
    </row>
    <row r="514" spans="1:15" s="43" customFormat="1" x14ac:dyDescent="0.2">
      <c r="A514" s="47" t="s">
        <v>305</v>
      </c>
      <c r="B514" s="244">
        <v>1</v>
      </c>
      <c r="C514" s="244">
        <v>4</v>
      </c>
      <c r="D514" s="244">
        <v>0</v>
      </c>
      <c r="E514" s="244">
        <v>3</v>
      </c>
      <c r="F514" s="244">
        <v>3</v>
      </c>
      <c r="G514" s="244">
        <v>4</v>
      </c>
      <c r="H514" s="244">
        <v>5</v>
      </c>
      <c r="I514" s="244">
        <v>2</v>
      </c>
      <c r="J514" s="244">
        <v>1</v>
      </c>
      <c r="K514" s="244">
        <v>9</v>
      </c>
      <c r="L514" s="244">
        <v>4</v>
      </c>
      <c r="M514" s="244">
        <v>2</v>
      </c>
      <c r="N514" s="243">
        <f t="shared" si="39"/>
        <v>38</v>
      </c>
    </row>
    <row r="515" spans="1:15" s="43" customFormat="1" x14ac:dyDescent="0.2">
      <c r="A515" s="228" t="s">
        <v>195</v>
      </c>
      <c r="B515" s="219">
        <f>SUMPRODUCT((ChapterStats!$B$2:$B$7747=B$2)*(ChapterStats!$C$2:$C$7747=$O$510)*(ChapterStats!$E$2:$E$7747=$A515), ChapterStats!$F$2:$F$7747)</f>
        <v>8</v>
      </c>
      <c r="C515" s="219">
        <f>SUMPRODUCT((ChapterStats!$B$2:$B$7747=C$2)*(ChapterStats!$C$2:$C$7747=$O$510)*(ChapterStats!$E$2:$E$7747=$A515), ChapterStats!$F$2:$F$7747)</f>
        <v>8</v>
      </c>
      <c r="D515" s="219">
        <f>SUMPRODUCT((ChapterStats!$B$2:$B$7747=D$2)*(ChapterStats!$C$2:$C$7747=$O$510)*(ChapterStats!$E$2:$E$7747=$A515), ChapterStats!$F$2:$F$7747)</f>
        <v>7</v>
      </c>
      <c r="E515" s="219">
        <f>SUMPRODUCT((ChapterStats!$B$2:$B$7747=E$2)*(ChapterStats!$C$2:$C$7747=$O$510)*(ChapterStats!$E$2:$E$7747=$A515), ChapterStats!$F$2:$F$7747)</f>
        <v>6</v>
      </c>
      <c r="F515" s="219">
        <f>SUMPRODUCT((ChapterStats!$B$2:$B$7747=F$2)*(ChapterStats!$C$2:$C$7747=$O$510)*(ChapterStats!$E$2:$E$7747=$A515), ChapterStats!$F$2:$F$7747)</f>
        <v>12</v>
      </c>
      <c r="G515" s="219">
        <f>SUMPRODUCT((ChapterStats!$B$2:$B$7747=G$2)*(ChapterStats!$C$2:$C$7747=$O$510)*(ChapterStats!$E$2:$E$7747=$A515), ChapterStats!$F$2:$F$7747)</f>
        <v>8</v>
      </c>
      <c r="H515" s="219">
        <f>SUMPRODUCT((ChapterStats!$B$2:$B$7747=H$2)*(ChapterStats!$C$2:$C$7747=$O$510)*(ChapterStats!$E$2:$E$7747=$A515), ChapterStats!$F$2:$F$7747)</f>
        <v>8</v>
      </c>
      <c r="I515" s="219">
        <f>SUMPRODUCT((ChapterStats!$B$2:$B$7747=I$2)*(ChapterStats!$C$2:$C$7747=$O$510)*(ChapterStats!$E$2:$E$7747=$A515), ChapterStats!$F$2:$F$7747)</f>
        <v>10</v>
      </c>
      <c r="J515" s="219">
        <f>SUMPRODUCT((ChapterStats!$B$2:$B$7747=J$2)*(ChapterStats!$C$2:$C$7747=$O$510)*(ChapterStats!$E$2:$E$7747=$A515), ChapterStats!$F$2:$F$7747)</f>
        <v>8</v>
      </c>
      <c r="K515" s="219">
        <f>SUMPRODUCT((ChapterStats!$B$2:$B$7747=K$2)*(ChapterStats!$C$2:$C$7747=$O$510)*(ChapterStats!$E$2:$E$7747=$A515), ChapterStats!$F$2:$F$7747)</f>
        <v>7</v>
      </c>
      <c r="L515" s="219">
        <f>SUMPRODUCT((ChapterStats!$B$2:$B$7747=L$2)*(ChapterStats!$C$2:$C$7747=$O$510)*(ChapterStats!$E$2:$E$7747=$A515), ChapterStats!$F$2:$F$7747)</f>
        <v>9</v>
      </c>
      <c r="M515" s="219">
        <f>SUMPRODUCT((ChapterStats!$B$2:$B$7747=M$2)*(ChapterStats!$C$2:$C$7747=$O$510)*(ChapterStats!$E$2:$E$7747=$A515), ChapterStats!$F$2:$F$7747)</f>
        <v>0</v>
      </c>
      <c r="N515" s="41">
        <f t="shared" si="39"/>
        <v>91</v>
      </c>
    </row>
    <row r="516" spans="1:15" s="43" customFormat="1" x14ac:dyDescent="0.2">
      <c r="A516" s="228" t="s">
        <v>200</v>
      </c>
      <c r="B516" s="219">
        <f>SUMPRODUCT((ChapterStats!$B$2:$B$7747=B$2)*(ChapterStats!$C$2:$C$7747=$O$510)*(ChapterStats!$E$2:$E$7747=$A516), ChapterStats!$F$2:$F$7747)</f>
        <v>0</v>
      </c>
      <c r="C516" s="219">
        <f>SUMPRODUCT((ChapterStats!$B$2:$B$7747=C$2)*(ChapterStats!$C$2:$C$7747=$O$510)*(ChapterStats!$E$2:$E$7747=$A516), ChapterStats!$F$2:$F$7747)</f>
        <v>0</v>
      </c>
      <c r="D516" s="219">
        <f>SUMPRODUCT((ChapterStats!$B$2:$B$7747=D$2)*(ChapterStats!$C$2:$C$7747=$O$510)*(ChapterStats!$E$2:$E$7747=$A516), ChapterStats!$F$2:$F$7747)</f>
        <v>0</v>
      </c>
      <c r="E516" s="219">
        <f>SUMPRODUCT((ChapterStats!$B$2:$B$7747=E$2)*(ChapterStats!$C$2:$C$7747=$O$510)*(ChapterStats!$E$2:$E$7747=$A516), ChapterStats!$F$2:$F$7747)</f>
        <v>0</v>
      </c>
      <c r="F516" s="219">
        <f>SUMPRODUCT((ChapterStats!$B$2:$B$7747=F$2)*(ChapterStats!$C$2:$C$7747=$O$510)*(ChapterStats!$E$2:$E$7747=$A516), ChapterStats!$F$2:$F$7747)</f>
        <v>0</v>
      </c>
      <c r="G516" s="219">
        <f>SUMPRODUCT((ChapterStats!$B$2:$B$7747=G$2)*(ChapterStats!$C$2:$C$7747=$O$510)*(ChapterStats!$E$2:$E$7747=$A516), ChapterStats!$F$2:$F$7747)</f>
        <v>0</v>
      </c>
      <c r="H516" s="219">
        <f>SUMPRODUCT((ChapterStats!$B$2:$B$7747=H$2)*(ChapterStats!$C$2:$C$7747=$O$510)*(ChapterStats!$E$2:$E$7747=$A516), ChapterStats!$F$2:$F$7747)</f>
        <v>0</v>
      </c>
      <c r="I516" s="219">
        <f>SUMPRODUCT((ChapterStats!$B$2:$B$7747=I$2)*(ChapterStats!$C$2:$C$7747=$O$510)*(ChapterStats!$E$2:$E$7747=$A516), ChapterStats!$F$2:$F$7747)</f>
        <v>0</v>
      </c>
      <c r="J516" s="219">
        <f>SUMPRODUCT((ChapterStats!$B$2:$B$7747=J$2)*(ChapterStats!$C$2:$C$7747=$O$510)*(ChapterStats!$E$2:$E$7747=$A516), ChapterStats!$F$2:$F$7747)</f>
        <v>1</v>
      </c>
      <c r="K516" s="219">
        <f>SUMPRODUCT((ChapterStats!$B$2:$B$7747=K$2)*(ChapterStats!$C$2:$C$7747=$O$510)*(ChapterStats!$E$2:$E$7747=$A516), ChapterStats!$F$2:$F$7747)</f>
        <v>0</v>
      </c>
      <c r="L516" s="219">
        <f>SUMPRODUCT((ChapterStats!$B$2:$B$7747=L$2)*(ChapterStats!$C$2:$C$7747=$O$510)*(ChapterStats!$E$2:$E$7747=$A516), ChapterStats!$F$2:$F$7747)</f>
        <v>1</v>
      </c>
      <c r="M516" s="219">
        <f>SUMPRODUCT((ChapterStats!$B$2:$B$7747=M$2)*(ChapterStats!$C$2:$C$7747=$O$510)*(ChapterStats!$E$2:$E$7747=$A516), ChapterStats!$F$2:$F$7747)</f>
        <v>0</v>
      </c>
      <c r="N516" s="41">
        <f t="shared" si="39"/>
        <v>2</v>
      </c>
    </row>
    <row r="517" spans="1:15" s="43" customFormat="1" x14ac:dyDescent="0.2">
      <c r="A517" s="228" t="s">
        <v>197</v>
      </c>
      <c r="B517" s="219">
        <f>SUMPRODUCT((ChapterStats!$B$2:$B$7747=B$2)*(ChapterStats!$C$2:$C$7747=$O$510)*(ChapterStats!$E$2:$E$7747=$A517), ChapterStats!$F$2:$F$7747)</f>
        <v>5</v>
      </c>
      <c r="C517" s="219">
        <f>SUMPRODUCT((ChapterStats!$B$2:$B$7747=C$2)*(ChapterStats!$C$2:$C$7747=$O$510)*(ChapterStats!$E$2:$E$7747=$A517), ChapterStats!$F$2:$F$7747)</f>
        <v>4</v>
      </c>
      <c r="D517" s="219">
        <f>SUMPRODUCT((ChapterStats!$B$2:$B$7747=D$2)*(ChapterStats!$C$2:$C$7747=$O$510)*(ChapterStats!$E$2:$E$7747=$A517), ChapterStats!$F$2:$F$7747)</f>
        <v>7</v>
      </c>
      <c r="E517" s="219">
        <f>SUMPRODUCT((ChapterStats!$B$2:$B$7747=E$2)*(ChapterStats!$C$2:$C$7747=$O$510)*(ChapterStats!$E$2:$E$7747=$A517), ChapterStats!$F$2:$F$7747)</f>
        <v>2</v>
      </c>
      <c r="F517" s="219">
        <f>SUMPRODUCT((ChapterStats!$B$2:$B$7747=F$2)*(ChapterStats!$C$2:$C$7747=$O$510)*(ChapterStats!$E$2:$E$7747=$A517), ChapterStats!$F$2:$F$7747)</f>
        <v>3</v>
      </c>
      <c r="G517" s="219">
        <f>SUMPRODUCT((ChapterStats!$B$2:$B$7747=G$2)*(ChapterStats!$C$2:$C$7747=$O$510)*(ChapterStats!$E$2:$E$7747=$A517), ChapterStats!$F$2:$F$7747)</f>
        <v>1</v>
      </c>
      <c r="H517" s="219">
        <f>SUMPRODUCT((ChapterStats!$B$2:$B$7747=H$2)*(ChapterStats!$C$2:$C$7747=$O$510)*(ChapterStats!$E$2:$E$7747=$A517), ChapterStats!$F$2:$F$7747)</f>
        <v>4</v>
      </c>
      <c r="I517" s="219">
        <f>SUMPRODUCT((ChapterStats!$B$2:$B$7747=I$2)*(ChapterStats!$C$2:$C$7747=$O$510)*(ChapterStats!$E$2:$E$7747=$A517), ChapterStats!$F$2:$F$7747)</f>
        <v>4</v>
      </c>
      <c r="J517" s="219">
        <f>SUMPRODUCT((ChapterStats!$B$2:$B$7747=J$2)*(ChapterStats!$C$2:$C$7747=$O$510)*(ChapterStats!$E$2:$E$7747=$A517), ChapterStats!$F$2:$F$7747)</f>
        <v>3</v>
      </c>
      <c r="K517" s="219">
        <f>SUMPRODUCT((ChapterStats!$B$2:$B$7747=K$2)*(ChapterStats!$C$2:$C$7747=$O$510)*(ChapterStats!$E$2:$E$7747=$A517), ChapterStats!$F$2:$F$7747)</f>
        <v>3</v>
      </c>
      <c r="L517" s="219">
        <f>SUMPRODUCT((ChapterStats!$B$2:$B$7747=L$2)*(ChapterStats!$C$2:$C$7747=$O$510)*(ChapterStats!$E$2:$E$7747=$A517), ChapterStats!$F$2:$F$7747)</f>
        <v>4</v>
      </c>
      <c r="M517" s="219">
        <f>SUMPRODUCT((ChapterStats!$B$2:$B$7747=M$2)*(ChapterStats!$C$2:$C$7747=$O$510)*(ChapterStats!$E$2:$E$7747=$A517), ChapterStats!$F$2:$F$7747)</f>
        <v>0</v>
      </c>
      <c r="N517" s="41">
        <f t="shared" si="39"/>
        <v>40</v>
      </c>
    </row>
    <row r="518" spans="1:15" x14ac:dyDescent="0.2">
      <c r="A518" s="228" t="s">
        <v>199</v>
      </c>
      <c r="B518" s="219">
        <f>SUMPRODUCT((ChapterStats!$B$2:$B$7747=B$2)*(ChapterStats!$C$2:$C$7747=$O$510)*(ChapterStats!$E$2:$E$7747=$A518), ChapterStats!$F$2:$F$7747)</f>
        <v>0</v>
      </c>
      <c r="C518" s="219">
        <f>SUMPRODUCT((ChapterStats!$B$2:$B$7747=C$2)*(ChapterStats!$C$2:$C$7747=$O$510)*(ChapterStats!$E$2:$E$7747=$A518), ChapterStats!$F$2:$F$7747)</f>
        <v>0</v>
      </c>
      <c r="D518" s="219">
        <f>SUMPRODUCT((ChapterStats!$B$2:$B$7747=D$2)*(ChapterStats!$C$2:$C$7747=$O$510)*(ChapterStats!$E$2:$E$7747=$A518), ChapterStats!$F$2:$F$7747)</f>
        <v>1</v>
      </c>
      <c r="E518" s="219">
        <f>SUMPRODUCT((ChapterStats!$B$2:$B$7747=E$2)*(ChapterStats!$C$2:$C$7747=$O$510)*(ChapterStats!$E$2:$E$7747=$A518), ChapterStats!$F$2:$F$7747)</f>
        <v>0</v>
      </c>
      <c r="F518" s="219">
        <f>SUMPRODUCT((ChapterStats!$B$2:$B$7747=F$2)*(ChapterStats!$C$2:$C$7747=$O$510)*(ChapterStats!$E$2:$E$7747=$A518), ChapterStats!$F$2:$F$7747)</f>
        <v>1</v>
      </c>
      <c r="G518" s="219">
        <f>SUMPRODUCT((ChapterStats!$B$2:$B$7747=G$2)*(ChapterStats!$C$2:$C$7747=$O$510)*(ChapterStats!$E$2:$E$7747=$A518), ChapterStats!$F$2:$F$7747)</f>
        <v>0</v>
      </c>
      <c r="H518" s="219">
        <f>SUMPRODUCT((ChapterStats!$B$2:$B$7747=H$2)*(ChapterStats!$C$2:$C$7747=$O$510)*(ChapterStats!$E$2:$E$7747=$A518), ChapterStats!$F$2:$F$7747)</f>
        <v>2</v>
      </c>
      <c r="I518" s="219">
        <f>SUMPRODUCT((ChapterStats!$B$2:$B$7747=I$2)*(ChapterStats!$C$2:$C$7747=$O$510)*(ChapterStats!$E$2:$E$7747=$A518), ChapterStats!$F$2:$F$7747)</f>
        <v>1</v>
      </c>
      <c r="J518" s="219">
        <f>SUMPRODUCT((ChapterStats!$B$2:$B$7747=J$2)*(ChapterStats!$C$2:$C$7747=$O$510)*(ChapterStats!$E$2:$E$7747=$A518), ChapterStats!$F$2:$F$7747)</f>
        <v>5</v>
      </c>
      <c r="K518" s="219">
        <f>SUMPRODUCT((ChapterStats!$B$2:$B$7747=K$2)*(ChapterStats!$C$2:$C$7747=$O$510)*(ChapterStats!$E$2:$E$7747=$A518), ChapterStats!$F$2:$F$7747)</f>
        <v>1</v>
      </c>
      <c r="L518" s="219">
        <f>SUMPRODUCT((ChapterStats!$B$2:$B$7747=L$2)*(ChapterStats!$C$2:$C$7747=$O$510)*(ChapterStats!$E$2:$E$7747=$A518), ChapterStats!$F$2:$F$7747)</f>
        <v>0</v>
      </c>
      <c r="M518" s="219">
        <f>SUMPRODUCT((ChapterStats!$B$2:$B$7747=M$2)*(ChapterStats!$C$2:$C$7747=$O$510)*(ChapterStats!$E$2:$E$7747=$A518), ChapterStats!$F$2:$F$7747)</f>
        <v>0</v>
      </c>
      <c r="N518" s="41">
        <f t="shared" si="39"/>
        <v>11</v>
      </c>
    </row>
    <row r="519" spans="1:15" x14ac:dyDescent="0.2">
      <c r="A519" s="228" t="s">
        <v>198</v>
      </c>
      <c r="B519" s="219">
        <f>SUMPRODUCT((ChapterStats!$B$2:$B$7747=B$2)*(ChapterStats!$C$2:$C$7747=$O$510)*(ChapterStats!$E$2:$E$7747=$A519), ChapterStats!$F$2:$F$7747)</f>
        <v>1</v>
      </c>
      <c r="C519" s="219">
        <f>SUMPRODUCT((ChapterStats!$B$2:$B$7747=C$2)*(ChapterStats!$C$2:$C$7747=$O$510)*(ChapterStats!$E$2:$E$7747=$A519), ChapterStats!$F$2:$F$7747)</f>
        <v>1</v>
      </c>
      <c r="D519" s="219">
        <f>SUMPRODUCT((ChapterStats!$B$2:$B$7747=D$2)*(ChapterStats!$C$2:$C$7747=$O$510)*(ChapterStats!$E$2:$E$7747=$A519), ChapterStats!$F$2:$F$7747)</f>
        <v>1</v>
      </c>
      <c r="E519" s="219">
        <f>SUMPRODUCT((ChapterStats!$B$2:$B$7747=E$2)*(ChapterStats!$C$2:$C$7747=$O$510)*(ChapterStats!$E$2:$E$7747=$A519), ChapterStats!$F$2:$F$7747)</f>
        <v>0</v>
      </c>
      <c r="F519" s="219">
        <f>SUMPRODUCT((ChapterStats!$B$2:$B$7747=F$2)*(ChapterStats!$C$2:$C$7747=$O$510)*(ChapterStats!$E$2:$E$7747=$A519), ChapterStats!$F$2:$F$7747)</f>
        <v>0</v>
      </c>
      <c r="G519" s="219">
        <f>SUMPRODUCT((ChapterStats!$B$2:$B$7747=G$2)*(ChapterStats!$C$2:$C$7747=$O$510)*(ChapterStats!$E$2:$E$7747=$A519), ChapterStats!$F$2:$F$7747)</f>
        <v>2</v>
      </c>
      <c r="H519" s="219">
        <f>SUMPRODUCT((ChapterStats!$B$2:$B$7747=H$2)*(ChapterStats!$C$2:$C$7747=$O$510)*(ChapterStats!$E$2:$E$7747=$A519), ChapterStats!$F$2:$F$7747)</f>
        <v>1</v>
      </c>
      <c r="I519" s="219">
        <f>SUMPRODUCT((ChapterStats!$B$2:$B$7747=I$2)*(ChapterStats!$C$2:$C$7747=$O$510)*(ChapterStats!$E$2:$E$7747=$A519), ChapterStats!$F$2:$F$7747)</f>
        <v>0</v>
      </c>
      <c r="J519" s="219">
        <f>SUMPRODUCT((ChapterStats!$B$2:$B$7747=J$2)*(ChapterStats!$C$2:$C$7747=$O$510)*(ChapterStats!$E$2:$E$7747=$A519), ChapterStats!$F$2:$F$7747)</f>
        <v>0</v>
      </c>
      <c r="K519" s="219">
        <f>SUMPRODUCT((ChapterStats!$B$2:$B$7747=K$2)*(ChapterStats!$C$2:$C$7747=$O$510)*(ChapterStats!$E$2:$E$7747=$A519), ChapterStats!$F$2:$F$7747)</f>
        <v>2</v>
      </c>
      <c r="L519" s="219">
        <f>SUMPRODUCT((ChapterStats!$B$2:$B$7747=L$2)*(ChapterStats!$C$2:$C$7747=$O$510)*(ChapterStats!$E$2:$E$7747=$A519), ChapterStats!$F$2:$F$7747)</f>
        <v>1</v>
      </c>
      <c r="M519" s="219">
        <f>SUMPRODUCT((ChapterStats!$B$2:$B$7747=M$2)*(ChapterStats!$C$2:$C$7747=$O$510)*(ChapterStats!$E$2:$E$7747=$A519), ChapterStats!$F$2:$F$7747)</f>
        <v>0</v>
      </c>
      <c r="N519" s="41">
        <f t="shared" si="39"/>
        <v>9</v>
      </c>
    </row>
    <row r="520" spans="1:15" s="43" customFormat="1" x14ac:dyDescent="0.2">
      <c r="A520" s="21" t="s">
        <v>202</v>
      </c>
      <c r="B520" s="224">
        <f>SUMPRODUCT((ChapterStats!$B$2:$B$7747=B$2)*(ChapterStats!$C$2:$C$7747=$O$510)*(ChapterStats!$E$2:$E$7747=$A520), ChapterStats!$F$2:$F$7747)</f>
        <v>0.81617600000000001</v>
      </c>
      <c r="C520" s="224">
        <f>SUMPRODUCT((ChapterStats!$B$2:$B$7747=C$2)*(ChapterStats!$C$2:$C$7747=$O$510)*(ChapterStats!$E$2:$E$7747=$A520), ChapterStats!$F$2:$F$7747)</f>
        <v>0.775362</v>
      </c>
      <c r="D520" s="224">
        <f>SUMPRODUCT((ChapterStats!$B$2:$B$7747=D$2)*(ChapterStats!$C$2:$C$7747=$O$510)*(ChapterStats!$E$2:$E$7747=$A520), ChapterStats!$F$2:$F$7747)</f>
        <v>0.76223799999999997</v>
      </c>
      <c r="E520" s="224">
        <f>SUMPRODUCT((ChapterStats!$B$2:$B$7747=E$2)*(ChapterStats!$C$2:$C$7747=$O$510)*(ChapterStats!$E$2:$E$7747=$A520), ChapterStats!$F$2:$F$7747)</f>
        <v>0.72340400000000005</v>
      </c>
      <c r="F520" s="224">
        <f>SUMPRODUCT((ChapterStats!$B$2:$B$7747=F$2)*(ChapterStats!$C$2:$C$7747=$O$510)*(ChapterStats!$E$2:$E$7747=$A520), ChapterStats!$F$2:$F$7747)</f>
        <v>0.725352</v>
      </c>
      <c r="G520" s="224">
        <f>SUMPRODUCT((ChapterStats!$B$2:$B$7747=G$2)*(ChapterStats!$C$2:$C$7747=$O$510)*(ChapterStats!$E$2:$E$7747=$A520), ChapterStats!$F$2:$F$7747)</f>
        <v>0.72340400000000005</v>
      </c>
      <c r="H520" s="224">
        <f>SUMPRODUCT((ChapterStats!$B$2:$B$7747=H$2)*(ChapterStats!$C$2:$C$7747=$O$510)*(ChapterStats!$E$2:$E$7747=$A520), ChapterStats!$F$2:$F$7747)</f>
        <v>0.74825200000000003</v>
      </c>
      <c r="I520" s="224">
        <f>SUMPRODUCT((ChapterStats!$B$2:$B$7747=I$2)*(ChapterStats!$C$2:$C$7747=$O$510)*(ChapterStats!$E$2:$E$7747=$A520), ChapterStats!$F$2:$F$7747)</f>
        <v>0.74305600000000005</v>
      </c>
      <c r="J520" s="224">
        <f>SUMPRODUCT((ChapterStats!$B$2:$B$7747=J$2)*(ChapterStats!$C$2:$C$7747=$O$510)*(ChapterStats!$E$2:$E$7747=$A520), ChapterStats!$F$2:$F$7747)</f>
        <v>0.73426599999999997</v>
      </c>
      <c r="K520" s="224">
        <f>SUMPRODUCT((ChapterStats!$B$2:$B$7747=K$2)*(ChapterStats!$C$2:$C$7747=$O$510)*(ChapterStats!$E$2:$E$7747=$A520), ChapterStats!$F$2:$F$7747)</f>
        <v>0.725352</v>
      </c>
      <c r="L520" s="224">
        <f>SUMPRODUCT((ChapterStats!$B$2:$B$7747=L$2)*(ChapterStats!$C$2:$C$7747=$O$510)*(ChapterStats!$E$2:$E$7747=$A520), ChapterStats!$F$2:$F$7747)</f>
        <v>0.73972599999999999</v>
      </c>
      <c r="M520" s="224">
        <f>SUMPRODUCT((ChapterStats!$B$2:$B$7747=M$2)*(ChapterStats!$C$2:$C$7747=$O$510)*(ChapterStats!$E$2:$E$7747=$A520), ChapterStats!$F$2:$F$7747)</f>
        <v>0</v>
      </c>
      <c r="N520" s="41"/>
    </row>
    <row r="521" spans="1:15" s="43" customFormat="1" x14ac:dyDescent="0.2">
      <c r="A521" s="228" t="s">
        <v>205</v>
      </c>
      <c r="B521" s="224">
        <f>SUMPRODUCT((ChapterStats!$B$2:$B$7747=B$2)*(ChapterStats!$C$2:$C$7747=$O$510)*(ChapterStats!$E$2:$E$7747=$A521), ChapterStats!$F$2:$F$7747)</f>
        <v>0.85156299999999996</v>
      </c>
      <c r="C521" s="224">
        <f>SUMPRODUCT((ChapterStats!$B$2:$B$7747=C$2)*(ChapterStats!$C$2:$C$7747=$O$510)*(ChapterStats!$E$2:$E$7747=$A521), ChapterStats!$F$2:$F$7747)</f>
        <v>0.81538500000000003</v>
      </c>
      <c r="D521" s="224">
        <f>SUMPRODUCT((ChapterStats!$B$2:$B$7747=D$2)*(ChapterStats!$C$2:$C$7747=$O$510)*(ChapterStats!$E$2:$E$7747=$A521), ChapterStats!$F$2:$F$7747)</f>
        <v>0.8</v>
      </c>
      <c r="E521" s="224">
        <f>SUMPRODUCT((ChapterStats!$B$2:$B$7747=E$2)*(ChapterStats!$C$2:$C$7747=$O$510)*(ChapterStats!$E$2:$E$7747=$A521), ChapterStats!$F$2:$F$7747)</f>
        <v>0.75939800000000002</v>
      </c>
      <c r="F521" s="224">
        <f>SUMPRODUCT((ChapterStats!$B$2:$B$7747=F$2)*(ChapterStats!$C$2:$C$7747=$O$510)*(ChapterStats!$E$2:$E$7747=$A521), ChapterStats!$F$2:$F$7747)</f>
        <v>0.76119400000000004</v>
      </c>
      <c r="G521" s="224">
        <f>SUMPRODUCT((ChapterStats!$B$2:$B$7747=G$2)*(ChapterStats!$C$2:$C$7747=$O$510)*(ChapterStats!$E$2:$E$7747=$A521), ChapterStats!$F$2:$F$7747)</f>
        <v>0.75373100000000004</v>
      </c>
      <c r="H521" s="224">
        <f>SUMPRODUCT((ChapterStats!$B$2:$B$7747=H$2)*(ChapterStats!$C$2:$C$7747=$O$510)*(ChapterStats!$E$2:$E$7747=$A521), ChapterStats!$F$2:$F$7747)</f>
        <v>0.76811600000000002</v>
      </c>
      <c r="I521" s="224">
        <f>SUMPRODUCT((ChapterStats!$B$2:$B$7747=I$2)*(ChapterStats!$C$2:$C$7747=$O$510)*(ChapterStats!$E$2:$E$7747=$A521), ChapterStats!$F$2:$F$7747)</f>
        <v>0.76087000000000005</v>
      </c>
      <c r="J521" s="224">
        <f>SUMPRODUCT((ChapterStats!$B$2:$B$7747=J$2)*(ChapterStats!$C$2:$C$7747=$O$510)*(ChapterStats!$E$2:$E$7747=$A521), ChapterStats!$F$2:$F$7747)</f>
        <v>0.74637699999999996</v>
      </c>
      <c r="K521" s="224">
        <f>SUMPRODUCT((ChapterStats!$B$2:$B$7747=K$2)*(ChapterStats!$C$2:$C$7747=$O$510)*(ChapterStats!$E$2:$E$7747=$A521), ChapterStats!$F$2:$F$7747)</f>
        <v>0.73722600000000005</v>
      </c>
      <c r="L521" s="224">
        <f>SUMPRODUCT((ChapterStats!$B$2:$B$7747=L$2)*(ChapterStats!$C$2:$C$7747=$O$510)*(ChapterStats!$E$2:$E$7747=$A521), ChapterStats!$F$2:$F$7747)</f>
        <v>0.75</v>
      </c>
      <c r="M521" s="224">
        <f>SUMPRODUCT((ChapterStats!$B$2:$B$7747=M$2)*(ChapterStats!$C$2:$C$7747=$O$510)*(ChapterStats!$E$2:$E$7747=$A521), ChapterStats!$F$2:$F$7747)</f>
        <v>0</v>
      </c>
      <c r="N521" s="41"/>
    </row>
    <row r="522" spans="1:15" s="43" customFormat="1" x14ac:dyDescent="0.2">
      <c r="A522" s="47"/>
      <c r="B522" s="64"/>
      <c r="C522" s="153"/>
      <c r="D522" s="153"/>
      <c r="E522" s="143"/>
      <c r="F522" s="143"/>
      <c r="G522" s="143"/>
      <c r="H522" s="65"/>
      <c r="I522" s="222"/>
      <c r="J522" s="222"/>
      <c r="K522" s="222"/>
      <c r="L522" s="222"/>
      <c r="M522" s="222"/>
      <c r="N522" s="41"/>
    </row>
    <row r="523" spans="1:15" s="43" customFormat="1" x14ac:dyDescent="0.2">
      <c r="A523" s="22" t="s">
        <v>63</v>
      </c>
      <c r="B523" s="52"/>
      <c r="C523" s="39"/>
      <c r="D523" s="39"/>
      <c r="E523" s="39"/>
      <c r="F523" s="39"/>
      <c r="G523" s="39"/>
      <c r="H523" s="52"/>
      <c r="I523" s="221"/>
      <c r="J523" s="221"/>
      <c r="K523" s="221"/>
      <c r="L523" s="221"/>
      <c r="M523" s="221"/>
      <c r="N523" s="41"/>
      <c r="O523" s="43">
        <v>132</v>
      </c>
    </row>
    <row r="524" spans="1:15" s="43" customFormat="1" x14ac:dyDescent="0.2">
      <c r="A524" s="228" t="s">
        <v>196</v>
      </c>
      <c r="B524" s="219">
        <f>SUMPRODUCT((ChapterStats!$B$2:$B$7747=B$2)*(ChapterStats!$C$2:$C$7747=$O$523)*(ChapterStats!$E$2:$E$7747=$A524), ChapterStats!$F$2:$F$7747)</f>
        <v>154</v>
      </c>
      <c r="C524" s="219">
        <f>SUMPRODUCT((ChapterStats!$B$2:$B$7747=C$2)*(ChapterStats!$C$2:$C$7747=$O$523)*(ChapterStats!$E$2:$E$7747=$A524), ChapterStats!$F$2:$F$7747)</f>
        <v>153</v>
      </c>
      <c r="D524" s="219">
        <f>SUMPRODUCT((ChapterStats!$B$2:$B$7747=D$2)*(ChapterStats!$C$2:$C$7747=$O$523)*(ChapterStats!$E$2:$E$7747=$A524), ChapterStats!$F$2:$F$7747)</f>
        <v>154</v>
      </c>
      <c r="E524" s="219">
        <f>SUMPRODUCT((ChapterStats!$B$2:$B$7747=E$2)*(ChapterStats!$C$2:$C$7747=$O$523)*(ChapterStats!$E$2:$E$7747=$A524), ChapterStats!$F$2:$F$7747)</f>
        <v>153</v>
      </c>
      <c r="F524" s="219">
        <f>SUMPRODUCT((ChapterStats!$B$2:$B$7747=F$2)*(ChapterStats!$C$2:$C$7747=$O$523)*(ChapterStats!$E$2:$E$7747=$A524), ChapterStats!$F$2:$F$7747)</f>
        <v>161</v>
      </c>
      <c r="G524" s="219">
        <f>SUMPRODUCT((ChapterStats!$B$2:$B$7747=G$2)*(ChapterStats!$C$2:$C$7747=$O$523)*(ChapterStats!$E$2:$E$7747=$A524), ChapterStats!$F$2:$F$7747)</f>
        <v>166</v>
      </c>
      <c r="H524" s="219">
        <f>SUMPRODUCT((ChapterStats!$B$2:$B$7747=H$2)*(ChapterStats!$C$2:$C$7747=$O$523)*(ChapterStats!$E$2:$E$7747=$A524), ChapterStats!$F$2:$F$7747)</f>
        <v>164</v>
      </c>
      <c r="I524" s="219">
        <f>SUMPRODUCT((ChapterStats!$B$2:$B$7747=I$2)*(ChapterStats!$C$2:$C$7747=$O$523)*(ChapterStats!$E$2:$E$7747=$A524), ChapterStats!$F$2:$F$7747)</f>
        <v>164</v>
      </c>
      <c r="J524" s="219">
        <f>SUMPRODUCT((ChapterStats!$B$2:$B$7747=J$2)*(ChapterStats!$C$2:$C$7747=$O$523)*(ChapterStats!$E$2:$E$7747=$A524), ChapterStats!$F$2:$F$7747)</f>
        <v>168</v>
      </c>
      <c r="K524" s="219">
        <f>SUMPRODUCT((ChapterStats!$B$2:$B$7747=K$2)*(ChapterStats!$C$2:$C$7747=$O$523)*(ChapterStats!$E$2:$E$7747=$A524), ChapterStats!$F$2:$F$7747)</f>
        <v>165</v>
      </c>
      <c r="L524" s="219">
        <f>SUMPRODUCT((ChapterStats!$B$2:$B$7747=L$2)*(ChapterStats!$C$2:$C$7747=$O$523)*(ChapterStats!$E$2:$E$7747=$A524), ChapterStats!$F$2:$F$7747)</f>
        <v>168</v>
      </c>
      <c r="M524" s="219">
        <f>SUMPRODUCT((ChapterStats!$B$2:$B$7747=M$2)*(ChapterStats!$C$2:$C$7747=$O$523)*(ChapterStats!$E$2:$E$7747=$A524), ChapterStats!$F$2:$F$7747)</f>
        <v>0</v>
      </c>
      <c r="N524" s="41"/>
    </row>
    <row r="525" spans="1:15" s="43" customFormat="1" x14ac:dyDescent="0.2">
      <c r="A525" s="47" t="s">
        <v>305</v>
      </c>
      <c r="B525" s="244">
        <v>139</v>
      </c>
      <c r="C525" s="244">
        <v>139</v>
      </c>
      <c r="D525" s="244">
        <v>136</v>
      </c>
      <c r="E525" s="244">
        <v>148</v>
      </c>
      <c r="F525" s="244">
        <v>150</v>
      </c>
      <c r="G525" s="244">
        <v>150</v>
      </c>
      <c r="H525" s="244">
        <v>149</v>
      </c>
      <c r="I525" s="244">
        <v>151</v>
      </c>
      <c r="J525" s="244">
        <v>152</v>
      </c>
      <c r="K525" s="244">
        <v>156</v>
      </c>
      <c r="L525" s="244">
        <v>162</v>
      </c>
      <c r="M525" s="244">
        <v>157</v>
      </c>
      <c r="N525" s="48"/>
    </row>
    <row r="526" spans="1:15" s="43" customFormat="1" x14ac:dyDescent="0.2">
      <c r="A526" s="228" t="s">
        <v>194</v>
      </c>
      <c r="B526" s="219">
        <f>SUMPRODUCT((ChapterStats!$B$2:$B$7747=B$2)*(ChapterStats!$C$2:$C$7747=$O$523)*(ChapterStats!$E$2:$E$7747=$A526), ChapterStats!$F$2:$F$7747)</f>
        <v>3</v>
      </c>
      <c r="C526" s="219">
        <f>SUMPRODUCT((ChapterStats!$B$2:$B$7747=C$2)*(ChapterStats!$C$2:$C$7747=$O$523)*(ChapterStats!$E$2:$E$7747=$A526), ChapterStats!$F$2:$F$7747)</f>
        <v>4</v>
      </c>
      <c r="D526" s="219">
        <f>SUMPRODUCT((ChapterStats!$B$2:$B$7747=D$2)*(ChapterStats!$C$2:$C$7747=$O$523)*(ChapterStats!$E$2:$E$7747=$A526), ChapterStats!$F$2:$F$7747)</f>
        <v>3</v>
      </c>
      <c r="E526" s="219">
        <f>SUMPRODUCT((ChapterStats!$B$2:$B$7747=E$2)*(ChapterStats!$C$2:$C$7747=$O$523)*(ChapterStats!$E$2:$E$7747=$A526), ChapterStats!$F$2:$F$7747)</f>
        <v>2</v>
      </c>
      <c r="F526" s="219">
        <f>SUMPRODUCT((ChapterStats!$B$2:$B$7747=F$2)*(ChapterStats!$C$2:$C$7747=$O$523)*(ChapterStats!$E$2:$E$7747=$A526), ChapterStats!$F$2:$F$7747)</f>
        <v>14</v>
      </c>
      <c r="G526" s="219">
        <f>SUMPRODUCT((ChapterStats!$B$2:$B$7747=G$2)*(ChapterStats!$C$2:$C$7747=$O$523)*(ChapterStats!$E$2:$E$7747=$A526), ChapterStats!$F$2:$F$7747)</f>
        <v>8</v>
      </c>
      <c r="H526" s="219">
        <f>SUMPRODUCT((ChapterStats!$B$2:$B$7747=H$2)*(ChapterStats!$C$2:$C$7747=$O$523)*(ChapterStats!$E$2:$E$7747=$A526), ChapterStats!$F$2:$F$7747)</f>
        <v>7</v>
      </c>
      <c r="I526" s="219">
        <f>SUMPRODUCT((ChapterStats!$B$2:$B$7747=I$2)*(ChapterStats!$C$2:$C$7747=$O$523)*(ChapterStats!$E$2:$E$7747=$A526), ChapterStats!$F$2:$F$7747)</f>
        <v>3</v>
      </c>
      <c r="J526" s="219">
        <f>SUMPRODUCT((ChapterStats!$B$2:$B$7747=J$2)*(ChapterStats!$C$2:$C$7747=$O$523)*(ChapterStats!$E$2:$E$7747=$A526), ChapterStats!$F$2:$F$7747)</f>
        <v>5</v>
      </c>
      <c r="K526" s="219">
        <f>SUMPRODUCT((ChapterStats!$B$2:$B$7747=K$2)*(ChapterStats!$C$2:$C$7747=$O$523)*(ChapterStats!$E$2:$E$7747=$A526), ChapterStats!$F$2:$F$7747)</f>
        <v>2</v>
      </c>
      <c r="L526" s="219">
        <f>SUMPRODUCT((ChapterStats!$B$2:$B$7747=L$2)*(ChapterStats!$C$2:$C$7747=$O$523)*(ChapterStats!$E$2:$E$7747=$A526), ChapterStats!$F$2:$F$7747)</f>
        <v>8</v>
      </c>
      <c r="M526" s="219">
        <f>SUMPRODUCT((ChapterStats!$B$2:$B$7747=M$2)*(ChapterStats!$C$2:$C$7747=$O$523)*(ChapterStats!$E$2:$E$7747=$A526), ChapterStats!$F$2:$F$7747)</f>
        <v>0</v>
      </c>
      <c r="N526" s="41">
        <f t="shared" ref="N526:N532" si="40">SUM(B526:M526)</f>
        <v>59</v>
      </c>
    </row>
    <row r="527" spans="1:15" s="43" customFormat="1" x14ac:dyDescent="0.2">
      <c r="A527" s="47" t="s">
        <v>305</v>
      </c>
      <c r="B527" s="244">
        <v>5</v>
      </c>
      <c r="C527" s="244">
        <v>1</v>
      </c>
      <c r="D527" s="244">
        <v>1</v>
      </c>
      <c r="E527" s="244">
        <v>13</v>
      </c>
      <c r="F527" s="244">
        <v>3</v>
      </c>
      <c r="G527" s="244">
        <v>2</v>
      </c>
      <c r="H527" s="244">
        <v>3</v>
      </c>
      <c r="I527" s="244">
        <v>4</v>
      </c>
      <c r="J527" s="244">
        <v>8</v>
      </c>
      <c r="K527" s="244">
        <v>6</v>
      </c>
      <c r="L527" s="244">
        <v>5</v>
      </c>
      <c r="M527" s="244">
        <v>0</v>
      </c>
      <c r="N527" s="48">
        <f t="shared" si="40"/>
        <v>51</v>
      </c>
    </row>
    <row r="528" spans="1:15" s="43" customFormat="1" x14ac:dyDescent="0.2">
      <c r="A528" s="228" t="s">
        <v>195</v>
      </c>
      <c r="B528" s="219">
        <f>SUMPRODUCT((ChapterStats!$B$2:$B$7747=B$2)*(ChapterStats!$C$2:$C$7747=$O$523)*(ChapterStats!$E$2:$E$7747=$A528), ChapterStats!$F$2:$F$7747)</f>
        <v>2</v>
      </c>
      <c r="C528" s="219">
        <f>SUMPRODUCT((ChapterStats!$B$2:$B$7747=C$2)*(ChapterStats!$C$2:$C$7747=$O$523)*(ChapterStats!$E$2:$E$7747=$A528), ChapterStats!$F$2:$F$7747)</f>
        <v>6</v>
      </c>
      <c r="D528" s="219">
        <f>SUMPRODUCT((ChapterStats!$B$2:$B$7747=D$2)*(ChapterStats!$C$2:$C$7747=$O$523)*(ChapterStats!$E$2:$E$7747=$A528), ChapterStats!$F$2:$F$7747)</f>
        <v>8</v>
      </c>
      <c r="E528" s="219">
        <f>SUMPRODUCT((ChapterStats!$B$2:$B$7747=E$2)*(ChapterStats!$C$2:$C$7747=$O$523)*(ChapterStats!$E$2:$E$7747=$A528), ChapterStats!$F$2:$F$7747)</f>
        <v>8</v>
      </c>
      <c r="F528" s="219">
        <f>SUMPRODUCT((ChapterStats!$B$2:$B$7747=F$2)*(ChapterStats!$C$2:$C$7747=$O$523)*(ChapterStats!$E$2:$E$7747=$A528), ChapterStats!$F$2:$F$7747)</f>
        <v>4</v>
      </c>
      <c r="G528" s="219">
        <f>SUMPRODUCT((ChapterStats!$B$2:$B$7747=G$2)*(ChapterStats!$C$2:$C$7747=$O$523)*(ChapterStats!$E$2:$E$7747=$A528), ChapterStats!$F$2:$F$7747)</f>
        <v>11</v>
      </c>
      <c r="H528" s="219">
        <f>SUMPRODUCT((ChapterStats!$B$2:$B$7747=H$2)*(ChapterStats!$C$2:$C$7747=$O$523)*(ChapterStats!$E$2:$E$7747=$A528), ChapterStats!$F$2:$F$7747)</f>
        <v>12</v>
      </c>
      <c r="I528" s="219">
        <f>SUMPRODUCT((ChapterStats!$B$2:$B$7747=I$2)*(ChapterStats!$C$2:$C$7747=$O$523)*(ChapterStats!$E$2:$E$7747=$A528), ChapterStats!$F$2:$F$7747)</f>
        <v>9</v>
      </c>
      <c r="J528" s="219">
        <f>SUMPRODUCT((ChapterStats!$B$2:$B$7747=J$2)*(ChapterStats!$C$2:$C$7747=$O$523)*(ChapterStats!$E$2:$E$7747=$A528), ChapterStats!$F$2:$F$7747)</f>
        <v>15</v>
      </c>
      <c r="K528" s="219">
        <f>SUMPRODUCT((ChapterStats!$B$2:$B$7747=K$2)*(ChapterStats!$C$2:$C$7747=$O$523)*(ChapterStats!$E$2:$E$7747=$A528), ChapterStats!$F$2:$F$7747)</f>
        <v>7</v>
      </c>
      <c r="L528" s="219">
        <f>SUMPRODUCT((ChapterStats!$B$2:$B$7747=L$2)*(ChapterStats!$C$2:$C$7747=$O$523)*(ChapterStats!$E$2:$E$7747=$A528), ChapterStats!$F$2:$F$7747)</f>
        <v>8</v>
      </c>
      <c r="M528" s="219">
        <f>SUMPRODUCT((ChapterStats!$B$2:$B$7747=M$2)*(ChapterStats!$C$2:$C$7747=$O$523)*(ChapterStats!$E$2:$E$7747=$A528), ChapterStats!$F$2:$F$7747)</f>
        <v>0</v>
      </c>
      <c r="N528" s="41">
        <f t="shared" si="40"/>
        <v>90</v>
      </c>
    </row>
    <row r="529" spans="1:15" s="43" customFormat="1" x14ac:dyDescent="0.2">
      <c r="A529" s="228" t="s">
        <v>200</v>
      </c>
      <c r="B529" s="219">
        <f>SUMPRODUCT((ChapterStats!$B$2:$B$7747=B$2)*(ChapterStats!$C$2:$C$7747=$O$523)*(ChapterStats!$E$2:$E$7747=$A529), ChapterStats!$F$2:$F$7747)</f>
        <v>0</v>
      </c>
      <c r="C529" s="219">
        <f>SUMPRODUCT((ChapterStats!$B$2:$B$7747=C$2)*(ChapterStats!$C$2:$C$7747=$O$523)*(ChapterStats!$E$2:$E$7747=$A529), ChapterStats!$F$2:$F$7747)</f>
        <v>1</v>
      </c>
      <c r="D529" s="219">
        <f>SUMPRODUCT((ChapterStats!$B$2:$B$7747=D$2)*(ChapterStats!$C$2:$C$7747=$O$523)*(ChapterStats!$E$2:$E$7747=$A529), ChapterStats!$F$2:$F$7747)</f>
        <v>0</v>
      </c>
      <c r="E529" s="219">
        <f>SUMPRODUCT((ChapterStats!$B$2:$B$7747=E$2)*(ChapterStats!$C$2:$C$7747=$O$523)*(ChapterStats!$E$2:$E$7747=$A529), ChapterStats!$F$2:$F$7747)</f>
        <v>0</v>
      </c>
      <c r="F529" s="219">
        <f>SUMPRODUCT((ChapterStats!$B$2:$B$7747=F$2)*(ChapterStats!$C$2:$C$7747=$O$523)*(ChapterStats!$E$2:$E$7747=$A529), ChapterStats!$F$2:$F$7747)</f>
        <v>0</v>
      </c>
      <c r="G529" s="219">
        <f>SUMPRODUCT((ChapterStats!$B$2:$B$7747=G$2)*(ChapterStats!$C$2:$C$7747=$O$523)*(ChapterStats!$E$2:$E$7747=$A529), ChapterStats!$F$2:$F$7747)</f>
        <v>0</v>
      </c>
      <c r="H529" s="219">
        <f>SUMPRODUCT((ChapterStats!$B$2:$B$7747=H$2)*(ChapterStats!$C$2:$C$7747=$O$523)*(ChapterStats!$E$2:$E$7747=$A529), ChapterStats!$F$2:$F$7747)</f>
        <v>2</v>
      </c>
      <c r="I529" s="219">
        <f>SUMPRODUCT((ChapterStats!$B$2:$B$7747=I$2)*(ChapterStats!$C$2:$C$7747=$O$523)*(ChapterStats!$E$2:$E$7747=$A529), ChapterStats!$F$2:$F$7747)</f>
        <v>0</v>
      </c>
      <c r="J529" s="219">
        <f>SUMPRODUCT((ChapterStats!$B$2:$B$7747=J$2)*(ChapterStats!$C$2:$C$7747=$O$523)*(ChapterStats!$E$2:$E$7747=$A529), ChapterStats!$F$2:$F$7747)</f>
        <v>1</v>
      </c>
      <c r="K529" s="219">
        <f>SUMPRODUCT((ChapterStats!$B$2:$B$7747=K$2)*(ChapterStats!$C$2:$C$7747=$O$523)*(ChapterStats!$E$2:$E$7747=$A529), ChapterStats!$F$2:$F$7747)</f>
        <v>0</v>
      </c>
      <c r="L529" s="219">
        <f>SUMPRODUCT((ChapterStats!$B$2:$B$7747=L$2)*(ChapterStats!$C$2:$C$7747=$O$523)*(ChapterStats!$E$2:$E$7747=$A529), ChapterStats!$F$2:$F$7747)</f>
        <v>1</v>
      </c>
      <c r="M529" s="219">
        <f>SUMPRODUCT((ChapterStats!$B$2:$B$7747=M$2)*(ChapterStats!$C$2:$C$7747=$O$523)*(ChapterStats!$E$2:$E$7747=$A529), ChapterStats!$F$2:$F$7747)</f>
        <v>0</v>
      </c>
      <c r="N529" s="41">
        <f t="shared" si="40"/>
        <v>5</v>
      </c>
    </row>
    <row r="530" spans="1:15" s="43" customFormat="1" x14ac:dyDescent="0.2">
      <c r="A530" s="228" t="s">
        <v>197</v>
      </c>
      <c r="B530" s="219">
        <f>SUMPRODUCT((ChapterStats!$B$2:$B$7747=B$2)*(ChapterStats!$C$2:$C$7747=$O$523)*(ChapterStats!$E$2:$E$7747=$A530), ChapterStats!$F$2:$F$7747)</f>
        <v>4</v>
      </c>
      <c r="C530" s="219">
        <f>SUMPRODUCT((ChapterStats!$B$2:$B$7747=C$2)*(ChapterStats!$C$2:$C$7747=$O$523)*(ChapterStats!$E$2:$E$7747=$A530), ChapterStats!$F$2:$F$7747)</f>
        <v>6</v>
      </c>
      <c r="D530" s="219">
        <f>SUMPRODUCT((ChapterStats!$B$2:$B$7747=D$2)*(ChapterStats!$C$2:$C$7747=$O$523)*(ChapterStats!$E$2:$E$7747=$A530), ChapterStats!$F$2:$F$7747)</f>
        <v>1</v>
      </c>
      <c r="E530" s="219">
        <f>SUMPRODUCT((ChapterStats!$B$2:$B$7747=E$2)*(ChapterStats!$C$2:$C$7747=$O$523)*(ChapterStats!$E$2:$E$7747=$A530), ChapterStats!$F$2:$F$7747)</f>
        <v>3</v>
      </c>
      <c r="F530" s="219">
        <f>SUMPRODUCT((ChapterStats!$B$2:$B$7747=F$2)*(ChapterStats!$C$2:$C$7747=$O$523)*(ChapterStats!$E$2:$E$7747=$A530), ChapterStats!$F$2:$F$7747)</f>
        <v>5</v>
      </c>
      <c r="G530" s="219">
        <f>SUMPRODUCT((ChapterStats!$B$2:$B$7747=G$2)*(ChapterStats!$C$2:$C$7747=$O$523)*(ChapterStats!$E$2:$E$7747=$A530), ChapterStats!$F$2:$F$7747)</f>
        <v>2</v>
      </c>
      <c r="H530" s="219">
        <f>SUMPRODUCT((ChapterStats!$B$2:$B$7747=H$2)*(ChapterStats!$C$2:$C$7747=$O$523)*(ChapterStats!$E$2:$E$7747=$A530), ChapterStats!$F$2:$F$7747)</f>
        <v>12</v>
      </c>
      <c r="I530" s="219">
        <f>SUMPRODUCT((ChapterStats!$B$2:$B$7747=I$2)*(ChapterStats!$C$2:$C$7747=$O$523)*(ChapterStats!$E$2:$E$7747=$A530), ChapterStats!$F$2:$F$7747)</f>
        <v>2</v>
      </c>
      <c r="J530" s="219">
        <f>SUMPRODUCT((ChapterStats!$B$2:$B$7747=J$2)*(ChapterStats!$C$2:$C$7747=$O$523)*(ChapterStats!$E$2:$E$7747=$A530), ChapterStats!$F$2:$F$7747)</f>
        <v>1</v>
      </c>
      <c r="K530" s="219">
        <f>SUMPRODUCT((ChapterStats!$B$2:$B$7747=K$2)*(ChapterStats!$C$2:$C$7747=$O$523)*(ChapterStats!$E$2:$E$7747=$A530), ChapterStats!$F$2:$F$7747)</f>
        <v>4</v>
      </c>
      <c r="L530" s="219">
        <f>SUMPRODUCT((ChapterStats!$B$2:$B$7747=L$2)*(ChapterStats!$C$2:$C$7747=$O$523)*(ChapterStats!$E$2:$E$7747=$A530), ChapterStats!$F$2:$F$7747)</f>
        <v>7</v>
      </c>
      <c r="M530" s="219">
        <f>SUMPRODUCT((ChapterStats!$B$2:$B$7747=M$2)*(ChapterStats!$C$2:$C$7747=$O$523)*(ChapterStats!$E$2:$E$7747=$A530), ChapterStats!$F$2:$F$7747)</f>
        <v>0</v>
      </c>
      <c r="N530" s="41">
        <f t="shared" si="40"/>
        <v>47</v>
      </c>
    </row>
    <row r="531" spans="1:15" x14ac:dyDescent="0.2">
      <c r="A531" s="228" t="s">
        <v>199</v>
      </c>
      <c r="B531" s="219">
        <f>SUMPRODUCT((ChapterStats!$B$2:$B$7747=B$2)*(ChapterStats!$C$2:$C$7747=$O$523)*(ChapterStats!$E$2:$E$7747=$A531), ChapterStats!$F$2:$F$7747)</f>
        <v>3</v>
      </c>
      <c r="C531" s="219">
        <f>SUMPRODUCT((ChapterStats!$B$2:$B$7747=C$2)*(ChapterStats!$C$2:$C$7747=$O$523)*(ChapterStats!$E$2:$E$7747=$A531), ChapterStats!$F$2:$F$7747)</f>
        <v>1</v>
      </c>
      <c r="D531" s="219">
        <f>SUMPRODUCT((ChapterStats!$B$2:$B$7747=D$2)*(ChapterStats!$C$2:$C$7747=$O$523)*(ChapterStats!$E$2:$E$7747=$A531), ChapterStats!$F$2:$F$7747)</f>
        <v>1</v>
      </c>
      <c r="E531" s="219">
        <f>SUMPRODUCT((ChapterStats!$B$2:$B$7747=E$2)*(ChapterStats!$C$2:$C$7747=$O$523)*(ChapterStats!$E$2:$E$7747=$A531), ChapterStats!$F$2:$F$7747)</f>
        <v>0</v>
      </c>
      <c r="F531" s="219">
        <f>SUMPRODUCT((ChapterStats!$B$2:$B$7747=F$2)*(ChapterStats!$C$2:$C$7747=$O$523)*(ChapterStats!$E$2:$E$7747=$A531), ChapterStats!$F$2:$F$7747)</f>
        <v>0</v>
      </c>
      <c r="G531" s="219">
        <f>SUMPRODUCT((ChapterStats!$B$2:$B$7747=G$2)*(ChapterStats!$C$2:$C$7747=$O$523)*(ChapterStats!$E$2:$E$7747=$A531), ChapterStats!$F$2:$F$7747)</f>
        <v>1</v>
      </c>
      <c r="H531" s="219">
        <f>SUMPRODUCT((ChapterStats!$B$2:$B$7747=H$2)*(ChapterStats!$C$2:$C$7747=$O$523)*(ChapterStats!$E$2:$E$7747=$A531), ChapterStats!$F$2:$F$7747)</f>
        <v>1</v>
      </c>
      <c r="I531" s="219">
        <f>SUMPRODUCT((ChapterStats!$B$2:$B$7747=I$2)*(ChapterStats!$C$2:$C$7747=$O$523)*(ChapterStats!$E$2:$E$7747=$A531), ChapterStats!$F$2:$F$7747)</f>
        <v>0</v>
      </c>
      <c r="J531" s="219">
        <f>SUMPRODUCT((ChapterStats!$B$2:$B$7747=J$2)*(ChapterStats!$C$2:$C$7747=$O$523)*(ChapterStats!$E$2:$E$7747=$A531), ChapterStats!$F$2:$F$7747)</f>
        <v>1</v>
      </c>
      <c r="K531" s="219">
        <f>SUMPRODUCT((ChapterStats!$B$2:$B$7747=K$2)*(ChapterStats!$C$2:$C$7747=$O$523)*(ChapterStats!$E$2:$E$7747=$A531), ChapterStats!$F$2:$F$7747)</f>
        <v>0</v>
      </c>
      <c r="L531" s="219">
        <f>SUMPRODUCT((ChapterStats!$B$2:$B$7747=L$2)*(ChapterStats!$C$2:$C$7747=$O$523)*(ChapterStats!$E$2:$E$7747=$A531), ChapterStats!$F$2:$F$7747)</f>
        <v>0</v>
      </c>
      <c r="M531" s="219">
        <f>SUMPRODUCT((ChapterStats!$B$2:$B$7747=M$2)*(ChapterStats!$C$2:$C$7747=$O$523)*(ChapterStats!$E$2:$E$7747=$A531), ChapterStats!$F$2:$F$7747)</f>
        <v>0</v>
      </c>
      <c r="N531" s="41">
        <f t="shared" si="40"/>
        <v>8</v>
      </c>
    </row>
    <row r="532" spans="1:15" x14ac:dyDescent="0.2">
      <c r="A532" s="228" t="s">
        <v>198</v>
      </c>
      <c r="B532" s="219">
        <f>SUMPRODUCT((ChapterStats!$B$2:$B$7747=B$2)*(ChapterStats!$C$2:$C$7747=$O$523)*(ChapterStats!$E$2:$E$7747=$A532), ChapterStats!$F$2:$F$7747)</f>
        <v>0</v>
      </c>
      <c r="C532" s="219">
        <f>SUMPRODUCT((ChapterStats!$B$2:$B$7747=C$2)*(ChapterStats!$C$2:$C$7747=$O$523)*(ChapterStats!$E$2:$E$7747=$A532), ChapterStats!$F$2:$F$7747)</f>
        <v>1</v>
      </c>
      <c r="D532" s="219">
        <f>SUMPRODUCT((ChapterStats!$B$2:$B$7747=D$2)*(ChapterStats!$C$2:$C$7747=$O$523)*(ChapterStats!$E$2:$E$7747=$A532), ChapterStats!$F$2:$F$7747)</f>
        <v>0</v>
      </c>
      <c r="E532" s="219">
        <f>SUMPRODUCT((ChapterStats!$B$2:$B$7747=E$2)*(ChapterStats!$C$2:$C$7747=$O$523)*(ChapterStats!$E$2:$E$7747=$A532), ChapterStats!$F$2:$F$7747)</f>
        <v>0</v>
      </c>
      <c r="F532" s="219">
        <f>SUMPRODUCT((ChapterStats!$B$2:$B$7747=F$2)*(ChapterStats!$C$2:$C$7747=$O$523)*(ChapterStats!$E$2:$E$7747=$A532), ChapterStats!$F$2:$F$7747)</f>
        <v>0</v>
      </c>
      <c r="G532" s="219">
        <f>SUMPRODUCT((ChapterStats!$B$2:$B$7747=G$2)*(ChapterStats!$C$2:$C$7747=$O$523)*(ChapterStats!$E$2:$E$7747=$A532), ChapterStats!$F$2:$F$7747)</f>
        <v>0</v>
      </c>
      <c r="H532" s="219">
        <f>SUMPRODUCT((ChapterStats!$B$2:$B$7747=H$2)*(ChapterStats!$C$2:$C$7747=$O$523)*(ChapterStats!$E$2:$E$7747=$A532), ChapterStats!$F$2:$F$7747)</f>
        <v>1</v>
      </c>
      <c r="I532" s="219">
        <f>SUMPRODUCT((ChapterStats!$B$2:$B$7747=I$2)*(ChapterStats!$C$2:$C$7747=$O$523)*(ChapterStats!$E$2:$E$7747=$A532), ChapterStats!$F$2:$F$7747)</f>
        <v>1</v>
      </c>
      <c r="J532" s="219">
        <f>SUMPRODUCT((ChapterStats!$B$2:$B$7747=J$2)*(ChapterStats!$C$2:$C$7747=$O$523)*(ChapterStats!$E$2:$E$7747=$A532), ChapterStats!$F$2:$F$7747)</f>
        <v>0</v>
      </c>
      <c r="K532" s="219">
        <f>SUMPRODUCT((ChapterStats!$B$2:$B$7747=K$2)*(ChapterStats!$C$2:$C$7747=$O$523)*(ChapterStats!$E$2:$E$7747=$A532), ChapterStats!$F$2:$F$7747)</f>
        <v>0</v>
      </c>
      <c r="L532" s="219">
        <f>SUMPRODUCT((ChapterStats!$B$2:$B$7747=L$2)*(ChapterStats!$C$2:$C$7747=$O$523)*(ChapterStats!$E$2:$E$7747=$A532), ChapterStats!$F$2:$F$7747)</f>
        <v>1</v>
      </c>
      <c r="M532" s="219">
        <f>SUMPRODUCT((ChapterStats!$B$2:$B$7747=M$2)*(ChapterStats!$C$2:$C$7747=$O$523)*(ChapterStats!$E$2:$E$7747=$A532), ChapterStats!$F$2:$F$7747)</f>
        <v>0</v>
      </c>
      <c r="N532" s="41">
        <f t="shared" si="40"/>
        <v>4</v>
      </c>
    </row>
    <row r="533" spans="1:15" s="43" customFormat="1" x14ac:dyDescent="0.2">
      <c r="A533" s="21" t="s">
        <v>202</v>
      </c>
      <c r="B533" s="224">
        <f>SUMPRODUCT((ChapterStats!$B$2:$B$7747=B$2)*(ChapterStats!$C$2:$C$7747=$O$523)*(ChapterStats!$E$2:$E$7747=$A533), ChapterStats!$F$2:$F$7747)</f>
        <v>0.78518500000000002</v>
      </c>
      <c r="C533" s="224">
        <f>SUMPRODUCT((ChapterStats!$B$2:$B$7747=C$2)*(ChapterStats!$C$2:$C$7747=$O$523)*(ChapterStats!$E$2:$E$7747=$A533), ChapterStats!$F$2:$F$7747)</f>
        <v>0.76978400000000002</v>
      </c>
      <c r="D533" s="224">
        <f>SUMPRODUCT((ChapterStats!$B$2:$B$7747=D$2)*(ChapterStats!$C$2:$C$7747=$O$523)*(ChapterStats!$E$2:$E$7747=$A533), ChapterStats!$F$2:$F$7747)</f>
        <v>0.748201</v>
      </c>
      <c r="E533" s="224">
        <f>SUMPRODUCT((ChapterStats!$B$2:$B$7747=E$2)*(ChapterStats!$C$2:$C$7747=$O$523)*(ChapterStats!$E$2:$E$7747=$A533), ChapterStats!$F$2:$F$7747)</f>
        <v>0.75</v>
      </c>
      <c r="F533" s="224">
        <f>SUMPRODUCT((ChapterStats!$B$2:$B$7747=F$2)*(ChapterStats!$C$2:$C$7747=$O$523)*(ChapterStats!$E$2:$E$7747=$A533), ChapterStats!$F$2:$F$7747)</f>
        <v>0.75838899999999998</v>
      </c>
      <c r="G533" s="224">
        <f>SUMPRODUCT((ChapterStats!$B$2:$B$7747=G$2)*(ChapterStats!$C$2:$C$7747=$O$523)*(ChapterStats!$E$2:$E$7747=$A533), ChapterStats!$F$2:$F$7747)</f>
        <v>0.73509899999999995</v>
      </c>
      <c r="H533" s="224">
        <f>SUMPRODUCT((ChapterStats!$B$2:$B$7747=H$2)*(ChapterStats!$C$2:$C$7747=$O$523)*(ChapterStats!$E$2:$E$7747=$A533), ChapterStats!$F$2:$F$7747)</f>
        <v>0.73509899999999995</v>
      </c>
      <c r="I533" s="224">
        <f>SUMPRODUCT((ChapterStats!$B$2:$B$7747=I$2)*(ChapterStats!$C$2:$C$7747=$O$523)*(ChapterStats!$E$2:$E$7747=$A533), ChapterStats!$F$2:$F$7747)</f>
        <v>0.68666700000000003</v>
      </c>
      <c r="J533" s="224">
        <f>SUMPRODUCT((ChapterStats!$B$2:$B$7747=J$2)*(ChapterStats!$C$2:$C$7747=$O$523)*(ChapterStats!$E$2:$E$7747=$A533), ChapterStats!$F$2:$F$7747)</f>
        <v>0.70198700000000003</v>
      </c>
      <c r="K533" s="224">
        <f>SUMPRODUCT((ChapterStats!$B$2:$B$7747=K$2)*(ChapterStats!$C$2:$C$7747=$O$523)*(ChapterStats!$E$2:$E$7747=$A533), ChapterStats!$F$2:$F$7747)</f>
        <v>0.743421</v>
      </c>
      <c r="L533" s="224">
        <f>SUMPRODUCT((ChapterStats!$B$2:$B$7747=L$2)*(ChapterStats!$C$2:$C$7747=$O$523)*(ChapterStats!$E$2:$E$7747=$A533), ChapterStats!$F$2:$F$7747)</f>
        <v>0.72435899999999998</v>
      </c>
      <c r="M533" s="224">
        <f>SUMPRODUCT((ChapterStats!$B$2:$B$7747=M$2)*(ChapterStats!$C$2:$C$7747=$O$523)*(ChapterStats!$E$2:$E$7747=$A533), ChapterStats!$F$2:$F$7747)</f>
        <v>0</v>
      </c>
      <c r="N533" s="41"/>
    </row>
    <row r="534" spans="1:15" s="43" customFormat="1" x14ac:dyDescent="0.2">
      <c r="A534" s="228" t="s">
        <v>205</v>
      </c>
      <c r="B534" s="224">
        <f>SUMPRODUCT((ChapterStats!$B$2:$B$7747=B$2)*(ChapterStats!$C$2:$C$7747=$O$523)*(ChapterStats!$E$2:$E$7747=$A534), ChapterStats!$F$2:$F$7747)</f>
        <v>0.82644600000000001</v>
      </c>
      <c r="C534" s="224">
        <f>SUMPRODUCT((ChapterStats!$B$2:$B$7747=C$2)*(ChapterStats!$C$2:$C$7747=$O$523)*(ChapterStats!$E$2:$E$7747=$A534), ChapterStats!$F$2:$F$7747)</f>
        <v>0.81451600000000002</v>
      </c>
      <c r="D534" s="224">
        <f>SUMPRODUCT((ChapterStats!$B$2:$B$7747=D$2)*(ChapterStats!$C$2:$C$7747=$O$523)*(ChapterStats!$E$2:$E$7747=$A534), ChapterStats!$F$2:$F$7747)</f>
        <v>0.79838699999999996</v>
      </c>
      <c r="E534" s="224">
        <f>SUMPRODUCT((ChapterStats!$B$2:$B$7747=E$2)*(ChapterStats!$C$2:$C$7747=$O$523)*(ChapterStats!$E$2:$E$7747=$A534), ChapterStats!$F$2:$F$7747)</f>
        <v>0.79508199999999996</v>
      </c>
      <c r="F534" s="224">
        <f>SUMPRODUCT((ChapterStats!$B$2:$B$7747=F$2)*(ChapterStats!$C$2:$C$7747=$O$523)*(ChapterStats!$E$2:$E$7747=$A534), ChapterStats!$F$2:$F$7747)</f>
        <v>0.793651</v>
      </c>
      <c r="G534" s="224">
        <f>SUMPRODUCT((ChapterStats!$B$2:$B$7747=G$2)*(ChapterStats!$C$2:$C$7747=$O$523)*(ChapterStats!$E$2:$E$7747=$A534), ChapterStats!$F$2:$F$7747)</f>
        <v>0.765625</v>
      </c>
      <c r="H534" s="224">
        <f>SUMPRODUCT((ChapterStats!$B$2:$B$7747=H$2)*(ChapterStats!$C$2:$C$7747=$O$523)*(ChapterStats!$E$2:$E$7747=$A534), ChapterStats!$F$2:$F$7747)</f>
        <v>0.765625</v>
      </c>
      <c r="I534" s="224">
        <f>SUMPRODUCT((ChapterStats!$B$2:$B$7747=I$2)*(ChapterStats!$C$2:$C$7747=$O$523)*(ChapterStats!$E$2:$E$7747=$A534), ChapterStats!$F$2:$F$7747)</f>
        <v>0.76378000000000001</v>
      </c>
      <c r="J534" s="224">
        <f>SUMPRODUCT((ChapterStats!$B$2:$B$7747=J$2)*(ChapterStats!$C$2:$C$7747=$O$523)*(ChapterStats!$E$2:$E$7747=$A534), ChapterStats!$F$2:$F$7747)</f>
        <v>0.78125</v>
      </c>
      <c r="K534" s="224">
        <f>SUMPRODUCT((ChapterStats!$B$2:$B$7747=K$2)*(ChapterStats!$C$2:$C$7747=$O$523)*(ChapterStats!$E$2:$E$7747=$A534), ChapterStats!$F$2:$F$7747)</f>
        <v>0.81203000000000003</v>
      </c>
      <c r="L534" s="224">
        <f>SUMPRODUCT((ChapterStats!$B$2:$B$7747=L$2)*(ChapterStats!$C$2:$C$7747=$O$523)*(ChapterStats!$E$2:$E$7747=$A534), ChapterStats!$F$2:$F$7747)</f>
        <v>0.79259299999999999</v>
      </c>
      <c r="M534" s="224">
        <f>SUMPRODUCT((ChapterStats!$B$2:$B$7747=M$2)*(ChapterStats!$C$2:$C$7747=$O$523)*(ChapterStats!$E$2:$E$7747=$A534), ChapterStats!$F$2:$F$7747)</f>
        <v>0</v>
      </c>
      <c r="N534" s="41"/>
    </row>
    <row r="535" spans="1:15" s="43" customFormat="1" x14ac:dyDescent="0.2">
      <c r="A535" s="47"/>
      <c r="B535" s="64"/>
      <c r="C535" s="153"/>
      <c r="D535" s="153"/>
      <c r="E535" s="143"/>
      <c r="F535" s="143"/>
      <c r="G535" s="143"/>
      <c r="H535" s="65"/>
      <c r="I535" s="222"/>
      <c r="J535" s="222"/>
      <c r="K535" s="222"/>
      <c r="L535" s="222"/>
      <c r="M535" s="222"/>
      <c r="N535" s="41"/>
    </row>
    <row r="536" spans="1:15" s="43" customFormat="1" x14ac:dyDescent="0.2">
      <c r="A536" s="22" t="s">
        <v>62</v>
      </c>
      <c r="B536" s="52"/>
      <c r="C536" s="39"/>
      <c r="D536" s="39"/>
      <c r="E536" s="39"/>
      <c r="F536" s="39"/>
      <c r="G536" s="39"/>
      <c r="H536" s="52"/>
      <c r="I536" s="221"/>
      <c r="J536" s="221"/>
      <c r="K536" s="221"/>
      <c r="L536" s="221"/>
      <c r="M536" s="221"/>
      <c r="N536" s="41"/>
      <c r="O536" s="43">
        <v>133</v>
      </c>
    </row>
    <row r="537" spans="1:15" s="43" customFormat="1" x14ac:dyDescent="0.2">
      <c r="A537" s="228" t="s">
        <v>196</v>
      </c>
      <c r="B537" s="219">
        <f>SUMPRODUCT((ChapterStats!$B$2:$B$7747=B$2)*(ChapterStats!$C$2:$C$7747=$O$536)*(ChapterStats!$E$2:$E$7747=$A537), ChapterStats!$F$2:$F$7747)</f>
        <v>844</v>
      </c>
      <c r="C537" s="219">
        <f>SUMPRODUCT((ChapterStats!$B$2:$B$7747=C$2)*(ChapterStats!$C$2:$C$7747=$O$536)*(ChapterStats!$E$2:$E$7747=$A537), ChapterStats!$F$2:$F$7747)</f>
        <v>846</v>
      </c>
      <c r="D537" s="219">
        <f>SUMPRODUCT((ChapterStats!$B$2:$B$7747=D$2)*(ChapterStats!$C$2:$C$7747=$O$536)*(ChapterStats!$E$2:$E$7747=$A537), ChapterStats!$F$2:$F$7747)</f>
        <v>839</v>
      </c>
      <c r="E537" s="219">
        <f>SUMPRODUCT((ChapterStats!$B$2:$B$7747=E$2)*(ChapterStats!$C$2:$C$7747=$O$536)*(ChapterStats!$E$2:$E$7747=$A537), ChapterStats!$F$2:$F$7747)</f>
        <v>817</v>
      </c>
      <c r="F537" s="219">
        <f>SUMPRODUCT((ChapterStats!$B$2:$B$7747=F$2)*(ChapterStats!$C$2:$C$7747=$O$536)*(ChapterStats!$E$2:$E$7747=$A537), ChapterStats!$F$2:$F$7747)</f>
        <v>818</v>
      </c>
      <c r="G537" s="219">
        <f>SUMPRODUCT((ChapterStats!$B$2:$B$7747=G$2)*(ChapterStats!$C$2:$C$7747=$O$536)*(ChapterStats!$E$2:$E$7747=$A537), ChapterStats!$F$2:$F$7747)</f>
        <v>817</v>
      </c>
      <c r="H537" s="219">
        <f>SUMPRODUCT((ChapterStats!$B$2:$B$7747=H$2)*(ChapterStats!$C$2:$C$7747=$O$536)*(ChapterStats!$E$2:$E$7747=$A537), ChapterStats!$F$2:$F$7747)</f>
        <v>830</v>
      </c>
      <c r="I537" s="219">
        <f>SUMPRODUCT((ChapterStats!$B$2:$B$7747=I$2)*(ChapterStats!$C$2:$C$7747=$O$536)*(ChapterStats!$E$2:$E$7747=$A537), ChapterStats!$F$2:$F$7747)</f>
        <v>832</v>
      </c>
      <c r="J537" s="219">
        <f>SUMPRODUCT((ChapterStats!$B$2:$B$7747=J$2)*(ChapterStats!$C$2:$C$7747=$O$536)*(ChapterStats!$E$2:$E$7747=$A537), ChapterStats!$F$2:$F$7747)</f>
        <v>839</v>
      </c>
      <c r="K537" s="219">
        <f>SUMPRODUCT((ChapterStats!$B$2:$B$7747=K$2)*(ChapterStats!$C$2:$C$7747=$O$536)*(ChapterStats!$E$2:$E$7747=$A537), ChapterStats!$F$2:$F$7747)</f>
        <v>827</v>
      </c>
      <c r="L537" s="219">
        <f>SUMPRODUCT((ChapterStats!$B$2:$B$7747=L$2)*(ChapterStats!$C$2:$C$7747=$O$536)*(ChapterStats!$E$2:$E$7747=$A537), ChapterStats!$F$2:$F$7747)</f>
        <v>800</v>
      </c>
      <c r="M537" s="219">
        <f>SUMPRODUCT((ChapterStats!$B$2:$B$7747=M$2)*(ChapterStats!$C$2:$C$7747=$O$536)*(ChapterStats!$E$2:$E$7747=$A537), ChapterStats!$F$2:$F$7747)</f>
        <v>0</v>
      </c>
      <c r="N537" s="41"/>
    </row>
    <row r="538" spans="1:15" s="43" customFormat="1" x14ac:dyDescent="0.2">
      <c r="A538" s="47" t="s">
        <v>305</v>
      </c>
      <c r="B538" s="244">
        <v>815</v>
      </c>
      <c r="C538" s="244">
        <v>824</v>
      </c>
      <c r="D538" s="244">
        <v>817</v>
      </c>
      <c r="E538" s="244">
        <v>821</v>
      </c>
      <c r="F538" s="244">
        <v>825</v>
      </c>
      <c r="G538" s="244">
        <v>820</v>
      </c>
      <c r="H538" s="244">
        <v>832</v>
      </c>
      <c r="I538" s="244">
        <v>892</v>
      </c>
      <c r="J538" s="244">
        <v>885</v>
      </c>
      <c r="K538" s="244">
        <v>884</v>
      </c>
      <c r="L538" s="244">
        <v>872</v>
      </c>
      <c r="M538" s="244">
        <v>860</v>
      </c>
      <c r="N538" s="48"/>
    </row>
    <row r="539" spans="1:15" s="43" customFormat="1" x14ac:dyDescent="0.2">
      <c r="A539" s="228" t="s">
        <v>194</v>
      </c>
      <c r="B539" s="219">
        <f>SUMPRODUCT((ChapterStats!$B$2:$B$7747=B$2)*(ChapterStats!$C$2:$C$7747=$O$536)*(ChapterStats!$E$2:$E$7747=$A539), ChapterStats!$F$2:$F$7747)</f>
        <v>6</v>
      </c>
      <c r="C539" s="219">
        <f>SUMPRODUCT((ChapterStats!$B$2:$B$7747=C$2)*(ChapterStats!$C$2:$C$7747=$O$536)*(ChapterStats!$E$2:$E$7747=$A539), ChapterStats!$F$2:$F$7747)</f>
        <v>15</v>
      </c>
      <c r="D539" s="219">
        <f>SUMPRODUCT((ChapterStats!$B$2:$B$7747=D$2)*(ChapterStats!$C$2:$C$7747=$O$536)*(ChapterStats!$E$2:$E$7747=$A539), ChapterStats!$F$2:$F$7747)</f>
        <v>23</v>
      </c>
      <c r="E539" s="219">
        <f>SUMPRODUCT((ChapterStats!$B$2:$B$7747=E$2)*(ChapterStats!$C$2:$C$7747=$O$536)*(ChapterStats!$E$2:$E$7747=$A539), ChapterStats!$F$2:$F$7747)</f>
        <v>6</v>
      </c>
      <c r="F539" s="219">
        <f>SUMPRODUCT((ChapterStats!$B$2:$B$7747=F$2)*(ChapterStats!$C$2:$C$7747=$O$536)*(ChapterStats!$E$2:$E$7747=$A539), ChapterStats!$F$2:$F$7747)</f>
        <v>10</v>
      </c>
      <c r="G539" s="219">
        <f>SUMPRODUCT((ChapterStats!$B$2:$B$7747=G$2)*(ChapterStats!$C$2:$C$7747=$O$536)*(ChapterStats!$E$2:$E$7747=$A539), ChapterStats!$F$2:$F$7747)</f>
        <v>14</v>
      </c>
      <c r="H539" s="219">
        <f>SUMPRODUCT((ChapterStats!$B$2:$B$7747=H$2)*(ChapterStats!$C$2:$C$7747=$O$536)*(ChapterStats!$E$2:$E$7747=$A539), ChapterStats!$F$2:$F$7747)</f>
        <v>28</v>
      </c>
      <c r="I539" s="219">
        <f>SUMPRODUCT((ChapterStats!$B$2:$B$7747=I$2)*(ChapterStats!$C$2:$C$7747=$O$536)*(ChapterStats!$E$2:$E$7747=$A539), ChapterStats!$F$2:$F$7747)</f>
        <v>21</v>
      </c>
      <c r="J539" s="219">
        <f>SUMPRODUCT((ChapterStats!$B$2:$B$7747=J$2)*(ChapterStats!$C$2:$C$7747=$O$536)*(ChapterStats!$E$2:$E$7747=$A539), ChapterStats!$F$2:$F$7747)</f>
        <v>32</v>
      </c>
      <c r="K539" s="219">
        <f>SUMPRODUCT((ChapterStats!$B$2:$B$7747=K$2)*(ChapterStats!$C$2:$C$7747=$O$536)*(ChapterStats!$E$2:$E$7747=$A539), ChapterStats!$F$2:$F$7747)</f>
        <v>17</v>
      </c>
      <c r="L539" s="219">
        <f>SUMPRODUCT((ChapterStats!$B$2:$B$7747=L$2)*(ChapterStats!$C$2:$C$7747=$O$536)*(ChapterStats!$E$2:$E$7747=$A539), ChapterStats!$F$2:$F$7747)</f>
        <v>24</v>
      </c>
      <c r="M539" s="219">
        <f>SUMPRODUCT((ChapterStats!$B$2:$B$7747=M$2)*(ChapterStats!$C$2:$C$7747=$O$536)*(ChapterStats!$E$2:$E$7747=$A539), ChapterStats!$F$2:$F$7747)</f>
        <v>0</v>
      </c>
      <c r="N539" s="41">
        <f t="shared" ref="N539:N545" si="41">SUM(B539:M539)</f>
        <v>196</v>
      </c>
    </row>
    <row r="540" spans="1:15" s="43" customFormat="1" x14ac:dyDescent="0.2">
      <c r="A540" s="47" t="s">
        <v>305</v>
      </c>
      <c r="B540" s="244">
        <v>29</v>
      </c>
      <c r="C540" s="244">
        <v>22</v>
      </c>
      <c r="D540" s="244">
        <v>7</v>
      </c>
      <c r="E540" s="244">
        <v>16</v>
      </c>
      <c r="F540" s="244">
        <v>16</v>
      </c>
      <c r="G540" s="244">
        <v>20</v>
      </c>
      <c r="H540" s="244">
        <v>25</v>
      </c>
      <c r="I540" s="244">
        <v>65</v>
      </c>
      <c r="J540" s="244">
        <v>15</v>
      </c>
      <c r="K540" s="244">
        <v>23</v>
      </c>
      <c r="L540" s="244">
        <v>14</v>
      </c>
      <c r="M540" s="244">
        <v>13</v>
      </c>
      <c r="N540" s="48">
        <f t="shared" si="41"/>
        <v>265</v>
      </c>
    </row>
    <row r="541" spans="1:15" s="43" customFormat="1" x14ac:dyDescent="0.2">
      <c r="A541" s="228" t="s">
        <v>195</v>
      </c>
      <c r="B541" s="219">
        <f>SUMPRODUCT((ChapterStats!$B$2:$B$7747=B$2)*(ChapterStats!$C$2:$C$7747=$O$536)*(ChapterStats!$E$2:$E$7747=$A541), ChapterStats!$F$2:$F$7747)</f>
        <v>55</v>
      </c>
      <c r="C541" s="219">
        <f>SUMPRODUCT((ChapterStats!$B$2:$B$7747=C$2)*(ChapterStats!$C$2:$C$7747=$O$536)*(ChapterStats!$E$2:$E$7747=$A541), ChapterStats!$F$2:$F$7747)</f>
        <v>40</v>
      </c>
      <c r="D541" s="219">
        <f>SUMPRODUCT((ChapterStats!$B$2:$B$7747=D$2)*(ChapterStats!$C$2:$C$7747=$O$536)*(ChapterStats!$E$2:$E$7747=$A541), ChapterStats!$F$2:$F$7747)</f>
        <v>37</v>
      </c>
      <c r="E541" s="219">
        <f>SUMPRODUCT((ChapterStats!$B$2:$B$7747=E$2)*(ChapterStats!$C$2:$C$7747=$O$536)*(ChapterStats!$E$2:$E$7747=$A541), ChapterStats!$F$2:$F$7747)</f>
        <v>39</v>
      </c>
      <c r="F541" s="219">
        <f>SUMPRODUCT((ChapterStats!$B$2:$B$7747=F$2)*(ChapterStats!$C$2:$C$7747=$O$536)*(ChapterStats!$E$2:$E$7747=$A541), ChapterStats!$F$2:$F$7747)</f>
        <v>43</v>
      </c>
      <c r="G541" s="219">
        <f>SUMPRODUCT((ChapterStats!$B$2:$B$7747=G$2)*(ChapterStats!$C$2:$C$7747=$O$536)*(ChapterStats!$E$2:$E$7747=$A541), ChapterStats!$F$2:$F$7747)</f>
        <v>40</v>
      </c>
      <c r="H541" s="219">
        <f>SUMPRODUCT((ChapterStats!$B$2:$B$7747=H$2)*(ChapterStats!$C$2:$C$7747=$O$536)*(ChapterStats!$E$2:$E$7747=$A541), ChapterStats!$F$2:$F$7747)</f>
        <v>48</v>
      </c>
      <c r="I541" s="219">
        <f>SUMPRODUCT((ChapterStats!$B$2:$B$7747=I$2)*(ChapterStats!$C$2:$C$7747=$O$536)*(ChapterStats!$E$2:$E$7747=$A541), ChapterStats!$F$2:$F$7747)</f>
        <v>51</v>
      </c>
      <c r="J541" s="219">
        <f>SUMPRODUCT((ChapterStats!$B$2:$B$7747=J$2)*(ChapterStats!$C$2:$C$7747=$O$536)*(ChapterStats!$E$2:$E$7747=$A541), ChapterStats!$F$2:$F$7747)</f>
        <v>48</v>
      </c>
      <c r="K541" s="219">
        <f>SUMPRODUCT((ChapterStats!$B$2:$B$7747=K$2)*(ChapterStats!$C$2:$C$7747=$O$536)*(ChapterStats!$E$2:$E$7747=$A541), ChapterStats!$F$2:$F$7747)</f>
        <v>44</v>
      </c>
      <c r="L541" s="219">
        <f>SUMPRODUCT((ChapterStats!$B$2:$B$7747=L$2)*(ChapterStats!$C$2:$C$7747=$O$536)*(ChapterStats!$E$2:$E$7747=$A541), ChapterStats!$F$2:$F$7747)</f>
        <v>43</v>
      </c>
      <c r="M541" s="219">
        <f>SUMPRODUCT((ChapterStats!$B$2:$B$7747=M$2)*(ChapterStats!$C$2:$C$7747=$O$536)*(ChapterStats!$E$2:$E$7747=$A541), ChapterStats!$F$2:$F$7747)</f>
        <v>0</v>
      </c>
      <c r="N541" s="41">
        <f t="shared" si="41"/>
        <v>488</v>
      </c>
    </row>
    <row r="542" spans="1:15" s="43" customFormat="1" x14ac:dyDescent="0.2">
      <c r="A542" s="228" t="s">
        <v>200</v>
      </c>
      <c r="B542" s="219">
        <f>SUMPRODUCT((ChapterStats!$B$2:$B$7747=B$2)*(ChapterStats!$C$2:$C$7747=$O$536)*(ChapterStats!$E$2:$E$7747=$A542), ChapterStats!$F$2:$F$7747)</f>
        <v>4</v>
      </c>
      <c r="C542" s="219">
        <f>SUMPRODUCT((ChapterStats!$B$2:$B$7747=C$2)*(ChapterStats!$C$2:$C$7747=$O$536)*(ChapterStats!$E$2:$E$7747=$A542), ChapterStats!$F$2:$F$7747)</f>
        <v>3</v>
      </c>
      <c r="D542" s="219">
        <f>SUMPRODUCT((ChapterStats!$B$2:$B$7747=D$2)*(ChapterStats!$C$2:$C$7747=$O$536)*(ChapterStats!$E$2:$E$7747=$A542), ChapterStats!$F$2:$F$7747)</f>
        <v>2</v>
      </c>
      <c r="E542" s="219">
        <f>SUMPRODUCT((ChapterStats!$B$2:$B$7747=E$2)*(ChapterStats!$C$2:$C$7747=$O$536)*(ChapterStats!$E$2:$E$7747=$A542), ChapterStats!$F$2:$F$7747)</f>
        <v>2</v>
      </c>
      <c r="F542" s="219">
        <f>SUMPRODUCT((ChapterStats!$B$2:$B$7747=F$2)*(ChapterStats!$C$2:$C$7747=$O$536)*(ChapterStats!$E$2:$E$7747=$A542), ChapterStats!$F$2:$F$7747)</f>
        <v>3</v>
      </c>
      <c r="G542" s="219">
        <f>SUMPRODUCT((ChapterStats!$B$2:$B$7747=G$2)*(ChapterStats!$C$2:$C$7747=$O$536)*(ChapterStats!$E$2:$E$7747=$A542), ChapterStats!$F$2:$F$7747)</f>
        <v>1</v>
      </c>
      <c r="H542" s="219">
        <f>SUMPRODUCT((ChapterStats!$B$2:$B$7747=H$2)*(ChapterStats!$C$2:$C$7747=$O$536)*(ChapterStats!$E$2:$E$7747=$A542), ChapterStats!$F$2:$F$7747)</f>
        <v>1</v>
      </c>
      <c r="I542" s="219">
        <f>SUMPRODUCT((ChapterStats!$B$2:$B$7747=I$2)*(ChapterStats!$C$2:$C$7747=$O$536)*(ChapterStats!$E$2:$E$7747=$A542), ChapterStats!$F$2:$F$7747)</f>
        <v>2</v>
      </c>
      <c r="J542" s="219">
        <f>SUMPRODUCT((ChapterStats!$B$2:$B$7747=J$2)*(ChapterStats!$C$2:$C$7747=$O$536)*(ChapterStats!$E$2:$E$7747=$A542), ChapterStats!$F$2:$F$7747)</f>
        <v>3</v>
      </c>
      <c r="K542" s="219">
        <f>SUMPRODUCT((ChapterStats!$B$2:$B$7747=K$2)*(ChapterStats!$C$2:$C$7747=$O$536)*(ChapterStats!$E$2:$E$7747=$A542), ChapterStats!$F$2:$F$7747)</f>
        <v>3</v>
      </c>
      <c r="L542" s="219">
        <f>SUMPRODUCT((ChapterStats!$B$2:$B$7747=L$2)*(ChapterStats!$C$2:$C$7747=$O$536)*(ChapterStats!$E$2:$E$7747=$A542), ChapterStats!$F$2:$F$7747)</f>
        <v>4</v>
      </c>
      <c r="M542" s="219">
        <f>SUMPRODUCT((ChapterStats!$B$2:$B$7747=M$2)*(ChapterStats!$C$2:$C$7747=$O$536)*(ChapterStats!$E$2:$E$7747=$A542), ChapterStats!$F$2:$F$7747)</f>
        <v>0</v>
      </c>
      <c r="N542" s="41">
        <f t="shared" si="41"/>
        <v>28</v>
      </c>
    </row>
    <row r="543" spans="1:15" s="43" customFormat="1" x14ac:dyDescent="0.2">
      <c r="A543" s="228" t="s">
        <v>197</v>
      </c>
      <c r="B543" s="219">
        <f>SUMPRODUCT((ChapterStats!$B$2:$B$7747=B$2)*(ChapterStats!$C$2:$C$7747=$O$536)*(ChapterStats!$E$2:$E$7747=$A543), ChapterStats!$F$2:$F$7747)</f>
        <v>21</v>
      </c>
      <c r="C543" s="219">
        <f>SUMPRODUCT((ChapterStats!$B$2:$B$7747=C$2)*(ChapterStats!$C$2:$C$7747=$O$536)*(ChapterStats!$E$2:$E$7747=$A543), ChapterStats!$F$2:$F$7747)</f>
        <v>19</v>
      </c>
      <c r="D543" s="219">
        <f>SUMPRODUCT((ChapterStats!$B$2:$B$7747=D$2)*(ChapterStats!$C$2:$C$7747=$O$536)*(ChapterStats!$E$2:$E$7747=$A543), ChapterStats!$F$2:$F$7747)</f>
        <v>29</v>
      </c>
      <c r="E543" s="219">
        <f>SUMPRODUCT((ChapterStats!$B$2:$B$7747=E$2)*(ChapterStats!$C$2:$C$7747=$O$536)*(ChapterStats!$E$2:$E$7747=$A543), ChapterStats!$F$2:$F$7747)</f>
        <v>29</v>
      </c>
      <c r="F543" s="219">
        <f>SUMPRODUCT((ChapterStats!$B$2:$B$7747=F$2)*(ChapterStats!$C$2:$C$7747=$O$536)*(ChapterStats!$E$2:$E$7747=$A543), ChapterStats!$F$2:$F$7747)</f>
        <v>10</v>
      </c>
      <c r="G543" s="219">
        <f>SUMPRODUCT((ChapterStats!$B$2:$B$7747=G$2)*(ChapterStats!$C$2:$C$7747=$O$536)*(ChapterStats!$E$2:$E$7747=$A543), ChapterStats!$F$2:$F$7747)</f>
        <v>15</v>
      </c>
      <c r="H543" s="219">
        <f>SUMPRODUCT((ChapterStats!$B$2:$B$7747=H$2)*(ChapterStats!$C$2:$C$7747=$O$536)*(ChapterStats!$E$2:$E$7747=$A543), ChapterStats!$F$2:$F$7747)</f>
        <v>12</v>
      </c>
      <c r="I543" s="219">
        <f>SUMPRODUCT((ChapterStats!$B$2:$B$7747=I$2)*(ChapterStats!$C$2:$C$7747=$O$536)*(ChapterStats!$E$2:$E$7747=$A543), ChapterStats!$F$2:$F$7747)</f>
        <v>19</v>
      </c>
      <c r="J543" s="219">
        <f>SUMPRODUCT((ChapterStats!$B$2:$B$7747=J$2)*(ChapterStats!$C$2:$C$7747=$O$536)*(ChapterStats!$E$2:$E$7747=$A543), ChapterStats!$F$2:$F$7747)</f>
        <v>28</v>
      </c>
      <c r="K543" s="219">
        <f>SUMPRODUCT((ChapterStats!$B$2:$B$7747=K$2)*(ChapterStats!$C$2:$C$7747=$O$536)*(ChapterStats!$E$2:$E$7747=$A543), ChapterStats!$F$2:$F$7747)</f>
        <v>26</v>
      </c>
      <c r="L543" s="219">
        <f>SUMPRODUCT((ChapterStats!$B$2:$B$7747=L$2)*(ChapterStats!$C$2:$C$7747=$O$536)*(ChapterStats!$E$2:$E$7747=$A543), ChapterStats!$F$2:$F$7747)</f>
        <v>61</v>
      </c>
      <c r="M543" s="219">
        <f>SUMPRODUCT((ChapterStats!$B$2:$B$7747=M$2)*(ChapterStats!$C$2:$C$7747=$O$536)*(ChapterStats!$E$2:$E$7747=$A543), ChapterStats!$F$2:$F$7747)</f>
        <v>0</v>
      </c>
      <c r="N543" s="41">
        <f t="shared" si="41"/>
        <v>269</v>
      </c>
    </row>
    <row r="544" spans="1:15" x14ac:dyDescent="0.2">
      <c r="A544" s="228" t="s">
        <v>199</v>
      </c>
      <c r="B544" s="219">
        <f>SUMPRODUCT((ChapterStats!$B$2:$B$7747=B$2)*(ChapterStats!$C$2:$C$7747=$O$536)*(ChapterStats!$E$2:$E$7747=$A544), ChapterStats!$F$2:$F$7747)</f>
        <v>6</v>
      </c>
      <c r="C544" s="219">
        <f>SUMPRODUCT((ChapterStats!$B$2:$B$7747=C$2)*(ChapterStats!$C$2:$C$7747=$O$536)*(ChapterStats!$E$2:$E$7747=$A544), ChapterStats!$F$2:$F$7747)</f>
        <v>2</v>
      </c>
      <c r="D544" s="219">
        <f>SUMPRODUCT((ChapterStats!$B$2:$B$7747=D$2)*(ChapterStats!$C$2:$C$7747=$O$536)*(ChapterStats!$E$2:$E$7747=$A544), ChapterStats!$F$2:$F$7747)</f>
        <v>2</v>
      </c>
      <c r="E544" s="219">
        <f>SUMPRODUCT((ChapterStats!$B$2:$B$7747=E$2)*(ChapterStats!$C$2:$C$7747=$O$536)*(ChapterStats!$E$2:$E$7747=$A544), ChapterStats!$F$2:$F$7747)</f>
        <v>1</v>
      </c>
      <c r="F544" s="219">
        <f>SUMPRODUCT((ChapterStats!$B$2:$B$7747=F$2)*(ChapterStats!$C$2:$C$7747=$O$536)*(ChapterStats!$E$2:$E$7747=$A544), ChapterStats!$F$2:$F$7747)</f>
        <v>3</v>
      </c>
      <c r="G544" s="219">
        <f>SUMPRODUCT((ChapterStats!$B$2:$B$7747=G$2)*(ChapterStats!$C$2:$C$7747=$O$536)*(ChapterStats!$E$2:$E$7747=$A544), ChapterStats!$F$2:$F$7747)</f>
        <v>3</v>
      </c>
      <c r="H544" s="219">
        <f>SUMPRODUCT((ChapterStats!$B$2:$B$7747=H$2)*(ChapterStats!$C$2:$C$7747=$O$536)*(ChapterStats!$E$2:$E$7747=$A544), ChapterStats!$F$2:$F$7747)</f>
        <v>6</v>
      </c>
      <c r="I544" s="219">
        <f>SUMPRODUCT((ChapterStats!$B$2:$B$7747=I$2)*(ChapterStats!$C$2:$C$7747=$O$536)*(ChapterStats!$E$2:$E$7747=$A544), ChapterStats!$F$2:$F$7747)</f>
        <v>7</v>
      </c>
      <c r="J544" s="219">
        <f>SUMPRODUCT((ChapterStats!$B$2:$B$7747=J$2)*(ChapterStats!$C$2:$C$7747=$O$536)*(ChapterStats!$E$2:$E$7747=$A544), ChapterStats!$F$2:$F$7747)</f>
        <v>6</v>
      </c>
      <c r="K544" s="219">
        <f>SUMPRODUCT((ChapterStats!$B$2:$B$7747=K$2)*(ChapterStats!$C$2:$C$7747=$O$536)*(ChapterStats!$E$2:$E$7747=$A544), ChapterStats!$F$2:$F$7747)</f>
        <v>7</v>
      </c>
      <c r="L544" s="219">
        <f>SUMPRODUCT((ChapterStats!$B$2:$B$7747=L$2)*(ChapterStats!$C$2:$C$7747=$O$536)*(ChapterStats!$E$2:$E$7747=$A544), ChapterStats!$F$2:$F$7747)</f>
        <v>1</v>
      </c>
      <c r="M544" s="219">
        <f>SUMPRODUCT((ChapterStats!$B$2:$B$7747=M$2)*(ChapterStats!$C$2:$C$7747=$O$536)*(ChapterStats!$E$2:$E$7747=$A544), ChapterStats!$F$2:$F$7747)</f>
        <v>0</v>
      </c>
      <c r="N544" s="41">
        <f t="shared" si="41"/>
        <v>44</v>
      </c>
    </row>
    <row r="545" spans="1:15" x14ac:dyDescent="0.2">
      <c r="A545" s="228" t="s">
        <v>198</v>
      </c>
      <c r="B545" s="219">
        <f>SUMPRODUCT((ChapterStats!$B$2:$B$7747=B$2)*(ChapterStats!$C$2:$C$7747=$O$536)*(ChapterStats!$E$2:$E$7747=$A545), ChapterStats!$F$2:$F$7747)</f>
        <v>2</v>
      </c>
      <c r="C545" s="219">
        <f>SUMPRODUCT((ChapterStats!$B$2:$B$7747=C$2)*(ChapterStats!$C$2:$C$7747=$O$536)*(ChapterStats!$E$2:$E$7747=$A545), ChapterStats!$F$2:$F$7747)</f>
        <v>6</v>
      </c>
      <c r="D545" s="219">
        <f>SUMPRODUCT((ChapterStats!$B$2:$B$7747=D$2)*(ChapterStats!$C$2:$C$7747=$O$536)*(ChapterStats!$E$2:$E$7747=$A545), ChapterStats!$F$2:$F$7747)</f>
        <v>1</v>
      </c>
      <c r="E545" s="219">
        <f>SUMPRODUCT((ChapterStats!$B$2:$B$7747=E$2)*(ChapterStats!$C$2:$C$7747=$O$536)*(ChapterStats!$E$2:$E$7747=$A545), ChapterStats!$F$2:$F$7747)</f>
        <v>4</v>
      </c>
      <c r="F545" s="219">
        <f>SUMPRODUCT((ChapterStats!$B$2:$B$7747=F$2)*(ChapterStats!$C$2:$C$7747=$O$536)*(ChapterStats!$E$2:$E$7747=$A545), ChapterStats!$F$2:$F$7747)</f>
        <v>1</v>
      </c>
      <c r="G545" s="219">
        <f>SUMPRODUCT((ChapterStats!$B$2:$B$7747=G$2)*(ChapterStats!$C$2:$C$7747=$O$536)*(ChapterStats!$E$2:$E$7747=$A545), ChapterStats!$F$2:$F$7747)</f>
        <v>3</v>
      </c>
      <c r="H545" s="219">
        <f>SUMPRODUCT((ChapterStats!$B$2:$B$7747=H$2)*(ChapterStats!$C$2:$C$7747=$O$536)*(ChapterStats!$E$2:$E$7747=$A545), ChapterStats!$F$2:$F$7747)</f>
        <v>4</v>
      </c>
      <c r="I545" s="219">
        <f>SUMPRODUCT((ChapterStats!$B$2:$B$7747=I$2)*(ChapterStats!$C$2:$C$7747=$O$536)*(ChapterStats!$E$2:$E$7747=$A545), ChapterStats!$F$2:$F$7747)</f>
        <v>4</v>
      </c>
      <c r="J545" s="219">
        <f>SUMPRODUCT((ChapterStats!$B$2:$B$7747=J$2)*(ChapterStats!$C$2:$C$7747=$O$536)*(ChapterStats!$E$2:$E$7747=$A545), ChapterStats!$F$2:$F$7747)</f>
        <v>5</v>
      </c>
      <c r="K545" s="219">
        <f>SUMPRODUCT((ChapterStats!$B$2:$B$7747=K$2)*(ChapterStats!$C$2:$C$7747=$O$536)*(ChapterStats!$E$2:$E$7747=$A545), ChapterStats!$F$2:$F$7747)</f>
        <v>1</v>
      </c>
      <c r="L545" s="219">
        <f>SUMPRODUCT((ChapterStats!$B$2:$B$7747=L$2)*(ChapterStats!$C$2:$C$7747=$O$536)*(ChapterStats!$E$2:$E$7747=$A545), ChapterStats!$F$2:$F$7747)</f>
        <v>12</v>
      </c>
      <c r="M545" s="219">
        <f>SUMPRODUCT((ChapterStats!$B$2:$B$7747=M$2)*(ChapterStats!$C$2:$C$7747=$O$536)*(ChapterStats!$E$2:$E$7747=$A545), ChapterStats!$F$2:$F$7747)</f>
        <v>0</v>
      </c>
      <c r="N545" s="41">
        <f t="shared" si="41"/>
        <v>43</v>
      </c>
    </row>
    <row r="546" spans="1:15" s="43" customFormat="1" x14ac:dyDescent="0.2">
      <c r="A546" s="21" t="s">
        <v>202</v>
      </c>
      <c r="B546" s="224">
        <f>SUMPRODUCT((ChapterStats!$B$2:$B$7747=B$2)*(ChapterStats!$C$2:$C$7747=$O$536)*(ChapterStats!$E$2:$E$7747=$A546), ChapterStats!$F$2:$F$7747)</f>
        <v>0.73167700000000002</v>
      </c>
      <c r="C546" s="224">
        <f>SUMPRODUCT((ChapterStats!$B$2:$B$7747=C$2)*(ChapterStats!$C$2:$C$7747=$O$536)*(ChapterStats!$E$2:$E$7747=$A546), ChapterStats!$F$2:$F$7747)</f>
        <v>0.73923700000000003</v>
      </c>
      <c r="D546" s="224">
        <f>SUMPRODUCT((ChapterStats!$B$2:$B$7747=D$2)*(ChapterStats!$C$2:$C$7747=$O$536)*(ChapterStats!$E$2:$E$7747=$A546), ChapterStats!$F$2:$F$7747)</f>
        <v>0.74177800000000005</v>
      </c>
      <c r="E546" s="224">
        <f>SUMPRODUCT((ChapterStats!$B$2:$B$7747=E$2)*(ChapterStats!$C$2:$C$7747=$O$536)*(ChapterStats!$E$2:$E$7747=$A546), ChapterStats!$F$2:$F$7747)</f>
        <v>0.72235899999999997</v>
      </c>
      <c r="F546" s="224">
        <f>SUMPRODUCT((ChapterStats!$B$2:$B$7747=F$2)*(ChapterStats!$C$2:$C$7747=$O$536)*(ChapterStats!$E$2:$E$7747=$A546), ChapterStats!$F$2:$F$7747)</f>
        <v>0.69963399999999998</v>
      </c>
      <c r="G546" s="224">
        <f>SUMPRODUCT((ChapterStats!$B$2:$B$7747=G$2)*(ChapterStats!$C$2:$C$7747=$O$536)*(ChapterStats!$E$2:$E$7747=$A546), ChapterStats!$F$2:$F$7747)</f>
        <v>0.70424200000000003</v>
      </c>
      <c r="H546" s="224">
        <f>SUMPRODUCT((ChapterStats!$B$2:$B$7747=H$2)*(ChapterStats!$C$2:$C$7747=$O$536)*(ChapterStats!$E$2:$E$7747=$A546), ChapterStats!$F$2:$F$7747)</f>
        <v>0.71707299999999996</v>
      </c>
      <c r="I546" s="224">
        <f>SUMPRODUCT((ChapterStats!$B$2:$B$7747=I$2)*(ChapterStats!$C$2:$C$7747=$O$536)*(ChapterStats!$E$2:$E$7747=$A546), ChapterStats!$F$2:$F$7747)</f>
        <v>0.72202200000000005</v>
      </c>
      <c r="J546" s="224">
        <f>SUMPRODUCT((ChapterStats!$B$2:$B$7747=J$2)*(ChapterStats!$C$2:$C$7747=$O$536)*(ChapterStats!$E$2:$E$7747=$A546), ChapterStats!$F$2:$F$7747)</f>
        <v>0.73176200000000002</v>
      </c>
      <c r="K546" s="224">
        <f>SUMPRODUCT((ChapterStats!$B$2:$B$7747=K$2)*(ChapterStats!$C$2:$C$7747=$O$536)*(ChapterStats!$E$2:$E$7747=$A546), ChapterStats!$F$2:$F$7747)</f>
        <v>0.72593399999999997</v>
      </c>
      <c r="L546" s="224">
        <f>SUMPRODUCT((ChapterStats!$B$2:$B$7747=L$2)*(ChapterStats!$C$2:$C$7747=$O$536)*(ChapterStats!$E$2:$E$7747=$A546), ChapterStats!$F$2:$F$7747)</f>
        <v>0.72304199999999996</v>
      </c>
      <c r="M546" s="224">
        <f>SUMPRODUCT((ChapterStats!$B$2:$B$7747=M$2)*(ChapterStats!$C$2:$C$7747=$O$536)*(ChapterStats!$E$2:$E$7747=$A546), ChapterStats!$F$2:$F$7747)</f>
        <v>0</v>
      </c>
      <c r="N546" s="41"/>
    </row>
    <row r="547" spans="1:15" s="43" customFormat="1" x14ac:dyDescent="0.2">
      <c r="A547" s="228" t="s">
        <v>205</v>
      </c>
      <c r="B547" s="224">
        <f>SUMPRODUCT((ChapterStats!$B$2:$B$7747=B$2)*(ChapterStats!$C$2:$C$7747=$O$536)*(ChapterStats!$E$2:$E$7747=$A547), ChapterStats!$F$2:$F$7747)</f>
        <v>0.74967099999999998</v>
      </c>
      <c r="C547" s="224">
        <f>SUMPRODUCT((ChapterStats!$B$2:$B$7747=C$2)*(ChapterStats!$C$2:$C$7747=$O$536)*(ChapterStats!$E$2:$E$7747=$A547), ChapterStats!$F$2:$F$7747)</f>
        <v>0.75259100000000001</v>
      </c>
      <c r="D547" s="224">
        <f>SUMPRODUCT((ChapterStats!$B$2:$B$7747=D$2)*(ChapterStats!$C$2:$C$7747=$O$536)*(ChapterStats!$E$2:$E$7747=$A547), ChapterStats!$F$2:$F$7747)</f>
        <v>0.75546999999999997</v>
      </c>
      <c r="E547" s="224">
        <f>SUMPRODUCT((ChapterStats!$B$2:$B$7747=E$2)*(ChapterStats!$C$2:$C$7747=$O$536)*(ChapterStats!$E$2:$E$7747=$A547), ChapterStats!$F$2:$F$7747)</f>
        <v>0.74122200000000005</v>
      </c>
      <c r="F547" s="224">
        <f>SUMPRODUCT((ChapterStats!$B$2:$B$7747=F$2)*(ChapterStats!$C$2:$C$7747=$O$536)*(ChapterStats!$E$2:$E$7747=$A547), ChapterStats!$F$2:$F$7747)</f>
        <v>0.71927600000000003</v>
      </c>
      <c r="G547" s="224">
        <f>SUMPRODUCT((ChapterStats!$B$2:$B$7747=G$2)*(ChapterStats!$C$2:$C$7747=$O$536)*(ChapterStats!$E$2:$E$7747=$A547), ChapterStats!$F$2:$F$7747)</f>
        <v>0.72493600000000002</v>
      </c>
      <c r="H547" s="224">
        <f>SUMPRODUCT((ChapterStats!$B$2:$B$7747=H$2)*(ChapterStats!$C$2:$C$7747=$O$536)*(ChapterStats!$E$2:$E$7747=$A547), ChapterStats!$F$2:$F$7747)</f>
        <v>0.73548400000000003</v>
      </c>
      <c r="I547" s="224">
        <f>SUMPRODUCT((ChapterStats!$B$2:$B$7747=I$2)*(ChapterStats!$C$2:$C$7747=$O$536)*(ChapterStats!$E$2:$E$7747=$A547), ChapterStats!$F$2:$F$7747)</f>
        <v>0.73984799999999995</v>
      </c>
      <c r="J547" s="224">
        <f>SUMPRODUCT((ChapterStats!$B$2:$B$7747=J$2)*(ChapterStats!$C$2:$C$7747=$O$536)*(ChapterStats!$E$2:$E$7747=$A547), ChapterStats!$F$2:$F$7747)</f>
        <v>0.734491</v>
      </c>
      <c r="K547" s="224">
        <f>SUMPRODUCT((ChapterStats!$B$2:$B$7747=K$2)*(ChapterStats!$C$2:$C$7747=$O$536)*(ChapterStats!$E$2:$E$7747=$A547), ChapterStats!$F$2:$F$7747)</f>
        <v>0.72784000000000004</v>
      </c>
      <c r="L547" s="224">
        <f>SUMPRODUCT((ChapterStats!$B$2:$B$7747=L$2)*(ChapterStats!$C$2:$C$7747=$O$536)*(ChapterStats!$E$2:$E$7747=$A547), ChapterStats!$F$2:$F$7747)</f>
        <v>0.72841100000000003</v>
      </c>
      <c r="M547" s="224">
        <f>SUMPRODUCT((ChapterStats!$B$2:$B$7747=M$2)*(ChapterStats!$C$2:$C$7747=$O$536)*(ChapterStats!$E$2:$E$7747=$A547), ChapterStats!$F$2:$F$7747)</f>
        <v>0</v>
      </c>
      <c r="N547" s="41"/>
    </row>
    <row r="548" spans="1:15" s="43" customFormat="1" x14ac:dyDescent="0.2">
      <c r="A548" s="47"/>
      <c r="B548" s="64"/>
      <c r="C548" s="153"/>
      <c r="D548" s="153"/>
      <c r="E548" s="143"/>
      <c r="F548" s="143"/>
      <c r="G548" s="143"/>
      <c r="H548" s="65"/>
      <c r="I548" s="222"/>
      <c r="J548" s="222"/>
      <c r="K548" s="222"/>
      <c r="L548" s="222"/>
      <c r="M548" s="222"/>
      <c r="N548" s="41"/>
    </row>
    <row r="549" spans="1:15" x14ac:dyDescent="0.2">
      <c r="A549" s="22" t="s">
        <v>85</v>
      </c>
      <c r="B549" s="52"/>
      <c r="C549" s="39"/>
      <c r="D549" s="39"/>
      <c r="E549" s="39"/>
      <c r="F549" s="39"/>
      <c r="G549" s="39"/>
      <c r="H549" s="52"/>
      <c r="I549" s="221"/>
      <c r="J549" s="221"/>
      <c r="K549" s="221"/>
      <c r="L549" s="221"/>
      <c r="M549" s="221"/>
      <c r="O549" s="42">
        <v>134</v>
      </c>
    </row>
    <row r="550" spans="1:15" s="43" customFormat="1" x14ac:dyDescent="0.2">
      <c r="A550" s="228" t="s">
        <v>196</v>
      </c>
      <c r="B550" s="219">
        <f>SUMPRODUCT((ChapterStats!$B$2:$B$7747=B$2)*(ChapterStats!$C$2:$C$7747=$O$549)*(ChapterStats!$E$2:$E$7747=$A550), ChapterStats!$F$2:$F$7747)</f>
        <v>8</v>
      </c>
      <c r="C550" s="219">
        <f>SUMPRODUCT((ChapterStats!$B$2:$B$7747=C$2)*(ChapterStats!$C$2:$C$7747=$O$549)*(ChapterStats!$E$2:$E$7747=$A550), ChapterStats!$F$2:$F$7747)</f>
        <v>7</v>
      </c>
      <c r="D550" s="219">
        <f>SUMPRODUCT((ChapterStats!$B$2:$B$7747=D$2)*(ChapterStats!$C$2:$C$7747=$O$549)*(ChapterStats!$E$2:$E$7747=$A550), ChapterStats!$F$2:$F$7747)</f>
        <v>7</v>
      </c>
      <c r="E550" s="219">
        <f>SUMPRODUCT((ChapterStats!$B$2:$B$7747=E$2)*(ChapterStats!$C$2:$C$7747=$O$549)*(ChapterStats!$E$2:$E$7747=$A550), ChapterStats!$F$2:$F$7747)</f>
        <v>8</v>
      </c>
      <c r="F550" s="219">
        <f>SUMPRODUCT((ChapterStats!$B$2:$B$7747=F$2)*(ChapterStats!$C$2:$C$7747=$O$549)*(ChapterStats!$E$2:$E$7747=$A550), ChapterStats!$F$2:$F$7747)</f>
        <v>7</v>
      </c>
      <c r="G550" s="219">
        <f>SUMPRODUCT((ChapterStats!$B$2:$B$7747=G$2)*(ChapterStats!$C$2:$C$7747=$O$549)*(ChapterStats!$E$2:$E$7747=$A550), ChapterStats!$F$2:$F$7747)</f>
        <v>7</v>
      </c>
      <c r="H550" s="219">
        <f>SUMPRODUCT((ChapterStats!$B$2:$B$7747=H$2)*(ChapterStats!$C$2:$C$7747=$O$549)*(ChapterStats!$E$2:$E$7747=$A550), ChapterStats!$F$2:$F$7747)</f>
        <v>8</v>
      </c>
      <c r="I550" s="219">
        <f>SUMPRODUCT((ChapterStats!$B$2:$B$7747=I$2)*(ChapterStats!$C$2:$C$7747=$O$549)*(ChapterStats!$E$2:$E$7747=$A550), ChapterStats!$F$2:$F$7747)</f>
        <v>8</v>
      </c>
      <c r="J550" s="219">
        <f>SUMPRODUCT((ChapterStats!$B$2:$B$7747=J$2)*(ChapterStats!$C$2:$C$7747=$O$549)*(ChapterStats!$E$2:$E$7747=$A550), ChapterStats!$F$2:$F$7747)</f>
        <v>8</v>
      </c>
      <c r="K550" s="219">
        <f>SUMPRODUCT((ChapterStats!$B$2:$B$7747=K$2)*(ChapterStats!$C$2:$C$7747=$O$549)*(ChapterStats!$E$2:$E$7747=$A550), ChapterStats!$F$2:$F$7747)</f>
        <v>8</v>
      </c>
      <c r="L550" s="219">
        <f>SUMPRODUCT((ChapterStats!$B$2:$B$7747=L$2)*(ChapterStats!$C$2:$C$7747=$O$549)*(ChapterStats!$E$2:$E$7747=$A550), ChapterStats!$F$2:$F$7747)</f>
        <v>8</v>
      </c>
      <c r="M550" s="219">
        <f>SUMPRODUCT((ChapterStats!$B$2:$B$7747=M$2)*(ChapterStats!$C$2:$C$7747=$O$549)*(ChapterStats!$E$2:$E$7747=$A550), ChapterStats!$F$2:$F$7747)</f>
        <v>0</v>
      </c>
      <c r="N550" s="41"/>
    </row>
    <row r="551" spans="1:15" s="43" customFormat="1" x14ac:dyDescent="0.2">
      <c r="A551" s="47" t="s">
        <v>305</v>
      </c>
      <c r="B551" s="244">
        <v>17</v>
      </c>
      <c r="C551" s="244">
        <v>16</v>
      </c>
      <c r="D551" s="244">
        <v>17</v>
      </c>
      <c r="E551" s="244">
        <v>16</v>
      </c>
      <c r="F551" s="244">
        <v>15</v>
      </c>
      <c r="G551" s="244">
        <v>15</v>
      </c>
      <c r="H551" s="244">
        <v>14</v>
      </c>
      <c r="I551" s="244">
        <v>14</v>
      </c>
      <c r="J551" s="244">
        <v>12</v>
      </c>
      <c r="K551" s="244">
        <v>11</v>
      </c>
      <c r="L551" s="244">
        <v>9</v>
      </c>
      <c r="M551" s="244">
        <v>9</v>
      </c>
      <c r="N551" s="48"/>
    </row>
    <row r="552" spans="1:15" s="43" customFormat="1" x14ac:dyDescent="0.2">
      <c r="A552" s="228" t="s">
        <v>194</v>
      </c>
      <c r="B552" s="219">
        <f>SUMPRODUCT((ChapterStats!$B$2:$B$7747=B$2)*(ChapterStats!$C$2:$C$7747=$O$549)*(ChapterStats!$E$2:$E$7747=$A552), ChapterStats!$F$2:$F$7747)</f>
        <v>0</v>
      </c>
      <c r="C552" s="219">
        <f>SUMPRODUCT((ChapterStats!$B$2:$B$7747=C$2)*(ChapterStats!$C$2:$C$7747=$O$549)*(ChapterStats!$E$2:$E$7747=$A552), ChapterStats!$F$2:$F$7747)</f>
        <v>0</v>
      </c>
      <c r="D552" s="219">
        <f>SUMPRODUCT((ChapterStats!$B$2:$B$7747=D$2)*(ChapterStats!$C$2:$C$7747=$O$549)*(ChapterStats!$E$2:$E$7747=$A552), ChapterStats!$F$2:$F$7747)</f>
        <v>0</v>
      </c>
      <c r="E552" s="219">
        <f>SUMPRODUCT((ChapterStats!$B$2:$B$7747=E$2)*(ChapterStats!$C$2:$C$7747=$O$549)*(ChapterStats!$E$2:$E$7747=$A552), ChapterStats!$F$2:$F$7747)</f>
        <v>1</v>
      </c>
      <c r="F552" s="219">
        <f>SUMPRODUCT((ChapterStats!$B$2:$B$7747=F$2)*(ChapterStats!$C$2:$C$7747=$O$549)*(ChapterStats!$E$2:$E$7747=$A552), ChapterStats!$F$2:$F$7747)</f>
        <v>0</v>
      </c>
      <c r="G552" s="219">
        <f>SUMPRODUCT((ChapterStats!$B$2:$B$7747=G$2)*(ChapterStats!$C$2:$C$7747=$O$549)*(ChapterStats!$E$2:$E$7747=$A552), ChapterStats!$F$2:$F$7747)</f>
        <v>0</v>
      </c>
      <c r="H552" s="219">
        <f>SUMPRODUCT((ChapterStats!$B$2:$B$7747=H$2)*(ChapterStats!$C$2:$C$7747=$O$549)*(ChapterStats!$E$2:$E$7747=$A552), ChapterStats!$F$2:$F$7747)</f>
        <v>0</v>
      </c>
      <c r="I552" s="219">
        <f>SUMPRODUCT((ChapterStats!$B$2:$B$7747=I$2)*(ChapterStats!$C$2:$C$7747=$O$549)*(ChapterStats!$E$2:$E$7747=$A552), ChapterStats!$F$2:$F$7747)</f>
        <v>0</v>
      </c>
      <c r="J552" s="219">
        <f>SUMPRODUCT((ChapterStats!$B$2:$B$7747=J$2)*(ChapterStats!$C$2:$C$7747=$O$549)*(ChapterStats!$E$2:$E$7747=$A552), ChapterStats!$F$2:$F$7747)</f>
        <v>0</v>
      </c>
      <c r="K552" s="219">
        <f>SUMPRODUCT((ChapterStats!$B$2:$B$7747=K$2)*(ChapterStats!$C$2:$C$7747=$O$549)*(ChapterStats!$E$2:$E$7747=$A552), ChapterStats!$F$2:$F$7747)</f>
        <v>0</v>
      </c>
      <c r="L552" s="219">
        <f>SUMPRODUCT((ChapterStats!$B$2:$B$7747=L$2)*(ChapterStats!$C$2:$C$7747=$O$549)*(ChapterStats!$E$2:$E$7747=$A552), ChapterStats!$F$2:$F$7747)</f>
        <v>0</v>
      </c>
      <c r="M552" s="219">
        <f>SUMPRODUCT((ChapterStats!$B$2:$B$7747=M$2)*(ChapterStats!$C$2:$C$7747=$O$549)*(ChapterStats!$E$2:$E$7747=$A552), ChapterStats!$F$2:$F$7747)</f>
        <v>0</v>
      </c>
      <c r="N552" s="41">
        <f t="shared" ref="N552:N558" si="42">SUM(B552:M552)</f>
        <v>1</v>
      </c>
    </row>
    <row r="553" spans="1:15" s="43" customFormat="1" x14ac:dyDescent="0.2">
      <c r="A553" s="47" t="s">
        <v>305</v>
      </c>
      <c r="B553" s="244">
        <v>0</v>
      </c>
      <c r="C553" s="244">
        <v>1</v>
      </c>
      <c r="D553" s="244">
        <v>1</v>
      </c>
      <c r="E553" s="244">
        <v>0</v>
      </c>
      <c r="F553" s="244">
        <v>0</v>
      </c>
      <c r="G553" s="244">
        <v>0</v>
      </c>
      <c r="H553" s="244">
        <v>0</v>
      </c>
      <c r="I553" s="244">
        <v>0</v>
      </c>
      <c r="J553" s="244">
        <v>0</v>
      </c>
      <c r="K553" s="244">
        <v>0</v>
      </c>
      <c r="L553" s="244">
        <v>0</v>
      </c>
      <c r="M553" s="244">
        <v>0</v>
      </c>
      <c r="N553" s="48">
        <f t="shared" si="42"/>
        <v>2</v>
      </c>
    </row>
    <row r="554" spans="1:15" s="43" customFormat="1" x14ac:dyDescent="0.2">
      <c r="A554" s="228" t="s">
        <v>195</v>
      </c>
      <c r="B554" s="219">
        <f>SUMPRODUCT((ChapterStats!$B$2:$B$7747=B$2)*(ChapterStats!$C$2:$C$7747=$O$549)*(ChapterStats!$E$2:$E$7747=$A554), ChapterStats!$F$2:$F$7747)</f>
        <v>0</v>
      </c>
      <c r="C554" s="219">
        <f>SUMPRODUCT((ChapterStats!$B$2:$B$7747=C$2)*(ChapterStats!$C$2:$C$7747=$O$549)*(ChapterStats!$E$2:$E$7747=$A554), ChapterStats!$F$2:$F$7747)</f>
        <v>1</v>
      </c>
      <c r="D554" s="219">
        <f>SUMPRODUCT((ChapterStats!$B$2:$B$7747=D$2)*(ChapterStats!$C$2:$C$7747=$O$549)*(ChapterStats!$E$2:$E$7747=$A554), ChapterStats!$F$2:$F$7747)</f>
        <v>0</v>
      </c>
      <c r="E554" s="219">
        <f>SUMPRODUCT((ChapterStats!$B$2:$B$7747=E$2)*(ChapterStats!$C$2:$C$7747=$O$549)*(ChapterStats!$E$2:$E$7747=$A554), ChapterStats!$F$2:$F$7747)</f>
        <v>0</v>
      </c>
      <c r="F554" s="219">
        <f>SUMPRODUCT((ChapterStats!$B$2:$B$7747=F$2)*(ChapterStats!$C$2:$C$7747=$O$549)*(ChapterStats!$E$2:$E$7747=$A554), ChapterStats!$F$2:$F$7747)</f>
        <v>0</v>
      </c>
      <c r="G554" s="219">
        <f>SUMPRODUCT((ChapterStats!$B$2:$B$7747=G$2)*(ChapterStats!$C$2:$C$7747=$O$549)*(ChapterStats!$E$2:$E$7747=$A554), ChapterStats!$F$2:$F$7747)</f>
        <v>2</v>
      </c>
      <c r="H554" s="219">
        <f>SUMPRODUCT((ChapterStats!$B$2:$B$7747=H$2)*(ChapterStats!$C$2:$C$7747=$O$549)*(ChapterStats!$E$2:$E$7747=$A554), ChapterStats!$F$2:$F$7747)</f>
        <v>0</v>
      </c>
      <c r="I554" s="219">
        <f>SUMPRODUCT((ChapterStats!$B$2:$B$7747=I$2)*(ChapterStats!$C$2:$C$7747=$O$549)*(ChapterStats!$E$2:$E$7747=$A554), ChapterStats!$F$2:$F$7747)</f>
        <v>0</v>
      </c>
      <c r="J554" s="219">
        <f>SUMPRODUCT((ChapterStats!$B$2:$B$7747=J$2)*(ChapterStats!$C$2:$C$7747=$O$549)*(ChapterStats!$E$2:$E$7747=$A554), ChapterStats!$F$2:$F$7747)</f>
        <v>0</v>
      </c>
      <c r="K554" s="219">
        <f>SUMPRODUCT((ChapterStats!$B$2:$B$7747=K$2)*(ChapterStats!$C$2:$C$7747=$O$549)*(ChapterStats!$E$2:$E$7747=$A554), ChapterStats!$F$2:$F$7747)</f>
        <v>0</v>
      </c>
      <c r="L554" s="219">
        <f>SUMPRODUCT((ChapterStats!$B$2:$B$7747=L$2)*(ChapterStats!$C$2:$C$7747=$O$549)*(ChapterStats!$E$2:$E$7747=$A554), ChapterStats!$F$2:$F$7747)</f>
        <v>0</v>
      </c>
      <c r="M554" s="219">
        <f>SUMPRODUCT((ChapterStats!$B$2:$B$7747=M$2)*(ChapterStats!$C$2:$C$7747=$O$549)*(ChapterStats!$E$2:$E$7747=$A554), ChapterStats!$F$2:$F$7747)</f>
        <v>0</v>
      </c>
      <c r="N554" s="41">
        <f t="shared" si="42"/>
        <v>3</v>
      </c>
    </row>
    <row r="555" spans="1:15" s="43" customFormat="1" x14ac:dyDescent="0.2">
      <c r="A555" s="228" t="s">
        <v>200</v>
      </c>
      <c r="B555" s="219">
        <f>SUMPRODUCT((ChapterStats!$B$2:$B$7747=B$2)*(ChapterStats!$C$2:$C$7747=$O$549)*(ChapterStats!$E$2:$E$7747=$A555), ChapterStats!$F$2:$F$7747)</f>
        <v>0</v>
      </c>
      <c r="C555" s="219">
        <f>SUMPRODUCT((ChapterStats!$B$2:$B$7747=C$2)*(ChapterStats!$C$2:$C$7747=$O$549)*(ChapterStats!$E$2:$E$7747=$A555), ChapterStats!$F$2:$F$7747)</f>
        <v>0</v>
      </c>
      <c r="D555" s="219">
        <f>SUMPRODUCT((ChapterStats!$B$2:$B$7747=D$2)*(ChapterStats!$C$2:$C$7747=$O$549)*(ChapterStats!$E$2:$E$7747=$A555), ChapterStats!$F$2:$F$7747)</f>
        <v>0</v>
      </c>
      <c r="E555" s="219">
        <f>SUMPRODUCT((ChapterStats!$B$2:$B$7747=E$2)*(ChapterStats!$C$2:$C$7747=$O$549)*(ChapterStats!$E$2:$E$7747=$A555), ChapterStats!$F$2:$F$7747)</f>
        <v>0</v>
      </c>
      <c r="F555" s="219">
        <f>SUMPRODUCT((ChapterStats!$B$2:$B$7747=F$2)*(ChapterStats!$C$2:$C$7747=$O$549)*(ChapterStats!$E$2:$E$7747=$A555), ChapterStats!$F$2:$F$7747)</f>
        <v>0</v>
      </c>
      <c r="G555" s="219">
        <f>SUMPRODUCT((ChapterStats!$B$2:$B$7747=G$2)*(ChapterStats!$C$2:$C$7747=$O$549)*(ChapterStats!$E$2:$E$7747=$A555), ChapterStats!$F$2:$F$7747)</f>
        <v>1</v>
      </c>
      <c r="H555" s="219">
        <f>SUMPRODUCT((ChapterStats!$B$2:$B$7747=H$2)*(ChapterStats!$C$2:$C$7747=$O$549)*(ChapterStats!$E$2:$E$7747=$A555), ChapterStats!$F$2:$F$7747)</f>
        <v>1</v>
      </c>
      <c r="I555" s="219">
        <f>SUMPRODUCT((ChapterStats!$B$2:$B$7747=I$2)*(ChapterStats!$C$2:$C$7747=$O$549)*(ChapterStats!$E$2:$E$7747=$A555), ChapterStats!$F$2:$F$7747)</f>
        <v>0</v>
      </c>
      <c r="J555" s="219">
        <f>SUMPRODUCT((ChapterStats!$B$2:$B$7747=J$2)*(ChapterStats!$C$2:$C$7747=$O$549)*(ChapterStats!$E$2:$E$7747=$A555), ChapterStats!$F$2:$F$7747)</f>
        <v>0</v>
      </c>
      <c r="K555" s="219">
        <f>SUMPRODUCT((ChapterStats!$B$2:$B$7747=K$2)*(ChapterStats!$C$2:$C$7747=$O$549)*(ChapterStats!$E$2:$E$7747=$A555), ChapterStats!$F$2:$F$7747)</f>
        <v>0</v>
      </c>
      <c r="L555" s="219">
        <f>SUMPRODUCT((ChapterStats!$B$2:$B$7747=L$2)*(ChapterStats!$C$2:$C$7747=$O$549)*(ChapterStats!$E$2:$E$7747=$A555), ChapterStats!$F$2:$F$7747)</f>
        <v>0</v>
      </c>
      <c r="M555" s="219">
        <f>SUMPRODUCT((ChapterStats!$B$2:$B$7747=M$2)*(ChapterStats!$C$2:$C$7747=$O$549)*(ChapterStats!$E$2:$E$7747=$A555), ChapterStats!$F$2:$F$7747)</f>
        <v>0</v>
      </c>
      <c r="N555" s="41">
        <f t="shared" si="42"/>
        <v>2</v>
      </c>
    </row>
    <row r="556" spans="1:15" s="43" customFormat="1" x14ac:dyDescent="0.2">
      <c r="A556" s="228" t="s">
        <v>197</v>
      </c>
      <c r="B556" s="219">
        <f>SUMPRODUCT((ChapterStats!$B$2:$B$7747=B$2)*(ChapterStats!$C$2:$C$7747=$O$549)*(ChapterStats!$E$2:$E$7747=$A556), ChapterStats!$F$2:$F$7747)</f>
        <v>1</v>
      </c>
      <c r="C556" s="219">
        <f>SUMPRODUCT((ChapterStats!$B$2:$B$7747=C$2)*(ChapterStats!$C$2:$C$7747=$O$549)*(ChapterStats!$E$2:$E$7747=$A556), ChapterStats!$F$2:$F$7747)</f>
        <v>1</v>
      </c>
      <c r="D556" s="219">
        <f>SUMPRODUCT((ChapterStats!$B$2:$B$7747=D$2)*(ChapterStats!$C$2:$C$7747=$O$549)*(ChapterStats!$E$2:$E$7747=$A556), ChapterStats!$F$2:$F$7747)</f>
        <v>0</v>
      </c>
      <c r="E556" s="219">
        <f>SUMPRODUCT((ChapterStats!$B$2:$B$7747=E$2)*(ChapterStats!$C$2:$C$7747=$O$549)*(ChapterStats!$E$2:$E$7747=$A556), ChapterStats!$F$2:$F$7747)</f>
        <v>0</v>
      </c>
      <c r="F556" s="219">
        <f>SUMPRODUCT((ChapterStats!$B$2:$B$7747=F$2)*(ChapterStats!$C$2:$C$7747=$O$549)*(ChapterStats!$E$2:$E$7747=$A556), ChapterStats!$F$2:$F$7747)</f>
        <v>1</v>
      </c>
      <c r="G556" s="219">
        <f>SUMPRODUCT((ChapterStats!$B$2:$B$7747=G$2)*(ChapterStats!$C$2:$C$7747=$O$549)*(ChapterStats!$E$2:$E$7747=$A556), ChapterStats!$F$2:$F$7747)</f>
        <v>1</v>
      </c>
      <c r="H556" s="219">
        <f>SUMPRODUCT((ChapterStats!$B$2:$B$7747=H$2)*(ChapterStats!$C$2:$C$7747=$O$549)*(ChapterStats!$E$2:$E$7747=$A556), ChapterStats!$F$2:$F$7747)</f>
        <v>0</v>
      </c>
      <c r="I556" s="219">
        <f>SUMPRODUCT((ChapterStats!$B$2:$B$7747=I$2)*(ChapterStats!$C$2:$C$7747=$O$549)*(ChapterStats!$E$2:$E$7747=$A556), ChapterStats!$F$2:$F$7747)</f>
        <v>0</v>
      </c>
      <c r="J556" s="219">
        <f>SUMPRODUCT((ChapterStats!$B$2:$B$7747=J$2)*(ChapterStats!$C$2:$C$7747=$O$549)*(ChapterStats!$E$2:$E$7747=$A556), ChapterStats!$F$2:$F$7747)</f>
        <v>0</v>
      </c>
      <c r="K556" s="219">
        <f>SUMPRODUCT((ChapterStats!$B$2:$B$7747=K$2)*(ChapterStats!$C$2:$C$7747=$O$549)*(ChapterStats!$E$2:$E$7747=$A556), ChapterStats!$F$2:$F$7747)</f>
        <v>0</v>
      </c>
      <c r="L556" s="219">
        <f>SUMPRODUCT((ChapterStats!$B$2:$B$7747=L$2)*(ChapterStats!$C$2:$C$7747=$O$549)*(ChapterStats!$E$2:$E$7747=$A556), ChapterStats!$F$2:$F$7747)</f>
        <v>0</v>
      </c>
      <c r="M556" s="219">
        <f>SUMPRODUCT((ChapterStats!$B$2:$B$7747=M$2)*(ChapterStats!$C$2:$C$7747=$O$549)*(ChapterStats!$E$2:$E$7747=$A556), ChapterStats!$F$2:$F$7747)</f>
        <v>0</v>
      </c>
      <c r="N556" s="41">
        <f t="shared" si="42"/>
        <v>4</v>
      </c>
    </row>
    <row r="557" spans="1:15" x14ac:dyDescent="0.2">
      <c r="A557" s="228" t="s">
        <v>199</v>
      </c>
      <c r="B557" s="219">
        <f>SUMPRODUCT((ChapterStats!$B$2:$B$7747=B$2)*(ChapterStats!$C$2:$C$7747=$O$549)*(ChapterStats!$E$2:$E$7747=$A557), ChapterStats!$F$2:$F$7747)</f>
        <v>0</v>
      </c>
      <c r="C557" s="219">
        <f>SUMPRODUCT((ChapterStats!$B$2:$B$7747=C$2)*(ChapterStats!$C$2:$C$7747=$O$549)*(ChapterStats!$E$2:$E$7747=$A557), ChapterStats!$F$2:$F$7747)</f>
        <v>0</v>
      </c>
      <c r="D557" s="219">
        <f>SUMPRODUCT((ChapterStats!$B$2:$B$7747=D$2)*(ChapterStats!$C$2:$C$7747=$O$549)*(ChapterStats!$E$2:$E$7747=$A557), ChapterStats!$F$2:$F$7747)</f>
        <v>0</v>
      </c>
      <c r="E557" s="219">
        <f>SUMPRODUCT((ChapterStats!$B$2:$B$7747=E$2)*(ChapterStats!$C$2:$C$7747=$O$549)*(ChapterStats!$E$2:$E$7747=$A557), ChapterStats!$F$2:$F$7747)</f>
        <v>0</v>
      </c>
      <c r="F557" s="219">
        <f>SUMPRODUCT((ChapterStats!$B$2:$B$7747=F$2)*(ChapterStats!$C$2:$C$7747=$O$549)*(ChapterStats!$E$2:$E$7747=$A557), ChapterStats!$F$2:$F$7747)</f>
        <v>0</v>
      </c>
      <c r="G557" s="219">
        <f>SUMPRODUCT((ChapterStats!$B$2:$B$7747=G$2)*(ChapterStats!$C$2:$C$7747=$O$549)*(ChapterStats!$E$2:$E$7747=$A557), ChapterStats!$F$2:$F$7747)</f>
        <v>0</v>
      </c>
      <c r="H557" s="219">
        <f>SUMPRODUCT((ChapterStats!$B$2:$B$7747=H$2)*(ChapterStats!$C$2:$C$7747=$O$549)*(ChapterStats!$E$2:$E$7747=$A557), ChapterStats!$F$2:$F$7747)</f>
        <v>0</v>
      </c>
      <c r="I557" s="219">
        <f>SUMPRODUCT((ChapterStats!$B$2:$B$7747=I$2)*(ChapterStats!$C$2:$C$7747=$O$549)*(ChapterStats!$E$2:$E$7747=$A557), ChapterStats!$F$2:$F$7747)</f>
        <v>0</v>
      </c>
      <c r="J557" s="219">
        <f>SUMPRODUCT((ChapterStats!$B$2:$B$7747=J$2)*(ChapterStats!$C$2:$C$7747=$O$549)*(ChapterStats!$E$2:$E$7747=$A557), ChapterStats!$F$2:$F$7747)</f>
        <v>0</v>
      </c>
      <c r="K557" s="219">
        <f>SUMPRODUCT((ChapterStats!$B$2:$B$7747=K$2)*(ChapterStats!$C$2:$C$7747=$O$549)*(ChapterStats!$E$2:$E$7747=$A557), ChapterStats!$F$2:$F$7747)</f>
        <v>0</v>
      </c>
      <c r="L557" s="219">
        <f>SUMPRODUCT((ChapterStats!$B$2:$B$7747=L$2)*(ChapterStats!$C$2:$C$7747=$O$549)*(ChapterStats!$E$2:$E$7747=$A557), ChapterStats!$F$2:$F$7747)</f>
        <v>0</v>
      </c>
      <c r="M557" s="219">
        <f>SUMPRODUCT((ChapterStats!$B$2:$B$7747=M$2)*(ChapterStats!$C$2:$C$7747=$O$549)*(ChapterStats!$E$2:$E$7747=$A557), ChapterStats!$F$2:$F$7747)</f>
        <v>0</v>
      </c>
      <c r="N557" s="41">
        <f t="shared" si="42"/>
        <v>0</v>
      </c>
    </row>
    <row r="558" spans="1:15" x14ac:dyDescent="0.2">
      <c r="A558" s="228" t="s">
        <v>198</v>
      </c>
      <c r="B558" s="219">
        <f>SUMPRODUCT((ChapterStats!$B$2:$B$7747=B$2)*(ChapterStats!$C$2:$C$7747=$O$549)*(ChapterStats!$E$2:$E$7747=$A558), ChapterStats!$F$2:$F$7747)</f>
        <v>0</v>
      </c>
      <c r="C558" s="219">
        <f>SUMPRODUCT((ChapterStats!$B$2:$B$7747=C$2)*(ChapterStats!$C$2:$C$7747=$O$549)*(ChapterStats!$E$2:$E$7747=$A558), ChapterStats!$F$2:$F$7747)</f>
        <v>0</v>
      </c>
      <c r="D558" s="219">
        <f>SUMPRODUCT((ChapterStats!$B$2:$B$7747=D$2)*(ChapterStats!$C$2:$C$7747=$O$549)*(ChapterStats!$E$2:$E$7747=$A558), ChapterStats!$F$2:$F$7747)</f>
        <v>0</v>
      </c>
      <c r="E558" s="219">
        <f>SUMPRODUCT((ChapterStats!$B$2:$B$7747=E$2)*(ChapterStats!$C$2:$C$7747=$O$549)*(ChapterStats!$E$2:$E$7747=$A558), ChapterStats!$F$2:$F$7747)</f>
        <v>0</v>
      </c>
      <c r="F558" s="219">
        <f>SUMPRODUCT((ChapterStats!$B$2:$B$7747=F$2)*(ChapterStats!$C$2:$C$7747=$O$549)*(ChapterStats!$E$2:$E$7747=$A558), ChapterStats!$F$2:$F$7747)</f>
        <v>0</v>
      </c>
      <c r="G558" s="219">
        <f>SUMPRODUCT((ChapterStats!$B$2:$B$7747=G$2)*(ChapterStats!$C$2:$C$7747=$O$549)*(ChapterStats!$E$2:$E$7747=$A558), ChapterStats!$F$2:$F$7747)</f>
        <v>0</v>
      </c>
      <c r="H558" s="219">
        <f>SUMPRODUCT((ChapterStats!$B$2:$B$7747=H$2)*(ChapterStats!$C$2:$C$7747=$O$549)*(ChapterStats!$E$2:$E$7747=$A558), ChapterStats!$F$2:$F$7747)</f>
        <v>0</v>
      </c>
      <c r="I558" s="219">
        <f>SUMPRODUCT((ChapterStats!$B$2:$B$7747=I$2)*(ChapterStats!$C$2:$C$7747=$O$549)*(ChapterStats!$E$2:$E$7747=$A558), ChapterStats!$F$2:$F$7747)</f>
        <v>0</v>
      </c>
      <c r="J558" s="219">
        <f>SUMPRODUCT((ChapterStats!$B$2:$B$7747=J$2)*(ChapterStats!$C$2:$C$7747=$O$549)*(ChapterStats!$E$2:$E$7747=$A558), ChapterStats!$F$2:$F$7747)</f>
        <v>0</v>
      </c>
      <c r="K558" s="219">
        <f>SUMPRODUCT((ChapterStats!$B$2:$B$7747=K$2)*(ChapterStats!$C$2:$C$7747=$O$549)*(ChapterStats!$E$2:$E$7747=$A558), ChapterStats!$F$2:$F$7747)</f>
        <v>0</v>
      </c>
      <c r="L558" s="219">
        <f>SUMPRODUCT((ChapterStats!$B$2:$B$7747=L$2)*(ChapterStats!$C$2:$C$7747=$O$549)*(ChapterStats!$E$2:$E$7747=$A558), ChapterStats!$F$2:$F$7747)</f>
        <v>0</v>
      </c>
      <c r="M558" s="219">
        <f>SUMPRODUCT((ChapterStats!$B$2:$B$7747=M$2)*(ChapterStats!$C$2:$C$7747=$O$549)*(ChapterStats!$E$2:$E$7747=$A558), ChapterStats!$F$2:$F$7747)</f>
        <v>0</v>
      </c>
      <c r="N558" s="41">
        <f t="shared" si="42"/>
        <v>0</v>
      </c>
    </row>
    <row r="559" spans="1:15" s="43" customFormat="1" x14ac:dyDescent="0.2">
      <c r="A559" s="21" t="s">
        <v>202</v>
      </c>
      <c r="B559" s="224">
        <f>SUMPRODUCT((ChapterStats!$B$2:$B$7747=B$2)*(ChapterStats!$C$2:$C$7747=$O$549)*(ChapterStats!$E$2:$E$7747=$A559), ChapterStats!$F$2:$F$7747)</f>
        <v>0.38888899999999998</v>
      </c>
      <c r="C559" s="224">
        <f>SUMPRODUCT((ChapterStats!$B$2:$B$7747=C$2)*(ChapterStats!$C$2:$C$7747=$O$549)*(ChapterStats!$E$2:$E$7747=$A559), ChapterStats!$F$2:$F$7747)</f>
        <v>0.352941</v>
      </c>
      <c r="D559" s="224">
        <f>SUMPRODUCT((ChapterStats!$B$2:$B$7747=D$2)*(ChapterStats!$C$2:$C$7747=$O$549)*(ChapterStats!$E$2:$E$7747=$A559), ChapterStats!$F$2:$F$7747)</f>
        <v>0.375</v>
      </c>
      <c r="E559" s="224">
        <f>SUMPRODUCT((ChapterStats!$B$2:$B$7747=E$2)*(ChapterStats!$C$2:$C$7747=$O$549)*(ChapterStats!$E$2:$E$7747=$A559), ChapterStats!$F$2:$F$7747)</f>
        <v>0.41176499999999999</v>
      </c>
      <c r="F559" s="224">
        <f>SUMPRODUCT((ChapterStats!$B$2:$B$7747=F$2)*(ChapterStats!$C$2:$C$7747=$O$549)*(ChapterStats!$E$2:$E$7747=$A559), ChapterStats!$F$2:$F$7747)</f>
        <v>0.4375</v>
      </c>
      <c r="G559" s="224">
        <f>SUMPRODUCT((ChapterStats!$B$2:$B$7747=G$2)*(ChapterStats!$C$2:$C$7747=$O$549)*(ChapterStats!$E$2:$E$7747=$A559), ChapterStats!$F$2:$F$7747)</f>
        <v>0.4</v>
      </c>
      <c r="H559" s="224">
        <f>SUMPRODUCT((ChapterStats!$B$2:$B$7747=H$2)*(ChapterStats!$C$2:$C$7747=$O$549)*(ChapterStats!$E$2:$E$7747=$A559), ChapterStats!$F$2:$F$7747)</f>
        <v>0.4</v>
      </c>
      <c r="I559" s="224">
        <f>SUMPRODUCT((ChapterStats!$B$2:$B$7747=I$2)*(ChapterStats!$C$2:$C$7747=$O$549)*(ChapterStats!$E$2:$E$7747=$A559), ChapterStats!$F$2:$F$7747)</f>
        <v>0.5</v>
      </c>
      <c r="J559" s="224">
        <f>SUMPRODUCT((ChapterStats!$B$2:$B$7747=J$2)*(ChapterStats!$C$2:$C$7747=$O$549)*(ChapterStats!$E$2:$E$7747=$A559), ChapterStats!$F$2:$F$7747)</f>
        <v>0.5</v>
      </c>
      <c r="K559" s="224">
        <f>SUMPRODUCT((ChapterStats!$B$2:$B$7747=K$2)*(ChapterStats!$C$2:$C$7747=$O$549)*(ChapterStats!$E$2:$E$7747=$A559), ChapterStats!$F$2:$F$7747)</f>
        <v>0.58333299999999999</v>
      </c>
      <c r="L559" s="224">
        <f>SUMPRODUCT((ChapterStats!$B$2:$B$7747=L$2)*(ChapterStats!$C$2:$C$7747=$O$549)*(ChapterStats!$E$2:$E$7747=$A559), ChapterStats!$F$2:$F$7747)</f>
        <v>0.63636400000000004</v>
      </c>
      <c r="M559" s="224">
        <f>SUMPRODUCT((ChapterStats!$B$2:$B$7747=M$2)*(ChapterStats!$C$2:$C$7747=$O$549)*(ChapterStats!$E$2:$E$7747=$A559), ChapterStats!$F$2:$F$7747)</f>
        <v>0</v>
      </c>
      <c r="N559" s="41"/>
    </row>
    <row r="560" spans="1:15" s="43" customFormat="1" x14ac:dyDescent="0.2">
      <c r="A560" s="228" t="s">
        <v>205</v>
      </c>
      <c r="B560" s="224">
        <f>SUMPRODUCT((ChapterStats!$B$2:$B$7747=B$2)*(ChapterStats!$C$2:$C$7747=$O$549)*(ChapterStats!$E$2:$E$7747=$A560), ChapterStats!$F$2:$F$7747)</f>
        <v>0.38888899999999998</v>
      </c>
      <c r="C560" s="224">
        <f>SUMPRODUCT((ChapterStats!$B$2:$B$7747=C$2)*(ChapterStats!$C$2:$C$7747=$O$549)*(ChapterStats!$E$2:$E$7747=$A560), ChapterStats!$F$2:$F$7747)</f>
        <v>0.352941</v>
      </c>
      <c r="D560" s="224">
        <f>SUMPRODUCT((ChapterStats!$B$2:$B$7747=D$2)*(ChapterStats!$C$2:$C$7747=$O$549)*(ChapterStats!$E$2:$E$7747=$A560), ChapterStats!$F$2:$F$7747)</f>
        <v>0.375</v>
      </c>
      <c r="E560" s="224">
        <f>SUMPRODUCT((ChapterStats!$B$2:$B$7747=E$2)*(ChapterStats!$C$2:$C$7747=$O$549)*(ChapterStats!$E$2:$E$7747=$A560), ChapterStats!$F$2:$F$7747)</f>
        <v>0.41176499999999999</v>
      </c>
      <c r="F560" s="224">
        <f>SUMPRODUCT((ChapterStats!$B$2:$B$7747=F$2)*(ChapterStats!$C$2:$C$7747=$O$549)*(ChapterStats!$E$2:$E$7747=$A560), ChapterStats!$F$2:$F$7747)</f>
        <v>0.4375</v>
      </c>
      <c r="G560" s="224">
        <f>SUMPRODUCT((ChapterStats!$B$2:$B$7747=G$2)*(ChapterStats!$C$2:$C$7747=$O$549)*(ChapterStats!$E$2:$E$7747=$A560), ChapterStats!$F$2:$F$7747)</f>
        <v>0.4</v>
      </c>
      <c r="H560" s="224">
        <f>SUMPRODUCT((ChapterStats!$B$2:$B$7747=H$2)*(ChapterStats!$C$2:$C$7747=$O$549)*(ChapterStats!$E$2:$E$7747=$A560), ChapterStats!$F$2:$F$7747)</f>
        <v>0.4</v>
      </c>
      <c r="I560" s="224">
        <f>SUMPRODUCT((ChapterStats!$B$2:$B$7747=I$2)*(ChapterStats!$C$2:$C$7747=$O$549)*(ChapterStats!$E$2:$E$7747=$A560), ChapterStats!$F$2:$F$7747)</f>
        <v>0.5</v>
      </c>
      <c r="J560" s="224">
        <f>SUMPRODUCT((ChapterStats!$B$2:$B$7747=J$2)*(ChapterStats!$C$2:$C$7747=$O$549)*(ChapterStats!$E$2:$E$7747=$A560), ChapterStats!$F$2:$F$7747)</f>
        <v>0.5</v>
      </c>
      <c r="K560" s="224">
        <f>SUMPRODUCT((ChapterStats!$B$2:$B$7747=K$2)*(ChapterStats!$C$2:$C$7747=$O$549)*(ChapterStats!$E$2:$E$7747=$A560), ChapterStats!$F$2:$F$7747)</f>
        <v>0.58333299999999999</v>
      </c>
      <c r="L560" s="224">
        <f>SUMPRODUCT((ChapterStats!$B$2:$B$7747=L$2)*(ChapterStats!$C$2:$C$7747=$O$549)*(ChapterStats!$E$2:$E$7747=$A560), ChapterStats!$F$2:$F$7747)</f>
        <v>0.63636400000000004</v>
      </c>
      <c r="M560" s="224">
        <f>SUMPRODUCT((ChapterStats!$B$2:$B$7747=M$2)*(ChapterStats!$C$2:$C$7747=$O$549)*(ChapterStats!$E$2:$E$7747=$A560), ChapterStats!$F$2:$F$7747)</f>
        <v>0</v>
      </c>
      <c r="N560" s="41"/>
    </row>
    <row r="561" spans="1:15" s="43" customFormat="1" x14ac:dyDescent="0.2">
      <c r="A561" s="47"/>
      <c r="B561" s="64"/>
      <c r="C561" s="153"/>
      <c r="D561" s="153"/>
      <c r="E561" s="143"/>
      <c r="F561" s="143"/>
      <c r="G561" s="143"/>
      <c r="H561" s="65"/>
      <c r="I561" s="222"/>
      <c r="J561" s="222"/>
      <c r="K561" s="222"/>
      <c r="L561" s="222"/>
      <c r="M561" s="222"/>
      <c r="N561" s="41"/>
    </row>
    <row r="562" spans="1:15" s="43" customFormat="1" x14ac:dyDescent="0.2">
      <c r="A562" s="18" t="s">
        <v>42</v>
      </c>
      <c r="B562" s="145"/>
      <c r="C562" s="41"/>
      <c r="D562" s="41"/>
      <c r="E562" s="41"/>
      <c r="F562" s="41"/>
      <c r="G562" s="41"/>
      <c r="H562" s="145"/>
      <c r="I562" s="219"/>
      <c r="J562" s="219"/>
      <c r="K562" s="219"/>
      <c r="L562" s="219"/>
      <c r="M562" s="219"/>
      <c r="N562" s="41"/>
      <c r="O562" s="43">
        <v>135</v>
      </c>
    </row>
    <row r="563" spans="1:15" s="43" customFormat="1" x14ac:dyDescent="0.2">
      <c r="A563" s="228" t="s">
        <v>196</v>
      </c>
      <c r="B563" s="219">
        <f>SUMPRODUCT((ChapterStats!$B$2:$B$7747=B$2)*(ChapterStats!$C$2:$C$7747=$O$562)*(ChapterStats!$E$2:$E$7747=$A563), ChapterStats!$F$2:$F$7747)</f>
        <v>253</v>
      </c>
      <c r="C563" s="219">
        <f>SUMPRODUCT((ChapterStats!$B$2:$B$7747=C$2)*(ChapterStats!$C$2:$C$7747=$O$562)*(ChapterStats!$E$2:$E$7747=$A563), ChapterStats!$F$2:$F$7747)</f>
        <v>250</v>
      </c>
      <c r="D563" s="219">
        <f>SUMPRODUCT((ChapterStats!$B$2:$B$7747=D$2)*(ChapterStats!$C$2:$C$7747=$O$562)*(ChapterStats!$E$2:$E$7747=$A563), ChapterStats!$F$2:$F$7747)</f>
        <v>250</v>
      </c>
      <c r="E563" s="219">
        <f>SUMPRODUCT((ChapterStats!$B$2:$B$7747=E$2)*(ChapterStats!$C$2:$C$7747=$O$562)*(ChapterStats!$E$2:$E$7747=$A563), ChapterStats!$F$2:$F$7747)</f>
        <v>258</v>
      </c>
      <c r="F563" s="219">
        <f>SUMPRODUCT((ChapterStats!$B$2:$B$7747=F$2)*(ChapterStats!$C$2:$C$7747=$O$562)*(ChapterStats!$E$2:$E$7747=$A563), ChapterStats!$F$2:$F$7747)</f>
        <v>264</v>
      </c>
      <c r="G563" s="219">
        <f>SUMPRODUCT((ChapterStats!$B$2:$B$7747=G$2)*(ChapterStats!$C$2:$C$7747=$O$562)*(ChapterStats!$E$2:$E$7747=$A563), ChapterStats!$F$2:$F$7747)</f>
        <v>272</v>
      </c>
      <c r="H563" s="219">
        <f>SUMPRODUCT((ChapterStats!$B$2:$B$7747=H$2)*(ChapterStats!$C$2:$C$7747=$O$562)*(ChapterStats!$E$2:$E$7747=$A563), ChapterStats!$F$2:$F$7747)</f>
        <v>272</v>
      </c>
      <c r="I563" s="219">
        <f>SUMPRODUCT((ChapterStats!$B$2:$B$7747=I$2)*(ChapterStats!$C$2:$C$7747=$O$562)*(ChapterStats!$E$2:$E$7747=$A563), ChapterStats!$F$2:$F$7747)</f>
        <v>270</v>
      </c>
      <c r="J563" s="219">
        <f>SUMPRODUCT((ChapterStats!$B$2:$B$7747=J$2)*(ChapterStats!$C$2:$C$7747=$O$562)*(ChapterStats!$E$2:$E$7747=$A563), ChapterStats!$F$2:$F$7747)</f>
        <v>268</v>
      </c>
      <c r="K563" s="219">
        <f>SUMPRODUCT((ChapterStats!$B$2:$B$7747=K$2)*(ChapterStats!$C$2:$C$7747=$O$562)*(ChapterStats!$E$2:$E$7747=$A563), ChapterStats!$F$2:$F$7747)</f>
        <v>263</v>
      </c>
      <c r="L563" s="219">
        <f>SUMPRODUCT((ChapterStats!$B$2:$B$7747=L$2)*(ChapterStats!$C$2:$C$7747=$O$562)*(ChapterStats!$E$2:$E$7747=$A563), ChapterStats!$F$2:$F$7747)</f>
        <v>264</v>
      </c>
      <c r="M563" s="219">
        <f>SUMPRODUCT((ChapterStats!$B$2:$B$7747=M$2)*(ChapterStats!$C$2:$C$7747=$O$562)*(ChapterStats!$E$2:$E$7747=$A563), ChapterStats!$F$2:$F$7747)</f>
        <v>0</v>
      </c>
      <c r="N563" s="41"/>
    </row>
    <row r="564" spans="1:15" s="43" customFormat="1" x14ac:dyDescent="0.2">
      <c r="A564" s="47" t="s">
        <v>305</v>
      </c>
      <c r="B564" s="244">
        <v>247</v>
      </c>
      <c r="C564" s="244">
        <v>248</v>
      </c>
      <c r="D564" s="244">
        <v>244</v>
      </c>
      <c r="E564" s="244">
        <v>250</v>
      </c>
      <c r="F564" s="244">
        <v>250</v>
      </c>
      <c r="G564" s="244">
        <v>248</v>
      </c>
      <c r="H564" s="244">
        <v>244</v>
      </c>
      <c r="I564" s="244">
        <v>252</v>
      </c>
      <c r="J564" s="244">
        <v>255</v>
      </c>
      <c r="K564" s="244">
        <v>250</v>
      </c>
      <c r="L564" s="244">
        <v>251</v>
      </c>
      <c r="M564" s="244">
        <v>255</v>
      </c>
      <c r="N564" s="48"/>
    </row>
    <row r="565" spans="1:15" s="43" customFormat="1" x14ac:dyDescent="0.2">
      <c r="A565" s="228" t="s">
        <v>194</v>
      </c>
      <c r="B565" s="219">
        <f>SUMPRODUCT((ChapterStats!$B$2:$B$7747=B$2)*(ChapterStats!$C$2:$C$7747=$O$562)*(ChapterStats!$E$2:$E$7747=$A565), ChapterStats!$F$2:$F$7747)</f>
        <v>4</v>
      </c>
      <c r="C565" s="219">
        <f>SUMPRODUCT((ChapterStats!$B$2:$B$7747=C$2)*(ChapterStats!$C$2:$C$7747=$O$562)*(ChapterStats!$E$2:$E$7747=$A565), ChapterStats!$F$2:$F$7747)</f>
        <v>6</v>
      </c>
      <c r="D565" s="219">
        <f>SUMPRODUCT((ChapterStats!$B$2:$B$7747=D$2)*(ChapterStats!$C$2:$C$7747=$O$562)*(ChapterStats!$E$2:$E$7747=$A565), ChapterStats!$F$2:$F$7747)</f>
        <v>6</v>
      </c>
      <c r="E565" s="219">
        <f>SUMPRODUCT((ChapterStats!$B$2:$B$7747=E$2)*(ChapterStats!$C$2:$C$7747=$O$562)*(ChapterStats!$E$2:$E$7747=$A565), ChapterStats!$F$2:$F$7747)</f>
        <v>9</v>
      </c>
      <c r="F565" s="219">
        <f>SUMPRODUCT((ChapterStats!$B$2:$B$7747=F$2)*(ChapterStats!$C$2:$C$7747=$O$562)*(ChapterStats!$E$2:$E$7747=$A565), ChapterStats!$F$2:$F$7747)</f>
        <v>8</v>
      </c>
      <c r="G565" s="219">
        <f>SUMPRODUCT((ChapterStats!$B$2:$B$7747=G$2)*(ChapterStats!$C$2:$C$7747=$O$562)*(ChapterStats!$E$2:$E$7747=$A565), ChapterStats!$F$2:$F$7747)</f>
        <v>10</v>
      </c>
      <c r="H565" s="219">
        <f>SUMPRODUCT((ChapterStats!$B$2:$B$7747=H$2)*(ChapterStats!$C$2:$C$7747=$O$562)*(ChapterStats!$E$2:$E$7747=$A565), ChapterStats!$F$2:$F$7747)</f>
        <v>4</v>
      </c>
      <c r="I565" s="219">
        <f>SUMPRODUCT((ChapterStats!$B$2:$B$7747=I$2)*(ChapterStats!$C$2:$C$7747=$O$562)*(ChapterStats!$E$2:$E$7747=$A565), ChapterStats!$F$2:$F$7747)</f>
        <v>2</v>
      </c>
      <c r="J565" s="219">
        <f>SUMPRODUCT((ChapterStats!$B$2:$B$7747=J$2)*(ChapterStats!$C$2:$C$7747=$O$562)*(ChapterStats!$E$2:$E$7747=$A565), ChapterStats!$F$2:$F$7747)</f>
        <v>6</v>
      </c>
      <c r="K565" s="219">
        <f>SUMPRODUCT((ChapterStats!$B$2:$B$7747=K$2)*(ChapterStats!$C$2:$C$7747=$O$562)*(ChapterStats!$E$2:$E$7747=$A565), ChapterStats!$F$2:$F$7747)</f>
        <v>7</v>
      </c>
      <c r="L565" s="219">
        <f>SUMPRODUCT((ChapterStats!$B$2:$B$7747=L$2)*(ChapterStats!$C$2:$C$7747=$O$562)*(ChapterStats!$E$2:$E$7747=$A565), ChapterStats!$F$2:$F$7747)</f>
        <v>8</v>
      </c>
      <c r="M565" s="219">
        <f>SUMPRODUCT((ChapterStats!$B$2:$B$7747=M$2)*(ChapterStats!$C$2:$C$7747=$O$562)*(ChapterStats!$E$2:$E$7747=$A565), ChapterStats!$F$2:$F$7747)</f>
        <v>0</v>
      </c>
      <c r="N565" s="41">
        <f t="shared" ref="N565:N571" si="43">SUM(B565:M565)</f>
        <v>70</v>
      </c>
    </row>
    <row r="566" spans="1:15" s="43" customFormat="1" x14ac:dyDescent="0.2">
      <c r="A566" s="47" t="s">
        <v>305</v>
      </c>
      <c r="B566" s="244">
        <v>1</v>
      </c>
      <c r="C566" s="244">
        <v>3</v>
      </c>
      <c r="D566" s="244">
        <v>2</v>
      </c>
      <c r="E566" s="244">
        <v>9</v>
      </c>
      <c r="F566" s="244">
        <v>4</v>
      </c>
      <c r="G566" s="244">
        <v>7</v>
      </c>
      <c r="H566" s="244">
        <v>5</v>
      </c>
      <c r="I566" s="244">
        <v>8</v>
      </c>
      <c r="J566" s="244">
        <v>5</v>
      </c>
      <c r="K566" s="244">
        <v>6</v>
      </c>
      <c r="L566" s="244">
        <v>6</v>
      </c>
      <c r="M566" s="244">
        <v>6</v>
      </c>
      <c r="N566" s="48">
        <f t="shared" si="43"/>
        <v>62</v>
      </c>
    </row>
    <row r="567" spans="1:15" s="43" customFormat="1" x14ac:dyDescent="0.2">
      <c r="A567" s="228" t="s">
        <v>195</v>
      </c>
      <c r="B567" s="219">
        <f>SUMPRODUCT((ChapterStats!$B$2:$B$7747=B$2)*(ChapterStats!$C$2:$C$7747=$O$562)*(ChapterStats!$E$2:$E$7747=$A567), ChapterStats!$F$2:$F$7747)</f>
        <v>18</v>
      </c>
      <c r="C567" s="219">
        <f>SUMPRODUCT((ChapterStats!$B$2:$B$7747=C$2)*(ChapterStats!$C$2:$C$7747=$O$562)*(ChapterStats!$E$2:$E$7747=$A567), ChapterStats!$F$2:$F$7747)</f>
        <v>15</v>
      </c>
      <c r="D567" s="219">
        <f>SUMPRODUCT((ChapterStats!$B$2:$B$7747=D$2)*(ChapterStats!$C$2:$C$7747=$O$562)*(ChapterStats!$E$2:$E$7747=$A567), ChapterStats!$F$2:$F$7747)</f>
        <v>9</v>
      </c>
      <c r="E567" s="219">
        <f>SUMPRODUCT((ChapterStats!$B$2:$B$7747=E$2)*(ChapterStats!$C$2:$C$7747=$O$562)*(ChapterStats!$E$2:$E$7747=$A567), ChapterStats!$F$2:$F$7747)</f>
        <v>16</v>
      </c>
      <c r="F567" s="219">
        <f>SUMPRODUCT((ChapterStats!$B$2:$B$7747=F$2)*(ChapterStats!$C$2:$C$7747=$O$562)*(ChapterStats!$E$2:$E$7747=$A567), ChapterStats!$F$2:$F$7747)</f>
        <v>7</v>
      </c>
      <c r="G567" s="219">
        <f>SUMPRODUCT((ChapterStats!$B$2:$B$7747=G$2)*(ChapterStats!$C$2:$C$7747=$O$562)*(ChapterStats!$E$2:$E$7747=$A567), ChapterStats!$F$2:$F$7747)</f>
        <v>7</v>
      </c>
      <c r="H567" s="219">
        <f>SUMPRODUCT((ChapterStats!$B$2:$B$7747=H$2)*(ChapterStats!$C$2:$C$7747=$O$562)*(ChapterStats!$E$2:$E$7747=$A567), ChapterStats!$F$2:$F$7747)</f>
        <v>19</v>
      </c>
      <c r="I567" s="219">
        <f>SUMPRODUCT((ChapterStats!$B$2:$B$7747=I$2)*(ChapterStats!$C$2:$C$7747=$O$562)*(ChapterStats!$E$2:$E$7747=$A567), ChapterStats!$F$2:$F$7747)</f>
        <v>12</v>
      </c>
      <c r="J567" s="219">
        <f>SUMPRODUCT((ChapterStats!$B$2:$B$7747=J$2)*(ChapterStats!$C$2:$C$7747=$O$562)*(ChapterStats!$E$2:$E$7747=$A567), ChapterStats!$F$2:$F$7747)</f>
        <v>16</v>
      </c>
      <c r="K567" s="219">
        <f>SUMPRODUCT((ChapterStats!$B$2:$B$7747=K$2)*(ChapterStats!$C$2:$C$7747=$O$562)*(ChapterStats!$E$2:$E$7747=$A567), ChapterStats!$F$2:$F$7747)</f>
        <v>14</v>
      </c>
      <c r="L567" s="219">
        <f>SUMPRODUCT((ChapterStats!$B$2:$B$7747=L$2)*(ChapterStats!$C$2:$C$7747=$O$562)*(ChapterStats!$E$2:$E$7747=$A567), ChapterStats!$F$2:$F$7747)</f>
        <v>16</v>
      </c>
      <c r="M567" s="219">
        <f>SUMPRODUCT((ChapterStats!$B$2:$B$7747=M$2)*(ChapterStats!$C$2:$C$7747=$O$562)*(ChapterStats!$E$2:$E$7747=$A567), ChapterStats!$F$2:$F$7747)</f>
        <v>0</v>
      </c>
      <c r="N567" s="41">
        <f t="shared" si="43"/>
        <v>149</v>
      </c>
    </row>
    <row r="568" spans="1:15" s="43" customFormat="1" x14ac:dyDescent="0.2">
      <c r="A568" s="228" t="s">
        <v>200</v>
      </c>
      <c r="B568" s="219">
        <f>SUMPRODUCT((ChapterStats!$B$2:$B$7747=B$2)*(ChapterStats!$C$2:$C$7747=$O$562)*(ChapterStats!$E$2:$E$7747=$A568), ChapterStats!$F$2:$F$7747)</f>
        <v>0</v>
      </c>
      <c r="C568" s="219">
        <f>SUMPRODUCT((ChapterStats!$B$2:$B$7747=C$2)*(ChapterStats!$C$2:$C$7747=$O$562)*(ChapterStats!$E$2:$E$7747=$A568), ChapterStats!$F$2:$F$7747)</f>
        <v>0</v>
      </c>
      <c r="D568" s="219">
        <f>SUMPRODUCT((ChapterStats!$B$2:$B$7747=D$2)*(ChapterStats!$C$2:$C$7747=$O$562)*(ChapterStats!$E$2:$E$7747=$A568), ChapterStats!$F$2:$F$7747)</f>
        <v>0</v>
      </c>
      <c r="E568" s="219">
        <f>SUMPRODUCT((ChapterStats!$B$2:$B$7747=E$2)*(ChapterStats!$C$2:$C$7747=$O$562)*(ChapterStats!$E$2:$E$7747=$A568), ChapterStats!$F$2:$F$7747)</f>
        <v>0</v>
      </c>
      <c r="F568" s="219">
        <f>SUMPRODUCT((ChapterStats!$B$2:$B$7747=F$2)*(ChapterStats!$C$2:$C$7747=$O$562)*(ChapterStats!$E$2:$E$7747=$A568), ChapterStats!$F$2:$F$7747)</f>
        <v>2</v>
      </c>
      <c r="G568" s="219">
        <f>SUMPRODUCT((ChapterStats!$B$2:$B$7747=G$2)*(ChapterStats!$C$2:$C$7747=$O$562)*(ChapterStats!$E$2:$E$7747=$A568), ChapterStats!$F$2:$F$7747)</f>
        <v>1</v>
      </c>
      <c r="H568" s="219">
        <f>SUMPRODUCT((ChapterStats!$B$2:$B$7747=H$2)*(ChapterStats!$C$2:$C$7747=$O$562)*(ChapterStats!$E$2:$E$7747=$A568), ChapterStats!$F$2:$F$7747)</f>
        <v>2</v>
      </c>
      <c r="I568" s="219">
        <f>SUMPRODUCT((ChapterStats!$B$2:$B$7747=I$2)*(ChapterStats!$C$2:$C$7747=$O$562)*(ChapterStats!$E$2:$E$7747=$A568), ChapterStats!$F$2:$F$7747)</f>
        <v>0</v>
      </c>
      <c r="J568" s="219">
        <f>SUMPRODUCT((ChapterStats!$B$2:$B$7747=J$2)*(ChapterStats!$C$2:$C$7747=$O$562)*(ChapterStats!$E$2:$E$7747=$A568), ChapterStats!$F$2:$F$7747)</f>
        <v>2</v>
      </c>
      <c r="K568" s="219">
        <f>SUMPRODUCT((ChapterStats!$B$2:$B$7747=K$2)*(ChapterStats!$C$2:$C$7747=$O$562)*(ChapterStats!$E$2:$E$7747=$A568), ChapterStats!$F$2:$F$7747)</f>
        <v>0</v>
      </c>
      <c r="L568" s="219">
        <f>SUMPRODUCT((ChapterStats!$B$2:$B$7747=L$2)*(ChapterStats!$C$2:$C$7747=$O$562)*(ChapterStats!$E$2:$E$7747=$A568), ChapterStats!$F$2:$F$7747)</f>
        <v>2</v>
      </c>
      <c r="M568" s="219">
        <f>SUMPRODUCT((ChapterStats!$B$2:$B$7747=M$2)*(ChapterStats!$C$2:$C$7747=$O$562)*(ChapterStats!$E$2:$E$7747=$A568), ChapterStats!$F$2:$F$7747)</f>
        <v>0</v>
      </c>
      <c r="N568" s="41">
        <f t="shared" si="43"/>
        <v>9</v>
      </c>
    </row>
    <row r="569" spans="1:15" s="43" customFormat="1" x14ac:dyDescent="0.2">
      <c r="A569" s="228" t="s">
        <v>197</v>
      </c>
      <c r="B569" s="219">
        <f>SUMPRODUCT((ChapterStats!$B$2:$B$7747=B$2)*(ChapterStats!$C$2:$C$7747=$O$562)*(ChapterStats!$E$2:$E$7747=$A569), ChapterStats!$F$2:$F$7747)</f>
        <v>5</v>
      </c>
      <c r="C569" s="219">
        <f>SUMPRODUCT((ChapterStats!$B$2:$B$7747=C$2)*(ChapterStats!$C$2:$C$7747=$O$562)*(ChapterStats!$E$2:$E$7747=$A569), ChapterStats!$F$2:$F$7747)</f>
        <v>10</v>
      </c>
      <c r="D569" s="219">
        <f>SUMPRODUCT((ChapterStats!$B$2:$B$7747=D$2)*(ChapterStats!$C$2:$C$7747=$O$562)*(ChapterStats!$E$2:$E$7747=$A569), ChapterStats!$F$2:$F$7747)</f>
        <v>5</v>
      </c>
      <c r="E569" s="219">
        <f>SUMPRODUCT((ChapterStats!$B$2:$B$7747=E$2)*(ChapterStats!$C$2:$C$7747=$O$562)*(ChapterStats!$E$2:$E$7747=$A569), ChapterStats!$F$2:$F$7747)</f>
        <v>2</v>
      </c>
      <c r="F569" s="219">
        <f>SUMPRODUCT((ChapterStats!$B$2:$B$7747=F$2)*(ChapterStats!$C$2:$C$7747=$O$562)*(ChapterStats!$E$2:$E$7747=$A569), ChapterStats!$F$2:$F$7747)</f>
        <v>6</v>
      </c>
      <c r="G569" s="219">
        <f>SUMPRODUCT((ChapterStats!$B$2:$B$7747=G$2)*(ChapterStats!$C$2:$C$7747=$O$562)*(ChapterStats!$E$2:$E$7747=$A569), ChapterStats!$F$2:$F$7747)</f>
        <v>2</v>
      </c>
      <c r="H569" s="219">
        <f>SUMPRODUCT((ChapterStats!$B$2:$B$7747=H$2)*(ChapterStats!$C$2:$C$7747=$O$562)*(ChapterStats!$E$2:$E$7747=$A569), ChapterStats!$F$2:$F$7747)</f>
        <v>6</v>
      </c>
      <c r="I569" s="219">
        <f>SUMPRODUCT((ChapterStats!$B$2:$B$7747=I$2)*(ChapterStats!$C$2:$C$7747=$O$562)*(ChapterStats!$E$2:$E$7747=$A569), ChapterStats!$F$2:$F$7747)</f>
        <v>5</v>
      </c>
      <c r="J569" s="219">
        <f>SUMPRODUCT((ChapterStats!$B$2:$B$7747=J$2)*(ChapterStats!$C$2:$C$7747=$O$562)*(ChapterStats!$E$2:$E$7747=$A569), ChapterStats!$F$2:$F$7747)</f>
        <v>10</v>
      </c>
      <c r="K569" s="219">
        <f>SUMPRODUCT((ChapterStats!$B$2:$B$7747=K$2)*(ChapterStats!$C$2:$C$7747=$O$562)*(ChapterStats!$E$2:$E$7747=$A569), ChapterStats!$F$2:$F$7747)</f>
        <v>11</v>
      </c>
      <c r="L569" s="219">
        <f>SUMPRODUCT((ChapterStats!$B$2:$B$7747=L$2)*(ChapterStats!$C$2:$C$7747=$O$562)*(ChapterStats!$E$2:$E$7747=$A569), ChapterStats!$F$2:$F$7747)</f>
        <v>10</v>
      </c>
      <c r="M569" s="219">
        <f>SUMPRODUCT((ChapterStats!$B$2:$B$7747=M$2)*(ChapterStats!$C$2:$C$7747=$O$562)*(ChapterStats!$E$2:$E$7747=$A569), ChapterStats!$F$2:$F$7747)</f>
        <v>0</v>
      </c>
      <c r="N569" s="41">
        <f t="shared" si="43"/>
        <v>72</v>
      </c>
    </row>
    <row r="570" spans="1:15" x14ac:dyDescent="0.2">
      <c r="A570" s="228" t="s">
        <v>199</v>
      </c>
      <c r="B570" s="219">
        <f>SUMPRODUCT((ChapterStats!$B$2:$B$7747=B$2)*(ChapterStats!$C$2:$C$7747=$O$562)*(ChapterStats!$E$2:$E$7747=$A570), ChapterStats!$F$2:$F$7747)</f>
        <v>1</v>
      </c>
      <c r="C570" s="219">
        <f>SUMPRODUCT((ChapterStats!$B$2:$B$7747=C$2)*(ChapterStats!$C$2:$C$7747=$O$562)*(ChapterStats!$E$2:$E$7747=$A570), ChapterStats!$F$2:$F$7747)</f>
        <v>1</v>
      </c>
      <c r="D570" s="219">
        <f>SUMPRODUCT((ChapterStats!$B$2:$B$7747=D$2)*(ChapterStats!$C$2:$C$7747=$O$562)*(ChapterStats!$E$2:$E$7747=$A570), ChapterStats!$F$2:$F$7747)</f>
        <v>0</v>
      </c>
      <c r="E570" s="219">
        <f>SUMPRODUCT((ChapterStats!$B$2:$B$7747=E$2)*(ChapterStats!$C$2:$C$7747=$O$562)*(ChapterStats!$E$2:$E$7747=$A570), ChapterStats!$F$2:$F$7747)</f>
        <v>0</v>
      </c>
      <c r="F570" s="219">
        <f>SUMPRODUCT((ChapterStats!$B$2:$B$7747=F$2)*(ChapterStats!$C$2:$C$7747=$O$562)*(ChapterStats!$E$2:$E$7747=$A570), ChapterStats!$F$2:$F$7747)</f>
        <v>0</v>
      </c>
      <c r="G570" s="219">
        <f>SUMPRODUCT((ChapterStats!$B$2:$B$7747=G$2)*(ChapterStats!$C$2:$C$7747=$O$562)*(ChapterStats!$E$2:$E$7747=$A570), ChapterStats!$F$2:$F$7747)</f>
        <v>0</v>
      </c>
      <c r="H570" s="219">
        <f>SUMPRODUCT((ChapterStats!$B$2:$B$7747=H$2)*(ChapterStats!$C$2:$C$7747=$O$562)*(ChapterStats!$E$2:$E$7747=$A570), ChapterStats!$F$2:$F$7747)</f>
        <v>2</v>
      </c>
      <c r="I570" s="219">
        <f>SUMPRODUCT((ChapterStats!$B$2:$B$7747=I$2)*(ChapterStats!$C$2:$C$7747=$O$562)*(ChapterStats!$E$2:$E$7747=$A570), ChapterStats!$F$2:$F$7747)</f>
        <v>0</v>
      </c>
      <c r="J570" s="219">
        <f>SUMPRODUCT((ChapterStats!$B$2:$B$7747=J$2)*(ChapterStats!$C$2:$C$7747=$O$562)*(ChapterStats!$E$2:$E$7747=$A570), ChapterStats!$F$2:$F$7747)</f>
        <v>0</v>
      </c>
      <c r="K570" s="219">
        <f>SUMPRODUCT((ChapterStats!$B$2:$B$7747=K$2)*(ChapterStats!$C$2:$C$7747=$O$562)*(ChapterStats!$E$2:$E$7747=$A570), ChapterStats!$F$2:$F$7747)</f>
        <v>1</v>
      </c>
      <c r="L570" s="219">
        <f>SUMPRODUCT((ChapterStats!$B$2:$B$7747=L$2)*(ChapterStats!$C$2:$C$7747=$O$562)*(ChapterStats!$E$2:$E$7747=$A570), ChapterStats!$F$2:$F$7747)</f>
        <v>0</v>
      </c>
      <c r="M570" s="219">
        <f>SUMPRODUCT((ChapterStats!$B$2:$B$7747=M$2)*(ChapterStats!$C$2:$C$7747=$O$562)*(ChapterStats!$E$2:$E$7747=$A570), ChapterStats!$F$2:$F$7747)</f>
        <v>0</v>
      </c>
      <c r="N570" s="41">
        <f t="shared" si="43"/>
        <v>5</v>
      </c>
    </row>
    <row r="571" spans="1:15" x14ac:dyDescent="0.2">
      <c r="A571" s="228" t="s">
        <v>198</v>
      </c>
      <c r="B571" s="219">
        <f>SUMPRODUCT((ChapterStats!$B$2:$B$7747=B$2)*(ChapterStats!$C$2:$C$7747=$O$562)*(ChapterStats!$E$2:$E$7747=$A571), ChapterStats!$F$2:$F$7747)</f>
        <v>0</v>
      </c>
      <c r="C571" s="219">
        <f>SUMPRODUCT((ChapterStats!$B$2:$B$7747=C$2)*(ChapterStats!$C$2:$C$7747=$O$562)*(ChapterStats!$E$2:$E$7747=$A571), ChapterStats!$F$2:$F$7747)</f>
        <v>2</v>
      </c>
      <c r="D571" s="219">
        <f>SUMPRODUCT((ChapterStats!$B$2:$B$7747=D$2)*(ChapterStats!$C$2:$C$7747=$O$562)*(ChapterStats!$E$2:$E$7747=$A571), ChapterStats!$F$2:$F$7747)</f>
        <v>1</v>
      </c>
      <c r="E571" s="219">
        <f>SUMPRODUCT((ChapterStats!$B$2:$B$7747=E$2)*(ChapterStats!$C$2:$C$7747=$O$562)*(ChapterStats!$E$2:$E$7747=$A571), ChapterStats!$F$2:$F$7747)</f>
        <v>1</v>
      </c>
      <c r="F571" s="219">
        <f>SUMPRODUCT((ChapterStats!$B$2:$B$7747=F$2)*(ChapterStats!$C$2:$C$7747=$O$562)*(ChapterStats!$E$2:$E$7747=$A571), ChapterStats!$F$2:$F$7747)</f>
        <v>2</v>
      </c>
      <c r="G571" s="219">
        <f>SUMPRODUCT((ChapterStats!$B$2:$B$7747=G$2)*(ChapterStats!$C$2:$C$7747=$O$562)*(ChapterStats!$E$2:$E$7747=$A571), ChapterStats!$F$2:$F$7747)</f>
        <v>1</v>
      </c>
      <c r="H571" s="219">
        <f>SUMPRODUCT((ChapterStats!$B$2:$B$7747=H$2)*(ChapterStats!$C$2:$C$7747=$O$562)*(ChapterStats!$E$2:$E$7747=$A571), ChapterStats!$F$2:$F$7747)</f>
        <v>2</v>
      </c>
      <c r="I571" s="219">
        <f>SUMPRODUCT((ChapterStats!$B$2:$B$7747=I$2)*(ChapterStats!$C$2:$C$7747=$O$562)*(ChapterStats!$E$2:$E$7747=$A571), ChapterStats!$F$2:$F$7747)</f>
        <v>0</v>
      </c>
      <c r="J571" s="219">
        <f>SUMPRODUCT((ChapterStats!$B$2:$B$7747=J$2)*(ChapterStats!$C$2:$C$7747=$O$562)*(ChapterStats!$E$2:$E$7747=$A571), ChapterStats!$F$2:$F$7747)</f>
        <v>0</v>
      </c>
      <c r="K571" s="219">
        <f>SUMPRODUCT((ChapterStats!$B$2:$B$7747=K$2)*(ChapterStats!$C$2:$C$7747=$O$562)*(ChapterStats!$E$2:$E$7747=$A571), ChapterStats!$F$2:$F$7747)</f>
        <v>1</v>
      </c>
      <c r="L571" s="219">
        <f>SUMPRODUCT((ChapterStats!$B$2:$B$7747=L$2)*(ChapterStats!$C$2:$C$7747=$O$562)*(ChapterStats!$E$2:$E$7747=$A571), ChapterStats!$F$2:$F$7747)</f>
        <v>2</v>
      </c>
      <c r="M571" s="219">
        <f>SUMPRODUCT((ChapterStats!$B$2:$B$7747=M$2)*(ChapterStats!$C$2:$C$7747=$O$562)*(ChapterStats!$E$2:$E$7747=$A571), ChapterStats!$F$2:$F$7747)</f>
        <v>0</v>
      </c>
      <c r="N571" s="41">
        <f t="shared" si="43"/>
        <v>12</v>
      </c>
    </row>
    <row r="572" spans="1:15" s="43" customFormat="1" x14ac:dyDescent="0.2">
      <c r="A572" s="21" t="s">
        <v>202</v>
      </c>
      <c r="B572" s="224">
        <f>SUMPRODUCT((ChapterStats!$B$2:$B$7747=B$2)*(ChapterStats!$C$2:$C$7747=$O$562)*(ChapterStats!$E$2:$E$7747=$A572), ChapterStats!$F$2:$F$7747)</f>
        <v>0.74603200000000003</v>
      </c>
      <c r="C572" s="224">
        <f>SUMPRODUCT((ChapterStats!$B$2:$B$7747=C$2)*(ChapterStats!$C$2:$C$7747=$O$562)*(ChapterStats!$E$2:$E$7747=$A572), ChapterStats!$F$2:$F$7747)</f>
        <v>0.736842</v>
      </c>
      <c r="D572" s="224">
        <f>SUMPRODUCT((ChapterStats!$B$2:$B$7747=D$2)*(ChapterStats!$C$2:$C$7747=$O$562)*(ChapterStats!$E$2:$E$7747=$A572), ChapterStats!$F$2:$F$7747)</f>
        <v>0.71370999999999996</v>
      </c>
      <c r="E572" s="224">
        <f>SUMPRODUCT((ChapterStats!$B$2:$B$7747=E$2)*(ChapterStats!$C$2:$C$7747=$O$562)*(ChapterStats!$E$2:$E$7747=$A572), ChapterStats!$F$2:$F$7747)</f>
        <v>0.72131100000000004</v>
      </c>
      <c r="F572" s="224">
        <f>SUMPRODUCT((ChapterStats!$B$2:$B$7747=F$2)*(ChapterStats!$C$2:$C$7747=$O$562)*(ChapterStats!$E$2:$E$7747=$A572), ChapterStats!$F$2:$F$7747)</f>
        <v>0.73599999999999999</v>
      </c>
      <c r="G572" s="224">
        <f>SUMPRODUCT((ChapterStats!$B$2:$B$7747=G$2)*(ChapterStats!$C$2:$C$7747=$O$562)*(ChapterStats!$E$2:$E$7747=$A572), ChapterStats!$F$2:$F$7747)</f>
        <v>0.748</v>
      </c>
      <c r="H572" s="224">
        <f>SUMPRODUCT((ChapterStats!$B$2:$B$7747=H$2)*(ChapterStats!$C$2:$C$7747=$O$562)*(ChapterStats!$E$2:$E$7747=$A572), ChapterStats!$F$2:$F$7747)</f>
        <v>0.77822599999999997</v>
      </c>
      <c r="I572" s="224">
        <f>SUMPRODUCT((ChapterStats!$B$2:$B$7747=I$2)*(ChapterStats!$C$2:$C$7747=$O$562)*(ChapterStats!$E$2:$E$7747=$A572), ChapterStats!$F$2:$F$7747)</f>
        <v>0.78688499999999995</v>
      </c>
      <c r="J572" s="224">
        <f>SUMPRODUCT((ChapterStats!$B$2:$B$7747=J$2)*(ChapterStats!$C$2:$C$7747=$O$562)*(ChapterStats!$E$2:$E$7747=$A572), ChapterStats!$F$2:$F$7747)</f>
        <v>0.77381</v>
      </c>
      <c r="K572" s="224">
        <f>SUMPRODUCT((ChapterStats!$B$2:$B$7747=K$2)*(ChapterStats!$C$2:$C$7747=$O$562)*(ChapterStats!$E$2:$E$7747=$A572), ChapterStats!$F$2:$F$7747)</f>
        <v>0.751969</v>
      </c>
      <c r="L572" s="224">
        <f>SUMPRODUCT((ChapterStats!$B$2:$B$7747=L$2)*(ChapterStats!$C$2:$C$7747=$O$562)*(ChapterStats!$E$2:$E$7747=$A572), ChapterStats!$F$2:$F$7747)</f>
        <v>0.748</v>
      </c>
      <c r="M572" s="224">
        <f>SUMPRODUCT((ChapterStats!$B$2:$B$7747=M$2)*(ChapterStats!$C$2:$C$7747=$O$562)*(ChapterStats!$E$2:$E$7747=$A572), ChapterStats!$F$2:$F$7747)</f>
        <v>0</v>
      </c>
      <c r="N572" s="41"/>
    </row>
    <row r="573" spans="1:15" s="43" customFormat="1" x14ac:dyDescent="0.2">
      <c r="A573" s="228" t="s">
        <v>205</v>
      </c>
      <c r="B573" s="224">
        <f>SUMPRODUCT((ChapterStats!$B$2:$B$7747=B$2)*(ChapterStats!$C$2:$C$7747=$O$562)*(ChapterStats!$E$2:$E$7747=$A573), ChapterStats!$F$2:$F$7747)</f>
        <v>0.75409800000000005</v>
      </c>
      <c r="C573" s="224">
        <f>SUMPRODUCT((ChapterStats!$B$2:$B$7747=C$2)*(ChapterStats!$C$2:$C$7747=$O$562)*(ChapterStats!$E$2:$E$7747=$A573), ChapterStats!$F$2:$F$7747)</f>
        <v>0.74583299999999997</v>
      </c>
      <c r="D573" s="224">
        <f>SUMPRODUCT((ChapterStats!$B$2:$B$7747=D$2)*(ChapterStats!$C$2:$C$7747=$O$562)*(ChapterStats!$E$2:$E$7747=$A573), ChapterStats!$F$2:$F$7747)</f>
        <v>0.72614100000000004</v>
      </c>
      <c r="E573" s="224">
        <f>SUMPRODUCT((ChapterStats!$B$2:$B$7747=E$2)*(ChapterStats!$C$2:$C$7747=$O$562)*(ChapterStats!$E$2:$E$7747=$A573), ChapterStats!$F$2:$F$7747)</f>
        <v>0.73839699999999997</v>
      </c>
      <c r="F573" s="224">
        <f>SUMPRODUCT((ChapterStats!$B$2:$B$7747=F$2)*(ChapterStats!$C$2:$C$7747=$O$562)*(ChapterStats!$E$2:$E$7747=$A573), ChapterStats!$F$2:$F$7747)</f>
        <v>0.75518700000000005</v>
      </c>
      <c r="G573" s="224">
        <f>SUMPRODUCT((ChapterStats!$B$2:$B$7747=G$2)*(ChapterStats!$C$2:$C$7747=$O$562)*(ChapterStats!$E$2:$E$7747=$A573), ChapterStats!$F$2:$F$7747)</f>
        <v>0.764463</v>
      </c>
      <c r="H573" s="224">
        <f>SUMPRODUCT((ChapterStats!$B$2:$B$7747=H$2)*(ChapterStats!$C$2:$C$7747=$O$562)*(ChapterStats!$E$2:$E$7747=$A573), ChapterStats!$F$2:$F$7747)</f>
        <v>0.79583300000000001</v>
      </c>
      <c r="I573" s="224">
        <f>SUMPRODUCT((ChapterStats!$B$2:$B$7747=I$2)*(ChapterStats!$C$2:$C$7747=$O$562)*(ChapterStats!$E$2:$E$7747=$A573), ChapterStats!$F$2:$F$7747)</f>
        <v>0.80932199999999999</v>
      </c>
      <c r="J573" s="224">
        <f>SUMPRODUCT((ChapterStats!$B$2:$B$7747=J$2)*(ChapterStats!$C$2:$C$7747=$O$562)*(ChapterStats!$E$2:$E$7747=$A573), ChapterStats!$F$2:$F$7747)</f>
        <v>0.79423900000000003</v>
      </c>
      <c r="K573" s="224">
        <f>SUMPRODUCT((ChapterStats!$B$2:$B$7747=K$2)*(ChapterStats!$C$2:$C$7747=$O$562)*(ChapterStats!$E$2:$E$7747=$A573), ChapterStats!$F$2:$F$7747)</f>
        <v>0.77142900000000003</v>
      </c>
      <c r="L573" s="224">
        <f>SUMPRODUCT((ChapterStats!$B$2:$B$7747=L$2)*(ChapterStats!$C$2:$C$7747=$O$562)*(ChapterStats!$E$2:$E$7747=$A573), ChapterStats!$F$2:$F$7747)</f>
        <v>0.76763499999999996</v>
      </c>
      <c r="M573" s="224">
        <f>SUMPRODUCT((ChapterStats!$B$2:$B$7747=M$2)*(ChapterStats!$C$2:$C$7747=$O$562)*(ChapterStats!$E$2:$E$7747=$A573), ChapterStats!$F$2:$F$7747)</f>
        <v>0</v>
      </c>
      <c r="N573" s="41"/>
    </row>
    <row r="574" spans="1:15" s="43" customFormat="1" x14ac:dyDescent="0.2">
      <c r="A574" s="47"/>
      <c r="B574" s="64"/>
      <c r="C574" s="153"/>
      <c r="D574" s="153"/>
      <c r="E574" s="143"/>
      <c r="F574" s="143"/>
      <c r="G574" s="143"/>
      <c r="H574" s="65"/>
      <c r="I574" s="222"/>
      <c r="J574" s="222"/>
      <c r="K574" s="222"/>
      <c r="L574" s="222"/>
      <c r="M574" s="222"/>
      <c r="N574" s="41"/>
    </row>
    <row r="575" spans="1:15" s="43" customFormat="1" x14ac:dyDescent="0.2">
      <c r="A575" s="22" t="s">
        <v>131</v>
      </c>
      <c r="B575" s="52"/>
      <c r="C575" s="39"/>
      <c r="D575" s="39"/>
      <c r="E575" s="39"/>
      <c r="F575" s="39"/>
      <c r="G575" s="39"/>
      <c r="H575" s="52"/>
      <c r="I575" s="221"/>
      <c r="J575" s="221"/>
      <c r="K575" s="221"/>
      <c r="L575" s="221"/>
      <c r="M575" s="221"/>
      <c r="N575" s="41"/>
      <c r="O575" s="43">
        <v>136</v>
      </c>
    </row>
    <row r="576" spans="1:15" s="43" customFormat="1" x14ac:dyDescent="0.2">
      <c r="A576" s="228" t="s">
        <v>196</v>
      </c>
      <c r="B576" s="219">
        <f>SUMPRODUCT((ChapterStats!$B$2:$B$7747=B$2)*(ChapterStats!$C$2:$C$7747=$O$575)*(ChapterStats!$E$2:$E$7747=$A576), ChapterStats!$F$2:$F$7747)</f>
        <v>74</v>
      </c>
      <c r="C576" s="219">
        <f>SUMPRODUCT((ChapterStats!$B$2:$B$7747=C$2)*(ChapterStats!$C$2:$C$7747=$O$575)*(ChapterStats!$E$2:$E$7747=$A576), ChapterStats!$F$2:$F$7747)</f>
        <v>76</v>
      </c>
      <c r="D576" s="219">
        <f>SUMPRODUCT((ChapterStats!$B$2:$B$7747=D$2)*(ChapterStats!$C$2:$C$7747=$O$575)*(ChapterStats!$E$2:$E$7747=$A576), ChapterStats!$F$2:$F$7747)</f>
        <v>78</v>
      </c>
      <c r="E576" s="219">
        <f>SUMPRODUCT((ChapterStats!$B$2:$B$7747=E$2)*(ChapterStats!$C$2:$C$7747=$O$575)*(ChapterStats!$E$2:$E$7747=$A576), ChapterStats!$F$2:$F$7747)</f>
        <v>84</v>
      </c>
      <c r="F576" s="219">
        <f>SUMPRODUCT((ChapterStats!$B$2:$B$7747=F$2)*(ChapterStats!$C$2:$C$7747=$O$575)*(ChapterStats!$E$2:$E$7747=$A576), ChapterStats!$F$2:$F$7747)</f>
        <v>84</v>
      </c>
      <c r="G576" s="219">
        <f>SUMPRODUCT((ChapterStats!$B$2:$B$7747=G$2)*(ChapterStats!$C$2:$C$7747=$O$575)*(ChapterStats!$E$2:$E$7747=$A576), ChapterStats!$F$2:$F$7747)</f>
        <v>81</v>
      </c>
      <c r="H576" s="219">
        <f>SUMPRODUCT((ChapterStats!$B$2:$B$7747=H$2)*(ChapterStats!$C$2:$C$7747=$O$575)*(ChapterStats!$E$2:$E$7747=$A576), ChapterStats!$F$2:$F$7747)</f>
        <v>86</v>
      </c>
      <c r="I576" s="219">
        <f>SUMPRODUCT((ChapterStats!$B$2:$B$7747=I$2)*(ChapterStats!$C$2:$C$7747=$O$575)*(ChapterStats!$E$2:$E$7747=$A576), ChapterStats!$F$2:$F$7747)</f>
        <v>86</v>
      </c>
      <c r="J576" s="219">
        <f>SUMPRODUCT((ChapterStats!$B$2:$B$7747=J$2)*(ChapterStats!$C$2:$C$7747=$O$575)*(ChapterStats!$E$2:$E$7747=$A576), ChapterStats!$F$2:$F$7747)</f>
        <v>86</v>
      </c>
      <c r="K576" s="219">
        <f>SUMPRODUCT((ChapterStats!$B$2:$B$7747=K$2)*(ChapterStats!$C$2:$C$7747=$O$575)*(ChapterStats!$E$2:$E$7747=$A576), ChapterStats!$F$2:$F$7747)</f>
        <v>85</v>
      </c>
      <c r="L576" s="219">
        <f>SUMPRODUCT((ChapterStats!$B$2:$B$7747=L$2)*(ChapterStats!$C$2:$C$7747=$O$575)*(ChapterStats!$E$2:$E$7747=$A576), ChapterStats!$F$2:$F$7747)</f>
        <v>84</v>
      </c>
      <c r="M576" s="219">
        <f>SUMPRODUCT((ChapterStats!$B$2:$B$7747=M$2)*(ChapterStats!$C$2:$C$7747=$O$575)*(ChapterStats!$E$2:$E$7747=$A576), ChapterStats!$F$2:$F$7747)</f>
        <v>0</v>
      </c>
      <c r="N576" s="41"/>
    </row>
    <row r="577" spans="1:15" s="43" customFormat="1" x14ac:dyDescent="0.2">
      <c r="A577" s="47" t="s">
        <v>305</v>
      </c>
      <c r="B577" s="244">
        <v>75</v>
      </c>
      <c r="C577" s="244">
        <v>73</v>
      </c>
      <c r="D577" s="244">
        <v>76</v>
      </c>
      <c r="E577" s="244">
        <v>77</v>
      </c>
      <c r="F577" s="244">
        <v>80</v>
      </c>
      <c r="G577" s="244">
        <v>70</v>
      </c>
      <c r="H577" s="244">
        <v>68</v>
      </c>
      <c r="I577" s="244">
        <v>69</v>
      </c>
      <c r="J577" s="244">
        <v>72</v>
      </c>
      <c r="K577" s="244">
        <v>75</v>
      </c>
      <c r="L577" s="244">
        <v>77</v>
      </c>
      <c r="M577" s="244">
        <v>74</v>
      </c>
      <c r="N577" s="48"/>
    </row>
    <row r="578" spans="1:15" s="43" customFormat="1" x14ac:dyDescent="0.2">
      <c r="A578" s="228" t="s">
        <v>194</v>
      </c>
      <c r="B578" s="219">
        <f>SUMPRODUCT((ChapterStats!$B$2:$B$7747=B$2)*(ChapterStats!$C$2:$C$7747=$O$575)*(ChapterStats!$E$2:$E$7747=$A578), ChapterStats!$F$2:$F$7747)</f>
        <v>0</v>
      </c>
      <c r="C578" s="219">
        <f>SUMPRODUCT((ChapterStats!$B$2:$B$7747=C$2)*(ChapterStats!$C$2:$C$7747=$O$575)*(ChapterStats!$E$2:$E$7747=$A578), ChapterStats!$F$2:$F$7747)</f>
        <v>3</v>
      </c>
      <c r="D578" s="219">
        <f>SUMPRODUCT((ChapterStats!$B$2:$B$7747=D$2)*(ChapterStats!$C$2:$C$7747=$O$575)*(ChapterStats!$E$2:$E$7747=$A578), ChapterStats!$F$2:$F$7747)</f>
        <v>2</v>
      </c>
      <c r="E578" s="219">
        <f>SUMPRODUCT((ChapterStats!$B$2:$B$7747=E$2)*(ChapterStats!$C$2:$C$7747=$O$575)*(ChapterStats!$E$2:$E$7747=$A578), ChapterStats!$F$2:$F$7747)</f>
        <v>7</v>
      </c>
      <c r="F578" s="219">
        <f>SUMPRODUCT((ChapterStats!$B$2:$B$7747=F$2)*(ChapterStats!$C$2:$C$7747=$O$575)*(ChapterStats!$E$2:$E$7747=$A578), ChapterStats!$F$2:$F$7747)</f>
        <v>1</v>
      </c>
      <c r="G578" s="219">
        <f>SUMPRODUCT((ChapterStats!$B$2:$B$7747=G$2)*(ChapterStats!$C$2:$C$7747=$O$575)*(ChapterStats!$E$2:$E$7747=$A578), ChapterStats!$F$2:$F$7747)</f>
        <v>1</v>
      </c>
      <c r="H578" s="219">
        <f>SUMPRODUCT((ChapterStats!$B$2:$B$7747=H$2)*(ChapterStats!$C$2:$C$7747=$O$575)*(ChapterStats!$E$2:$E$7747=$A578), ChapterStats!$F$2:$F$7747)</f>
        <v>6</v>
      </c>
      <c r="I578" s="219">
        <f>SUMPRODUCT((ChapterStats!$B$2:$B$7747=I$2)*(ChapterStats!$C$2:$C$7747=$O$575)*(ChapterStats!$E$2:$E$7747=$A578), ChapterStats!$F$2:$F$7747)</f>
        <v>2</v>
      </c>
      <c r="J578" s="219">
        <f>SUMPRODUCT((ChapterStats!$B$2:$B$7747=J$2)*(ChapterStats!$C$2:$C$7747=$O$575)*(ChapterStats!$E$2:$E$7747=$A578), ChapterStats!$F$2:$F$7747)</f>
        <v>1</v>
      </c>
      <c r="K578" s="219">
        <f>SUMPRODUCT((ChapterStats!$B$2:$B$7747=K$2)*(ChapterStats!$C$2:$C$7747=$O$575)*(ChapterStats!$E$2:$E$7747=$A578), ChapterStats!$F$2:$F$7747)</f>
        <v>0</v>
      </c>
      <c r="L578" s="219">
        <f>SUMPRODUCT((ChapterStats!$B$2:$B$7747=L$2)*(ChapterStats!$C$2:$C$7747=$O$575)*(ChapterStats!$E$2:$E$7747=$A578), ChapterStats!$F$2:$F$7747)</f>
        <v>1</v>
      </c>
      <c r="M578" s="219">
        <f>SUMPRODUCT((ChapterStats!$B$2:$B$7747=M$2)*(ChapterStats!$C$2:$C$7747=$O$575)*(ChapterStats!$E$2:$E$7747=$A578), ChapterStats!$F$2:$F$7747)</f>
        <v>0</v>
      </c>
      <c r="N578" s="41">
        <f t="shared" ref="N578:N584" si="44">SUM(B578:M578)</f>
        <v>24</v>
      </c>
    </row>
    <row r="579" spans="1:15" s="43" customFormat="1" x14ac:dyDescent="0.2">
      <c r="A579" s="47" t="s">
        <v>305</v>
      </c>
      <c r="B579" s="244">
        <v>2</v>
      </c>
      <c r="C579" s="244">
        <v>2</v>
      </c>
      <c r="D579" s="244">
        <v>3</v>
      </c>
      <c r="E579" s="244">
        <v>2</v>
      </c>
      <c r="F579" s="244">
        <v>4</v>
      </c>
      <c r="G579" s="244">
        <v>0</v>
      </c>
      <c r="H579" s="244">
        <v>2</v>
      </c>
      <c r="I579" s="244">
        <v>2</v>
      </c>
      <c r="J579" s="244">
        <v>4</v>
      </c>
      <c r="K579" s="244">
        <v>4</v>
      </c>
      <c r="L579" s="244">
        <v>3</v>
      </c>
      <c r="M579" s="244">
        <v>3</v>
      </c>
      <c r="N579" s="48">
        <f t="shared" si="44"/>
        <v>31</v>
      </c>
    </row>
    <row r="580" spans="1:15" s="43" customFormat="1" x14ac:dyDescent="0.2">
      <c r="A580" s="228" t="s">
        <v>195</v>
      </c>
      <c r="B580" s="219">
        <f>SUMPRODUCT((ChapterStats!$B$2:$B$7747=B$2)*(ChapterStats!$C$2:$C$7747=$O$575)*(ChapterStats!$E$2:$E$7747=$A580), ChapterStats!$F$2:$F$7747)</f>
        <v>3</v>
      </c>
      <c r="C580" s="219">
        <f>SUMPRODUCT((ChapterStats!$B$2:$B$7747=C$2)*(ChapterStats!$C$2:$C$7747=$O$575)*(ChapterStats!$E$2:$E$7747=$A580), ChapterStats!$F$2:$F$7747)</f>
        <v>1</v>
      </c>
      <c r="D580" s="219">
        <f>SUMPRODUCT((ChapterStats!$B$2:$B$7747=D$2)*(ChapterStats!$C$2:$C$7747=$O$575)*(ChapterStats!$E$2:$E$7747=$A580), ChapterStats!$F$2:$F$7747)</f>
        <v>6</v>
      </c>
      <c r="E580" s="219">
        <f>SUMPRODUCT((ChapterStats!$B$2:$B$7747=E$2)*(ChapterStats!$C$2:$C$7747=$O$575)*(ChapterStats!$E$2:$E$7747=$A580), ChapterStats!$F$2:$F$7747)</f>
        <v>1</v>
      </c>
      <c r="F580" s="219">
        <f>SUMPRODUCT((ChapterStats!$B$2:$B$7747=F$2)*(ChapterStats!$C$2:$C$7747=$O$575)*(ChapterStats!$E$2:$E$7747=$A580), ChapterStats!$F$2:$F$7747)</f>
        <v>3</v>
      </c>
      <c r="G580" s="219">
        <f>SUMPRODUCT((ChapterStats!$B$2:$B$7747=G$2)*(ChapterStats!$C$2:$C$7747=$O$575)*(ChapterStats!$E$2:$E$7747=$A580), ChapterStats!$F$2:$F$7747)</f>
        <v>0</v>
      </c>
      <c r="H580" s="219">
        <f>SUMPRODUCT((ChapterStats!$B$2:$B$7747=H$2)*(ChapterStats!$C$2:$C$7747=$O$575)*(ChapterStats!$E$2:$E$7747=$A580), ChapterStats!$F$2:$F$7747)</f>
        <v>14</v>
      </c>
      <c r="I580" s="219">
        <f>SUMPRODUCT((ChapterStats!$B$2:$B$7747=I$2)*(ChapterStats!$C$2:$C$7747=$O$575)*(ChapterStats!$E$2:$E$7747=$A580), ChapterStats!$F$2:$F$7747)</f>
        <v>5</v>
      </c>
      <c r="J580" s="219">
        <f>SUMPRODUCT((ChapterStats!$B$2:$B$7747=J$2)*(ChapterStats!$C$2:$C$7747=$O$575)*(ChapterStats!$E$2:$E$7747=$A580), ChapterStats!$F$2:$F$7747)</f>
        <v>3</v>
      </c>
      <c r="K580" s="219">
        <f>SUMPRODUCT((ChapterStats!$B$2:$B$7747=K$2)*(ChapterStats!$C$2:$C$7747=$O$575)*(ChapterStats!$E$2:$E$7747=$A580), ChapterStats!$F$2:$F$7747)</f>
        <v>3</v>
      </c>
      <c r="L580" s="219">
        <f>SUMPRODUCT((ChapterStats!$B$2:$B$7747=L$2)*(ChapterStats!$C$2:$C$7747=$O$575)*(ChapterStats!$E$2:$E$7747=$A580), ChapterStats!$F$2:$F$7747)</f>
        <v>5</v>
      </c>
      <c r="M580" s="219">
        <f>SUMPRODUCT((ChapterStats!$B$2:$B$7747=M$2)*(ChapterStats!$C$2:$C$7747=$O$575)*(ChapterStats!$E$2:$E$7747=$A580), ChapterStats!$F$2:$F$7747)</f>
        <v>0</v>
      </c>
      <c r="N580" s="41">
        <f t="shared" si="44"/>
        <v>44</v>
      </c>
    </row>
    <row r="581" spans="1:15" s="43" customFormat="1" x14ac:dyDescent="0.2">
      <c r="A581" s="228" t="s">
        <v>200</v>
      </c>
      <c r="B581" s="219">
        <f>SUMPRODUCT((ChapterStats!$B$2:$B$7747=B$2)*(ChapterStats!$C$2:$C$7747=$O$575)*(ChapterStats!$E$2:$E$7747=$A581), ChapterStats!$F$2:$F$7747)</f>
        <v>1</v>
      </c>
      <c r="C581" s="219">
        <f>SUMPRODUCT((ChapterStats!$B$2:$B$7747=C$2)*(ChapterStats!$C$2:$C$7747=$O$575)*(ChapterStats!$E$2:$E$7747=$A581), ChapterStats!$F$2:$F$7747)</f>
        <v>0</v>
      </c>
      <c r="D581" s="219">
        <f>SUMPRODUCT((ChapterStats!$B$2:$B$7747=D$2)*(ChapterStats!$C$2:$C$7747=$O$575)*(ChapterStats!$E$2:$E$7747=$A581), ChapterStats!$F$2:$F$7747)</f>
        <v>0</v>
      </c>
      <c r="E581" s="219">
        <f>SUMPRODUCT((ChapterStats!$B$2:$B$7747=E$2)*(ChapterStats!$C$2:$C$7747=$O$575)*(ChapterStats!$E$2:$E$7747=$A581), ChapterStats!$F$2:$F$7747)</f>
        <v>0</v>
      </c>
      <c r="F581" s="219">
        <f>SUMPRODUCT((ChapterStats!$B$2:$B$7747=F$2)*(ChapterStats!$C$2:$C$7747=$O$575)*(ChapterStats!$E$2:$E$7747=$A581), ChapterStats!$F$2:$F$7747)</f>
        <v>0</v>
      </c>
      <c r="G581" s="219">
        <f>SUMPRODUCT((ChapterStats!$B$2:$B$7747=G$2)*(ChapterStats!$C$2:$C$7747=$O$575)*(ChapterStats!$E$2:$E$7747=$A581), ChapterStats!$F$2:$F$7747)</f>
        <v>0</v>
      </c>
      <c r="H581" s="219">
        <f>SUMPRODUCT((ChapterStats!$B$2:$B$7747=H$2)*(ChapterStats!$C$2:$C$7747=$O$575)*(ChapterStats!$E$2:$E$7747=$A581), ChapterStats!$F$2:$F$7747)</f>
        <v>0</v>
      </c>
      <c r="I581" s="219">
        <f>SUMPRODUCT((ChapterStats!$B$2:$B$7747=I$2)*(ChapterStats!$C$2:$C$7747=$O$575)*(ChapterStats!$E$2:$E$7747=$A581), ChapterStats!$F$2:$F$7747)</f>
        <v>0</v>
      </c>
      <c r="J581" s="219">
        <f>SUMPRODUCT((ChapterStats!$B$2:$B$7747=J$2)*(ChapterStats!$C$2:$C$7747=$O$575)*(ChapterStats!$E$2:$E$7747=$A581), ChapterStats!$F$2:$F$7747)</f>
        <v>0</v>
      </c>
      <c r="K581" s="219">
        <f>SUMPRODUCT((ChapterStats!$B$2:$B$7747=K$2)*(ChapterStats!$C$2:$C$7747=$O$575)*(ChapterStats!$E$2:$E$7747=$A581), ChapterStats!$F$2:$F$7747)</f>
        <v>0</v>
      </c>
      <c r="L581" s="219">
        <f>SUMPRODUCT((ChapterStats!$B$2:$B$7747=L$2)*(ChapterStats!$C$2:$C$7747=$O$575)*(ChapterStats!$E$2:$E$7747=$A581), ChapterStats!$F$2:$F$7747)</f>
        <v>0</v>
      </c>
      <c r="M581" s="219">
        <f>SUMPRODUCT((ChapterStats!$B$2:$B$7747=M$2)*(ChapterStats!$C$2:$C$7747=$O$575)*(ChapterStats!$E$2:$E$7747=$A581), ChapterStats!$F$2:$F$7747)</f>
        <v>0</v>
      </c>
      <c r="N581" s="41">
        <f t="shared" si="44"/>
        <v>1</v>
      </c>
    </row>
    <row r="582" spans="1:15" s="43" customFormat="1" x14ac:dyDescent="0.2">
      <c r="A582" s="228" t="s">
        <v>197</v>
      </c>
      <c r="B582" s="219">
        <f>SUMPRODUCT((ChapterStats!$B$2:$B$7747=B$2)*(ChapterStats!$C$2:$C$7747=$O$575)*(ChapterStats!$E$2:$E$7747=$A582), ChapterStats!$F$2:$F$7747)</f>
        <v>1</v>
      </c>
      <c r="C582" s="219">
        <f>SUMPRODUCT((ChapterStats!$B$2:$B$7747=C$2)*(ChapterStats!$C$2:$C$7747=$O$575)*(ChapterStats!$E$2:$E$7747=$A582), ChapterStats!$F$2:$F$7747)</f>
        <v>1</v>
      </c>
      <c r="D582" s="219">
        <f>SUMPRODUCT((ChapterStats!$B$2:$B$7747=D$2)*(ChapterStats!$C$2:$C$7747=$O$575)*(ChapterStats!$E$2:$E$7747=$A582), ChapterStats!$F$2:$F$7747)</f>
        <v>0</v>
      </c>
      <c r="E582" s="219">
        <f>SUMPRODUCT((ChapterStats!$B$2:$B$7747=E$2)*(ChapterStats!$C$2:$C$7747=$O$575)*(ChapterStats!$E$2:$E$7747=$A582), ChapterStats!$F$2:$F$7747)</f>
        <v>1</v>
      </c>
      <c r="F582" s="219">
        <f>SUMPRODUCT((ChapterStats!$B$2:$B$7747=F$2)*(ChapterStats!$C$2:$C$7747=$O$575)*(ChapterStats!$E$2:$E$7747=$A582), ChapterStats!$F$2:$F$7747)</f>
        <v>1</v>
      </c>
      <c r="G582" s="219">
        <f>SUMPRODUCT((ChapterStats!$B$2:$B$7747=G$2)*(ChapterStats!$C$2:$C$7747=$O$575)*(ChapterStats!$E$2:$E$7747=$A582), ChapterStats!$F$2:$F$7747)</f>
        <v>4</v>
      </c>
      <c r="H582" s="219">
        <f>SUMPRODUCT((ChapterStats!$B$2:$B$7747=H$2)*(ChapterStats!$C$2:$C$7747=$O$575)*(ChapterStats!$E$2:$E$7747=$A582), ChapterStats!$F$2:$F$7747)</f>
        <v>1</v>
      </c>
      <c r="I582" s="219">
        <f>SUMPRODUCT((ChapterStats!$B$2:$B$7747=I$2)*(ChapterStats!$C$2:$C$7747=$O$575)*(ChapterStats!$E$2:$E$7747=$A582), ChapterStats!$F$2:$F$7747)</f>
        <v>2</v>
      </c>
      <c r="J582" s="219">
        <f>SUMPRODUCT((ChapterStats!$B$2:$B$7747=J$2)*(ChapterStats!$C$2:$C$7747=$O$575)*(ChapterStats!$E$2:$E$7747=$A582), ChapterStats!$F$2:$F$7747)</f>
        <v>1</v>
      </c>
      <c r="K582" s="219">
        <f>SUMPRODUCT((ChapterStats!$B$2:$B$7747=K$2)*(ChapterStats!$C$2:$C$7747=$O$575)*(ChapterStats!$E$2:$E$7747=$A582), ChapterStats!$F$2:$F$7747)</f>
        <v>1</v>
      </c>
      <c r="L582" s="219">
        <f>SUMPRODUCT((ChapterStats!$B$2:$B$7747=L$2)*(ChapterStats!$C$2:$C$7747=$O$575)*(ChapterStats!$E$2:$E$7747=$A582), ChapterStats!$F$2:$F$7747)</f>
        <v>2</v>
      </c>
      <c r="M582" s="219">
        <f>SUMPRODUCT((ChapterStats!$B$2:$B$7747=M$2)*(ChapterStats!$C$2:$C$7747=$O$575)*(ChapterStats!$E$2:$E$7747=$A582), ChapterStats!$F$2:$F$7747)</f>
        <v>0</v>
      </c>
      <c r="N582" s="41">
        <f t="shared" si="44"/>
        <v>15</v>
      </c>
    </row>
    <row r="583" spans="1:15" x14ac:dyDescent="0.2">
      <c r="A583" s="228" t="s">
        <v>199</v>
      </c>
      <c r="B583" s="219">
        <f>SUMPRODUCT((ChapterStats!$B$2:$B$7747=B$2)*(ChapterStats!$C$2:$C$7747=$O$575)*(ChapterStats!$E$2:$E$7747=$A583), ChapterStats!$F$2:$F$7747)</f>
        <v>1</v>
      </c>
      <c r="C583" s="219">
        <f>SUMPRODUCT((ChapterStats!$B$2:$B$7747=C$2)*(ChapterStats!$C$2:$C$7747=$O$575)*(ChapterStats!$E$2:$E$7747=$A583), ChapterStats!$F$2:$F$7747)</f>
        <v>0</v>
      </c>
      <c r="D583" s="219">
        <f>SUMPRODUCT((ChapterStats!$B$2:$B$7747=D$2)*(ChapterStats!$C$2:$C$7747=$O$575)*(ChapterStats!$E$2:$E$7747=$A583), ChapterStats!$F$2:$F$7747)</f>
        <v>0</v>
      </c>
      <c r="E583" s="219">
        <f>SUMPRODUCT((ChapterStats!$B$2:$B$7747=E$2)*(ChapterStats!$C$2:$C$7747=$O$575)*(ChapterStats!$E$2:$E$7747=$A583), ChapterStats!$F$2:$F$7747)</f>
        <v>0</v>
      </c>
      <c r="F583" s="219">
        <f>SUMPRODUCT((ChapterStats!$B$2:$B$7747=F$2)*(ChapterStats!$C$2:$C$7747=$O$575)*(ChapterStats!$E$2:$E$7747=$A583), ChapterStats!$F$2:$F$7747)</f>
        <v>0</v>
      </c>
      <c r="G583" s="219">
        <f>SUMPRODUCT((ChapterStats!$B$2:$B$7747=G$2)*(ChapterStats!$C$2:$C$7747=$O$575)*(ChapterStats!$E$2:$E$7747=$A583), ChapterStats!$F$2:$F$7747)</f>
        <v>0</v>
      </c>
      <c r="H583" s="219">
        <f>SUMPRODUCT((ChapterStats!$B$2:$B$7747=H$2)*(ChapterStats!$C$2:$C$7747=$O$575)*(ChapterStats!$E$2:$E$7747=$A583), ChapterStats!$F$2:$F$7747)</f>
        <v>0</v>
      </c>
      <c r="I583" s="219">
        <f>SUMPRODUCT((ChapterStats!$B$2:$B$7747=I$2)*(ChapterStats!$C$2:$C$7747=$O$575)*(ChapterStats!$E$2:$E$7747=$A583), ChapterStats!$F$2:$F$7747)</f>
        <v>0</v>
      </c>
      <c r="J583" s="219">
        <f>SUMPRODUCT((ChapterStats!$B$2:$B$7747=J$2)*(ChapterStats!$C$2:$C$7747=$O$575)*(ChapterStats!$E$2:$E$7747=$A583), ChapterStats!$F$2:$F$7747)</f>
        <v>1</v>
      </c>
      <c r="K583" s="219">
        <f>SUMPRODUCT((ChapterStats!$B$2:$B$7747=K$2)*(ChapterStats!$C$2:$C$7747=$O$575)*(ChapterStats!$E$2:$E$7747=$A583), ChapterStats!$F$2:$F$7747)</f>
        <v>0</v>
      </c>
      <c r="L583" s="219">
        <f>SUMPRODUCT((ChapterStats!$B$2:$B$7747=L$2)*(ChapterStats!$C$2:$C$7747=$O$575)*(ChapterStats!$E$2:$E$7747=$A583), ChapterStats!$F$2:$F$7747)</f>
        <v>1</v>
      </c>
      <c r="M583" s="219">
        <f>SUMPRODUCT((ChapterStats!$B$2:$B$7747=M$2)*(ChapterStats!$C$2:$C$7747=$O$575)*(ChapterStats!$E$2:$E$7747=$A583), ChapterStats!$F$2:$F$7747)</f>
        <v>0</v>
      </c>
      <c r="N583" s="41">
        <f t="shared" si="44"/>
        <v>3</v>
      </c>
    </row>
    <row r="584" spans="1:15" x14ac:dyDescent="0.2">
      <c r="A584" s="228" t="s">
        <v>198</v>
      </c>
      <c r="B584" s="219">
        <f>SUMPRODUCT((ChapterStats!$B$2:$B$7747=B$2)*(ChapterStats!$C$2:$C$7747=$O$575)*(ChapterStats!$E$2:$E$7747=$A584), ChapterStats!$F$2:$F$7747)</f>
        <v>1</v>
      </c>
      <c r="C584" s="219">
        <f>SUMPRODUCT((ChapterStats!$B$2:$B$7747=C$2)*(ChapterStats!$C$2:$C$7747=$O$575)*(ChapterStats!$E$2:$E$7747=$A584), ChapterStats!$F$2:$F$7747)</f>
        <v>0</v>
      </c>
      <c r="D584" s="219">
        <f>SUMPRODUCT((ChapterStats!$B$2:$B$7747=D$2)*(ChapterStats!$C$2:$C$7747=$O$575)*(ChapterStats!$E$2:$E$7747=$A584), ChapterStats!$F$2:$F$7747)</f>
        <v>0</v>
      </c>
      <c r="E584" s="219">
        <f>SUMPRODUCT((ChapterStats!$B$2:$B$7747=E$2)*(ChapterStats!$C$2:$C$7747=$O$575)*(ChapterStats!$E$2:$E$7747=$A584), ChapterStats!$F$2:$F$7747)</f>
        <v>1</v>
      </c>
      <c r="F584" s="219">
        <f>SUMPRODUCT((ChapterStats!$B$2:$B$7747=F$2)*(ChapterStats!$C$2:$C$7747=$O$575)*(ChapterStats!$E$2:$E$7747=$A584), ChapterStats!$F$2:$F$7747)</f>
        <v>0</v>
      </c>
      <c r="G584" s="219">
        <f>SUMPRODUCT((ChapterStats!$B$2:$B$7747=G$2)*(ChapterStats!$C$2:$C$7747=$O$575)*(ChapterStats!$E$2:$E$7747=$A584), ChapterStats!$F$2:$F$7747)</f>
        <v>0</v>
      </c>
      <c r="H584" s="219">
        <f>SUMPRODUCT((ChapterStats!$B$2:$B$7747=H$2)*(ChapterStats!$C$2:$C$7747=$O$575)*(ChapterStats!$E$2:$E$7747=$A584), ChapterStats!$F$2:$F$7747)</f>
        <v>2</v>
      </c>
      <c r="I584" s="219">
        <f>SUMPRODUCT((ChapterStats!$B$2:$B$7747=I$2)*(ChapterStats!$C$2:$C$7747=$O$575)*(ChapterStats!$E$2:$E$7747=$A584), ChapterStats!$F$2:$F$7747)</f>
        <v>1</v>
      </c>
      <c r="J584" s="219">
        <f>SUMPRODUCT((ChapterStats!$B$2:$B$7747=J$2)*(ChapterStats!$C$2:$C$7747=$O$575)*(ChapterStats!$E$2:$E$7747=$A584), ChapterStats!$F$2:$F$7747)</f>
        <v>0</v>
      </c>
      <c r="K584" s="219">
        <f>SUMPRODUCT((ChapterStats!$B$2:$B$7747=K$2)*(ChapterStats!$C$2:$C$7747=$O$575)*(ChapterStats!$E$2:$E$7747=$A584), ChapterStats!$F$2:$F$7747)</f>
        <v>0</v>
      </c>
      <c r="L584" s="219">
        <f>SUMPRODUCT((ChapterStats!$B$2:$B$7747=L$2)*(ChapterStats!$C$2:$C$7747=$O$575)*(ChapterStats!$E$2:$E$7747=$A584), ChapterStats!$F$2:$F$7747)</f>
        <v>0</v>
      </c>
      <c r="M584" s="219">
        <f>SUMPRODUCT((ChapterStats!$B$2:$B$7747=M$2)*(ChapterStats!$C$2:$C$7747=$O$575)*(ChapterStats!$E$2:$E$7747=$A584), ChapterStats!$F$2:$F$7747)</f>
        <v>0</v>
      </c>
      <c r="N584" s="41">
        <f t="shared" si="44"/>
        <v>5</v>
      </c>
    </row>
    <row r="585" spans="1:15" s="43" customFormat="1" x14ac:dyDescent="0.2">
      <c r="A585" s="21" t="s">
        <v>202</v>
      </c>
      <c r="B585" s="224">
        <f>SUMPRODUCT((ChapterStats!$B$2:$B$7747=B$2)*(ChapterStats!$C$2:$C$7747=$O$575)*(ChapterStats!$E$2:$E$7747=$A585), ChapterStats!$F$2:$F$7747)</f>
        <v>0.58108099999999996</v>
      </c>
      <c r="C585" s="224">
        <f>SUMPRODUCT((ChapterStats!$B$2:$B$7747=C$2)*(ChapterStats!$C$2:$C$7747=$O$575)*(ChapterStats!$E$2:$E$7747=$A585), ChapterStats!$F$2:$F$7747)</f>
        <v>0.58666700000000005</v>
      </c>
      <c r="D585" s="224">
        <f>SUMPRODUCT((ChapterStats!$B$2:$B$7747=D$2)*(ChapterStats!$C$2:$C$7747=$O$575)*(ChapterStats!$E$2:$E$7747=$A585), ChapterStats!$F$2:$F$7747)</f>
        <v>0.61643800000000004</v>
      </c>
      <c r="E585" s="224">
        <f>SUMPRODUCT((ChapterStats!$B$2:$B$7747=E$2)*(ChapterStats!$C$2:$C$7747=$O$575)*(ChapterStats!$E$2:$E$7747=$A585), ChapterStats!$F$2:$F$7747)</f>
        <v>0.631579</v>
      </c>
      <c r="F585" s="224">
        <f>SUMPRODUCT((ChapterStats!$B$2:$B$7747=F$2)*(ChapterStats!$C$2:$C$7747=$O$575)*(ChapterStats!$E$2:$E$7747=$A585), ChapterStats!$F$2:$F$7747)</f>
        <v>0.62337699999999996</v>
      </c>
      <c r="G585" s="224">
        <f>SUMPRODUCT((ChapterStats!$B$2:$B$7747=G$2)*(ChapterStats!$C$2:$C$7747=$O$575)*(ChapterStats!$E$2:$E$7747=$A585), ChapterStats!$F$2:$F$7747)</f>
        <v>0.65</v>
      </c>
      <c r="H585" s="224">
        <f>SUMPRODUCT((ChapterStats!$B$2:$B$7747=H$2)*(ChapterStats!$C$2:$C$7747=$O$575)*(ChapterStats!$E$2:$E$7747=$A585), ChapterStats!$F$2:$F$7747)</f>
        <v>0.68571400000000005</v>
      </c>
      <c r="I585" s="224">
        <f>SUMPRODUCT((ChapterStats!$B$2:$B$7747=I$2)*(ChapterStats!$C$2:$C$7747=$O$575)*(ChapterStats!$E$2:$E$7747=$A585), ChapterStats!$F$2:$F$7747)</f>
        <v>0.70588200000000001</v>
      </c>
      <c r="J585" s="224">
        <f>SUMPRODUCT((ChapterStats!$B$2:$B$7747=J$2)*(ChapterStats!$C$2:$C$7747=$O$575)*(ChapterStats!$E$2:$E$7747=$A585), ChapterStats!$F$2:$F$7747)</f>
        <v>0.69117600000000001</v>
      </c>
      <c r="K585" s="224">
        <f>SUMPRODUCT((ChapterStats!$B$2:$B$7747=K$2)*(ChapterStats!$C$2:$C$7747=$O$575)*(ChapterStats!$E$2:$E$7747=$A585), ChapterStats!$F$2:$F$7747)</f>
        <v>0.70422499999999999</v>
      </c>
      <c r="L585" s="224">
        <f>SUMPRODUCT((ChapterStats!$B$2:$B$7747=L$2)*(ChapterStats!$C$2:$C$7747=$O$575)*(ChapterStats!$E$2:$E$7747=$A585), ChapterStats!$F$2:$F$7747)</f>
        <v>0.71621599999999996</v>
      </c>
      <c r="M585" s="224">
        <f>SUMPRODUCT((ChapterStats!$B$2:$B$7747=M$2)*(ChapterStats!$C$2:$C$7747=$O$575)*(ChapterStats!$E$2:$E$7747=$A585), ChapterStats!$F$2:$F$7747)</f>
        <v>0</v>
      </c>
      <c r="N585" s="41"/>
    </row>
    <row r="586" spans="1:15" s="43" customFormat="1" x14ac:dyDescent="0.2">
      <c r="A586" s="228" t="s">
        <v>205</v>
      </c>
      <c r="B586" s="224">
        <f>SUMPRODUCT((ChapterStats!$B$2:$B$7747=B$2)*(ChapterStats!$C$2:$C$7747=$O$575)*(ChapterStats!$E$2:$E$7747=$A586), ChapterStats!$F$2:$F$7747)</f>
        <v>0.68333299999999997</v>
      </c>
      <c r="C586" s="224">
        <f>SUMPRODUCT((ChapterStats!$B$2:$B$7747=C$2)*(ChapterStats!$C$2:$C$7747=$O$575)*(ChapterStats!$E$2:$E$7747=$A586), ChapterStats!$F$2:$F$7747)</f>
        <v>0.67741899999999999</v>
      </c>
      <c r="D586" s="224">
        <f>SUMPRODUCT((ChapterStats!$B$2:$B$7747=D$2)*(ChapterStats!$C$2:$C$7747=$O$575)*(ChapterStats!$E$2:$E$7747=$A586), ChapterStats!$F$2:$F$7747)</f>
        <v>0.70491800000000004</v>
      </c>
      <c r="E586" s="224">
        <f>SUMPRODUCT((ChapterStats!$B$2:$B$7747=E$2)*(ChapterStats!$C$2:$C$7747=$O$575)*(ChapterStats!$E$2:$E$7747=$A586), ChapterStats!$F$2:$F$7747)</f>
        <v>0.71428599999999998</v>
      </c>
      <c r="F586" s="224">
        <f>SUMPRODUCT((ChapterStats!$B$2:$B$7747=F$2)*(ChapterStats!$C$2:$C$7747=$O$575)*(ChapterStats!$E$2:$E$7747=$A586), ChapterStats!$F$2:$F$7747)</f>
        <v>0.69841299999999995</v>
      </c>
      <c r="G586" s="224">
        <f>SUMPRODUCT((ChapterStats!$B$2:$B$7747=G$2)*(ChapterStats!$C$2:$C$7747=$O$575)*(ChapterStats!$E$2:$E$7747=$A586), ChapterStats!$F$2:$F$7747)</f>
        <v>0.72307699999999997</v>
      </c>
      <c r="H586" s="224">
        <f>SUMPRODUCT((ChapterStats!$B$2:$B$7747=H$2)*(ChapterStats!$C$2:$C$7747=$O$575)*(ChapterStats!$E$2:$E$7747=$A586), ChapterStats!$F$2:$F$7747)</f>
        <v>0.72580599999999995</v>
      </c>
      <c r="I586" s="224">
        <f>SUMPRODUCT((ChapterStats!$B$2:$B$7747=I$2)*(ChapterStats!$C$2:$C$7747=$O$575)*(ChapterStats!$E$2:$E$7747=$A586), ChapterStats!$F$2:$F$7747)</f>
        <v>0.75409800000000005</v>
      </c>
      <c r="J586" s="224">
        <f>SUMPRODUCT((ChapterStats!$B$2:$B$7747=J$2)*(ChapterStats!$C$2:$C$7747=$O$575)*(ChapterStats!$E$2:$E$7747=$A586), ChapterStats!$F$2:$F$7747)</f>
        <v>0.74193500000000001</v>
      </c>
      <c r="K586" s="224">
        <f>SUMPRODUCT((ChapterStats!$B$2:$B$7747=K$2)*(ChapterStats!$C$2:$C$7747=$O$575)*(ChapterStats!$E$2:$E$7747=$A586), ChapterStats!$F$2:$F$7747)</f>
        <v>0.75384600000000002</v>
      </c>
      <c r="L586" s="224">
        <f>SUMPRODUCT((ChapterStats!$B$2:$B$7747=L$2)*(ChapterStats!$C$2:$C$7747=$O$575)*(ChapterStats!$E$2:$E$7747=$A586), ChapterStats!$F$2:$F$7747)</f>
        <v>0.75384600000000002</v>
      </c>
      <c r="M586" s="224">
        <f>SUMPRODUCT((ChapterStats!$B$2:$B$7747=M$2)*(ChapterStats!$C$2:$C$7747=$O$575)*(ChapterStats!$E$2:$E$7747=$A586), ChapterStats!$F$2:$F$7747)</f>
        <v>0</v>
      </c>
      <c r="N586" s="41"/>
    </row>
    <row r="587" spans="1:15" s="43" customFormat="1" x14ac:dyDescent="0.2">
      <c r="A587" s="47"/>
      <c r="B587" s="64"/>
      <c r="C587" s="153"/>
      <c r="D587" s="153"/>
      <c r="E587" s="143"/>
      <c r="F587" s="143"/>
      <c r="G587" s="143"/>
      <c r="H587" s="65"/>
      <c r="I587" s="222"/>
      <c r="J587" s="222"/>
      <c r="K587" s="222"/>
      <c r="L587" s="222"/>
      <c r="M587" s="222"/>
      <c r="N587" s="41"/>
    </row>
    <row r="588" spans="1:15" x14ac:dyDescent="0.2">
      <c r="A588" s="22" t="s">
        <v>64</v>
      </c>
      <c r="B588" s="52"/>
      <c r="C588" s="39"/>
      <c r="D588" s="39"/>
      <c r="E588" s="39"/>
      <c r="F588" s="39"/>
      <c r="G588" s="39"/>
      <c r="H588" s="52"/>
      <c r="I588" s="221"/>
      <c r="J588" s="221"/>
      <c r="K588" s="221"/>
      <c r="L588" s="221"/>
      <c r="M588" s="221"/>
      <c r="O588" s="42">
        <v>137</v>
      </c>
    </row>
    <row r="589" spans="1:15" s="43" customFormat="1" x14ac:dyDescent="0.2">
      <c r="A589" s="228" t="s">
        <v>196</v>
      </c>
      <c r="B589" s="219">
        <f>SUMPRODUCT((ChapterStats!$B$2:$B$7747=B$2)*(ChapterStats!$C$2:$C$7747=$O$588)*(ChapterStats!$E$2:$E$7747=$A589), ChapterStats!$F$2:$F$7747)</f>
        <v>237</v>
      </c>
      <c r="C589" s="219">
        <f>SUMPRODUCT((ChapterStats!$B$2:$B$7747=C$2)*(ChapterStats!$C$2:$C$7747=$O$588)*(ChapterStats!$E$2:$E$7747=$A589), ChapterStats!$F$2:$F$7747)</f>
        <v>229</v>
      </c>
      <c r="D589" s="219">
        <f>SUMPRODUCT((ChapterStats!$B$2:$B$7747=D$2)*(ChapterStats!$C$2:$C$7747=$O$588)*(ChapterStats!$E$2:$E$7747=$A589), ChapterStats!$F$2:$F$7747)</f>
        <v>232</v>
      </c>
      <c r="E589" s="219">
        <f>SUMPRODUCT((ChapterStats!$B$2:$B$7747=E$2)*(ChapterStats!$C$2:$C$7747=$O$588)*(ChapterStats!$E$2:$E$7747=$A589), ChapterStats!$F$2:$F$7747)</f>
        <v>235</v>
      </c>
      <c r="F589" s="219">
        <f>SUMPRODUCT((ChapterStats!$B$2:$B$7747=F$2)*(ChapterStats!$C$2:$C$7747=$O$588)*(ChapterStats!$E$2:$E$7747=$A589), ChapterStats!$F$2:$F$7747)</f>
        <v>236</v>
      </c>
      <c r="G589" s="219">
        <f>SUMPRODUCT((ChapterStats!$B$2:$B$7747=G$2)*(ChapterStats!$C$2:$C$7747=$O$588)*(ChapterStats!$E$2:$E$7747=$A589), ChapterStats!$F$2:$F$7747)</f>
        <v>232</v>
      </c>
      <c r="H589" s="219">
        <f>SUMPRODUCT((ChapterStats!$B$2:$B$7747=H$2)*(ChapterStats!$C$2:$C$7747=$O$588)*(ChapterStats!$E$2:$E$7747=$A589), ChapterStats!$F$2:$F$7747)</f>
        <v>234</v>
      </c>
      <c r="I589" s="219">
        <f>SUMPRODUCT((ChapterStats!$B$2:$B$7747=I$2)*(ChapterStats!$C$2:$C$7747=$O$588)*(ChapterStats!$E$2:$E$7747=$A589), ChapterStats!$F$2:$F$7747)</f>
        <v>230</v>
      </c>
      <c r="J589" s="219">
        <f>SUMPRODUCT((ChapterStats!$B$2:$B$7747=J$2)*(ChapterStats!$C$2:$C$7747=$O$588)*(ChapterStats!$E$2:$E$7747=$A589), ChapterStats!$F$2:$F$7747)</f>
        <v>235</v>
      </c>
      <c r="K589" s="219">
        <f>SUMPRODUCT((ChapterStats!$B$2:$B$7747=K$2)*(ChapterStats!$C$2:$C$7747=$O$588)*(ChapterStats!$E$2:$E$7747=$A589), ChapterStats!$F$2:$F$7747)</f>
        <v>232</v>
      </c>
      <c r="L589" s="219">
        <f>SUMPRODUCT((ChapterStats!$B$2:$B$7747=L$2)*(ChapterStats!$C$2:$C$7747=$O$588)*(ChapterStats!$E$2:$E$7747=$A589), ChapterStats!$F$2:$F$7747)</f>
        <v>231</v>
      </c>
      <c r="M589" s="219">
        <f>SUMPRODUCT((ChapterStats!$B$2:$B$7747=M$2)*(ChapterStats!$C$2:$C$7747=$O$588)*(ChapterStats!$E$2:$E$7747=$A589), ChapterStats!$F$2:$F$7747)</f>
        <v>0</v>
      </c>
      <c r="N589" s="41"/>
    </row>
    <row r="590" spans="1:15" s="43" customFormat="1" x14ac:dyDescent="0.2">
      <c r="A590" s="47" t="s">
        <v>305</v>
      </c>
      <c r="B590" s="244">
        <v>260</v>
      </c>
      <c r="C590" s="244">
        <v>255</v>
      </c>
      <c r="D590" s="244">
        <v>256</v>
      </c>
      <c r="E590" s="244">
        <v>257</v>
      </c>
      <c r="F590" s="244">
        <v>250</v>
      </c>
      <c r="G590" s="244">
        <v>241</v>
      </c>
      <c r="H590" s="244">
        <v>239</v>
      </c>
      <c r="I590" s="244">
        <v>241</v>
      </c>
      <c r="J590" s="244">
        <v>238</v>
      </c>
      <c r="K590" s="244">
        <v>236</v>
      </c>
      <c r="L590" s="244">
        <v>238</v>
      </c>
      <c r="M590" s="244">
        <v>237</v>
      </c>
      <c r="N590" s="48"/>
    </row>
    <row r="591" spans="1:15" s="43" customFormat="1" x14ac:dyDescent="0.2">
      <c r="A591" s="228" t="s">
        <v>194</v>
      </c>
      <c r="B591" s="219">
        <f>SUMPRODUCT((ChapterStats!$B$2:$B$7747=B$2)*(ChapterStats!$C$2:$C$7747=$O$588)*(ChapterStats!$E$2:$E$7747=$A591), ChapterStats!$F$2:$F$7747)</f>
        <v>3</v>
      </c>
      <c r="C591" s="219">
        <f>SUMPRODUCT((ChapterStats!$B$2:$B$7747=C$2)*(ChapterStats!$C$2:$C$7747=$O$588)*(ChapterStats!$E$2:$E$7747=$A591), ChapterStats!$F$2:$F$7747)</f>
        <v>3</v>
      </c>
      <c r="D591" s="219">
        <f>SUMPRODUCT((ChapterStats!$B$2:$B$7747=D$2)*(ChapterStats!$C$2:$C$7747=$O$588)*(ChapterStats!$E$2:$E$7747=$A591), ChapterStats!$F$2:$F$7747)</f>
        <v>7</v>
      </c>
      <c r="E591" s="219">
        <f>SUMPRODUCT((ChapterStats!$B$2:$B$7747=E$2)*(ChapterStats!$C$2:$C$7747=$O$588)*(ChapterStats!$E$2:$E$7747=$A591), ChapterStats!$F$2:$F$7747)</f>
        <v>6</v>
      </c>
      <c r="F591" s="219">
        <f>SUMPRODUCT((ChapterStats!$B$2:$B$7747=F$2)*(ChapterStats!$C$2:$C$7747=$O$588)*(ChapterStats!$E$2:$E$7747=$A591), ChapterStats!$F$2:$F$7747)</f>
        <v>3</v>
      </c>
      <c r="G591" s="219">
        <f>SUMPRODUCT((ChapterStats!$B$2:$B$7747=G$2)*(ChapterStats!$C$2:$C$7747=$O$588)*(ChapterStats!$E$2:$E$7747=$A591), ChapterStats!$F$2:$F$7747)</f>
        <v>5</v>
      </c>
      <c r="H591" s="219">
        <f>SUMPRODUCT((ChapterStats!$B$2:$B$7747=H$2)*(ChapterStats!$C$2:$C$7747=$O$588)*(ChapterStats!$E$2:$E$7747=$A591), ChapterStats!$F$2:$F$7747)</f>
        <v>5</v>
      </c>
      <c r="I591" s="219">
        <f>SUMPRODUCT((ChapterStats!$B$2:$B$7747=I$2)*(ChapterStats!$C$2:$C$7747=$O$588)*(ChapterStats!$E$2:$E$7747=$A591), ChapterStats!$F$2:$F$7747)</f>
        <v>1</v>
      </c>
      <c r="J591" s="219">
        <f>SUMPRODUCT((ChapterStats!$B$2:$B$7747=J$2)*(ChapterStats!$C$2:$C$7747=$O$588)*(ChapterStats!$E$2:$E$7747=$A591), ChapterStats!$F$2:$F$7747)</f>
        <v>8</v>
      </c>
      <c r="K591" s="219">
        <f>SUMPRODUCT((ChapterStats!$B$2:$B$7747=K$2)*(ChapterStats!$C$2:$C$7747=$O$588)*(ChapterStats!$E$2:$E$7747=$A591), ChapterStats!$F$2:$F$7747)</f>
        <v>5</v>
      </c>
      <c r="L591" s="219">
        <f>SUMPRODUCT((ChapterStats!$B$2:$B$7747=L$2)*(ChapterStats!$C$2:$C$7747=$O$588)*(ChapterStats!$E$2:$E$7747=$A591), ChapterStats!$F$2:$F$7747)</f>
        <v>6</v>
      </c>
      <c r="M591" s="219">
        <f>SUMPRODUCT((ChapterStats!$B$2:$B$7747=M$2)*(ChapterStats!$C$2:$C$7747=$O$588)*(ChapterStats!$E$2:$E$7747=$A591), ChapterStats!$F$2:$F$7747)</f>
        <v>0</v>
      </c>
      <c r="N591" s="41">
        <f t="shared" ref="N591:N597" si="45">SUM(B591:M591)</f>
        <v>52</v>
      </c>
    </row>
    <row r="592" spans="1:15" s="43" customFormat="1" x14ac:dyDescent="0.2">
      <c r="A592" s="47" t="s">
        <v>305</v>
      </c>
      <c r="B592" s="244">
        <v>6</v>
      </c>
      <c r="C592" s="244">
        <v>7</v>
      </c>
      <c r="D592" s="244">
        <v>10</v>
      </c>
      <c r="E592" s="244">
        <v>5</v>
      </c>
      <c r="F592" s="244">
        <v>3</v>
      </c>
      <c r="G592" s="244">
        <v>3</v>
      </c>
      <c r="H592" s="244">
        <v>7</v>
      </c>
      <c r="I592" s="244">
        <v>5</v>
      </c>
      <c r="J592" s="244">
        <v>4</v>
      </c>
      <c r="K592" s="244">
        <v>4</v>
      </c>
      <c r="L592" s="244">
        <v>8</v>
      </c>
      <c r="M592" s="244">
        <v>7</v>
      </c>
      <c r="N592" s="48">
        <f t="shared" si="45"/>
        <v>69</v>
      </c>
    </row>
    <row r="593" spans="1:15" s="43" customFormat="1" x14ac:dyDescent="0.2">
      <c r="A593" s="228" t="s">
        <v>195</v>
      </c>
      <c r="B593" s="219">
        <f>SUMPRODUCT((ChapterStats!$B$2:$B$7747=B$2)*(ChapterStats!$C$2:$C$7747=$O$588)*(ChapterStats!$E$2:$E$7747=$A593), ChapterStats!$F$2:$F$7747)</f>
        <v>19</v>
      </c>
      <c r="C593" s="219">
        <f>SUMPRODUCT((ChapterStats!$B$2:$B$7747=C$2)*(ChapterStats!$C$2:$C$7747=$O$588)*(ChapterStats!$E$2:$E$7747=$A593), ChapterStats!$F$2:$F$7747)</f>
        <v>10</v>
      </c>
      <c r="D593" s="219">
        <f>SUMPRODUCT((ChapterStats!$B$2:$B$7747=D$2)*(ChapterStats!$C$2:$C$7747=$O$588)*(ChapterStats!$E$2:$E$7747=$A593), ChapterStats!$F$2:$F$7747)</f>
        <v>15</v>
      </c>
      <c r="E593" s="219">
        <f>SUMPRODUCT((ChapterStats!$B$2:$B$7747=E$2)*(ChapterStats!$C$2:$C$7747=$O$588)*(ChapterStats!$E$2:$E$7747=$A593), ChapterStats!$F$2:$F$7747)</f>
        <v>12</v>
      </c>
      <c r="F593" s="219">
        <f>SUMPRODUCT((ChapterStats!$B$2:$B$7747=F$2)*(ChapterStats!$C$2:$C$7747=$O$588)*(ChapterStats!$E$2:$E$7747=$A593), ChapterStats!$F$2:$F$7747)</f>
        <v>13</v>
      </c>
      <c r="G593" s="219">
        <f>SUMPRODUCT((ChapterStats!$B$2:$B$7747=G$2)*(ChapterStats!$C$2:$C$7747=$O$588)*(ChapterStats!$E$2:$E$7747=$A593), ChapterStats!$F$2:$F$7747)</f>
        <v>7</v>
      </c>
      <c r="H593" s="219">
        <f>SUMPRODUCT((ChapterStats!$B$2:$B$7747=H$2)*(ChapterStats!$C$2:$C$7747=$O$588)*(ChapterStats!$E$2:$E$7747=$A593), ChapterStats!$F$2:$F$7747)</f>
        <v>10</v>
      </c>
      <c r="I593" s="219">
        <f>SUMPRODUCT((ChapterStats!$B$2:$B$7747=I$2)*(ChapterStats!$C$2:$C$7747=$O$588)*(ChapterStats!$E$2:$E$7747=$A593), ChapterStats!$F$2:$F$7747)</f>
        <v>14</v>
      </c>
      <c r="J593" s="219">
        <f>SUMPRODUCT((ChapterStats!$B$2:$B$7747=J$2)*(ChapterStats!$C$2:$C$7747=$O$588)*(ChapterStats!$E$2:$E$7747=$A593), ChapterStats!$F$2:$F$7747)</f>
        <v>15</v>
      </c>
      <c r="K593" s="219">
        <f>SUMPRODUCT((ChapterStats!$B$2:$B$7747=K$2)*(ChapterStats!$C$2:$C$7747=$O$588)*(ChapterStats!$E$2:$E$7747=$A593), ChapterStats!$F$2:$F$7747)</f>
        <v>5</v>
      </c>
      <c r="L593" s="219">
        <f>SUMPRODUCT((ChapterStats!$B$2:$B$7747=L$2)*(ChapterStats!$C$2:$C$7747=$O$588)*(ChapterStats!$E$2:$E$7747=$A593), ChapterStats!$F$2:$F$7747)</f>
        <v>16</v>
      </c>
      <c r="M593" s="219">
        <f>SUMPRODUCT((ChapterStats!$B$2:$B$7747=M$2)*(ChapterStats!$C$2:$C$7747=$O$588)*(ChapterStats!$E$2:$E$7747=$A593), ChapterStats!$F$2:$F$7747)</f>
        <v>0</v>
      </c>
      <c r="N593" s="41">
        <f t="shared" si="45"/>
        <v>136</v>
      </c>
    </row>
    <row r="594" spans="1:15" s="43" customFormat="1" x14ac:dyDescent="0.2">
      <c r="A594" s="228" t="s">
        <v>200</v>
      </c>
      <c r="B594" s="219">
        <f>SUMPRODUCT((ChapterStats!$B$2:$B$7747=B$2)*(ChapterStats!$C$2:$C$7747=$O$588)*(ChapterStats!$E$2:$E$7747=$A594), ChapterStats!$F$2:$F$7747)</f>
        <v>0</v>
      </c>
      <c r="C594" s="219">
        <f>SUMPRODUCT((ChapterStats!$B$2:$B$7747=C$2)*(ChapterStats!$C$2:$C$7747=$O$588)*(ChapterStats!$E$2:$E$7747=$A594), ChapterStats!$F$2:$F$7747)</f>
        <v>0</v>
      </c>
      <c r="D594" s="219">
        <f>SUMPRODUCT((ChapterStats!$B$2:$B$7747=D$2)*(ChapterStats!$C$2:$C$7747=$O$588)*(ChapterStats!$E$2:$E$7747=$A594), ChapterStats!$F$2:$F$7747)</f>
        <v>0</v>
      </c>
      <c r="E594" s="219">
        <f>SUMPRODUCT((ChapterStats!$B$2:$B$7747=E$2)*(ChapterStats!$C$2:$C$7747=$O$588)*(ChapterStats!$E$2:$E$7747=$A594), ChapterStats!$F$2:$F$7747)</f>
        <v>1</v>
      </c>
      <c r="F594" s="219">
        <f>SUMPRODUCT((ChapterStats!$B$2:$B$7747=F$2)*(ChapterStats!$C$2:$C$7747=$O$588)*(ChapterStats!$E$2:$E$7747=$A594), ChapterStats!$F$2:$F$7747)</f>
        <v>0</v>
      </c>
      <c r="G594" s="219">
        <f>SUMPRODUCT((ChapterStats!$B$2:$B$7747=G$2)*(ChapterStats!$C$2:$C$7747=$O$588)*(ChapterStats!$E$2:$E$7747=$A594), ChapterStats!$F$2:$F$7747)</f>
        <v>1</v>
      </c>
      <c r="H594" s="219">
        <f>SUMPRODUCT((ChapterStats!$B$2:$B$7747=H$2)*(ChapterStats!$C$2:$C$7747=$O$588)*(ChapterStats!$E$2:$E$7747=$A594), ChapterStats!$F$2:$F$7747)</f>
        <v>1</v>
      </c>
      <c r="I594" s="219">
        <f>SUMPRODUCT((ChapterStats!$B$2:$B$7747=I$2)*(ChapterStats!$C$2:$C$7747=$O$588)*(ChapterStats!$E$2:$E$7747=$A594), ChapterStats!$F$2:$F$7747)</f>
        <v>1</v>
      </c>
      <c r="J594" s="219">
        <f>SUMPRODUCT((ChapterStats!$B$2:$B$7747=J$2)*(ChapterStats!$C$2:$C$7747=$O$588)*(ChapterStats!$E$2:$E$7747=$A594), ChapterStats!$F$2:$F$7747)</f>
        <v>0</v>
      </c>
      <c r="K594" s="219">
        <f>SUMPRODUCT((ChapterStats!$B$2:$B$7747=K$2)*(ChapterStats!$C$2:$C$7747=$O$588)*(ChapterStats!$E$2:$E$7747=$A594), ChapterStats!$F$2:$F$7747)</f>
        <v>1</v>
      </c>
      <c r="L594" s="219">
        <f>SUMPRODUCT((ChapterStats!$B$2:$B$7747=L$2)*(ChapterStats!$C$2:$C$7747=$O$588)*(ChapterStats!$E$2:$E$7747=$A594), ChapterStats!$F$2:$F$7747)</f>
        <v>0</v>
      </c>
      <c r="M594" s="219">
        <f>SUMPRODUCT((ChapterStats!$B$2:$B$7747=M$2)*(ChapterStats!$C$2:$C$7747=$O$588)*(ChapterStats!$E$2:$E$7747=$A594), ChapterStats!$F$2:$F$7747)</f>
        <v>0</v>
      </c>
      <c r="N594" s="41">
        <f t="shared" si="45"/>
        <v>5</v>
      </c>
    </row>
    <row r="595" spans="1:15" s="43" customFormat="1" x14ac:dyDescent="0.2">
      <c r="A595" s="228" t="s">
        <v>197</v>
      </c>
      <c r="B595" s="219">
        <f>SUMPRODUCT((ChapterStats!$B$2:$B$7747=B$2)*(ChapterStats!$C$2:$C$7747=$O$588)*(ChapterStats!$E$2:$E$7747=$A595), ChapterStats!$F$2:$F$7747)</f>
        <v>5</v>
      </c>
      <c r="C595" s="219">
        <f>SUMPRODUCT((ChapterStats!$B$2:$B$7747=C$2)*(ChapterStats!$C$2:$C$7747=$O$588)*(ChapterStats!$E$2:$E$7747=$A595), ChapterStats!$F$2:$F$7747)</f>
        <v>8</v>
      </c>
      <c r="D595" s="219">
        <f>SUMPRODUCT((ChapterStats!$B$2:$B$7747=D$2)*(ChapterStats!$C$2:$C$7747=$O$588)*(ChapterStats!$E$2:$E$7747=$A595), ChapterStats!$F$2:$F$7747)</f>
        <v>5</v>
      </c>
      <c r="E595" s="219">
        <f>SUMPRODUCT((ChapterStats!$B$2:$B$7747=E$2)*(ChapterStats!$C$2:$C$7747=$O$588)*(ChapterStats!$E$2:$E$7747=$A595), ChapterStats!$F$2:$F$7747)</f>
        <v>2</v>
      </c>
      <c r="F595" s="219">
        <f>SUMPRODUCT((ChapterStats!$B$2:$B$7747=F$2)*(ChapterStats!$C$2:$C$7747=$O$588)*(ChapterStats!$E$2:$E$7747=$A595), ChapterStats!$F$2:$F$7747)</f>
        <v>2</v>
      </c>
      <c r="G595" s="219">
        <f>SUMPRODUCT((ChapterStats!$B$2:$B$7747=G$2)*(ChapterStats!$C$2:$C$7747=$O$588)*(ChapterStats!$E$2:$E$7747=$A595), ChapterStats!$F$2:$F$7747)</f>
        <v>10</v>
      </c>
      <c r="H595" s="219">
        <f>SUMPRODUCT((ChapterStats!$B$2:$B$7747=H$2)*(ChapterStats!$C$2:$C$7747=$O$588)*(ChapterStats!$E$2:$E$7747=$A595), ChapterStats!$F$2:$F$7747)</f>
        <v>5</v>
      </c>
      <c r="I595" s="219">
        <f>SUMPRODUCT((ChapterStats!$B$2:$B$7747=I$2)*(ChapterStats!$C$2:$C$7747=$O$588)*(ChapterStats!$E$2:$E$7747=$A595), ChapterStats!$F$2:$F$7747)</f>
        <v>6</v>
      </c>
      <c r="J595" s="219">
        <f>SUMPRODUCT((ChapterStats!$B$2:$B$7747=J$2)*(ChapterStats!$C$2:$C$7747=$O$588)*(ChapterStats!$E$2:$E$7747=$A595), ChapterStats!$F$2:$F$7747)</f>
        <v>3</v>
      </c>
      <c r="K595" s="219">
        <f>SUMPRODUCT((ChapterStats!$B$2:$B$7747=K$2)*(ChapterStats!$C$2:$C$7747=$O$588)*(ChapterStats!$E$2:$E$7747=$A595), ChapterStats!$F$2:$F$7747)</f>
        <v>9</v>
      </c>
      <c r="L595" s="219">
        <f>SUMPRODUCT((ChapterStats!$B$2:$B$7747=L$2)*(ChapterStats!$C$2:$C$7747=$O$588)*(ChapterStats!$E$2:$E$7747=$A595), ChapterStats!$F$2:$F$7747)</f>
        <v>5</v>
      </c>
      <c r="M595" s="219">
        <f>SUMPRODUCT((ChapterStats!$B$2:$B$7747=M$2)*(ChapterStats!$C$2:$C$7747=$O$588)*(ChapterStats!$E$2:$E$7747=$A595), ChapterStats!$F$2:$F$7747)</f>
        <v>0</v>
      </c>
      <c r="N595" s="41">
        <f t="shared" si="45"/>
        <v>60</v>
      </c>
    </row>
    <row r="596" spans="1:15" x14ac:dyDescent="0.2">
      <c r="A596" s="228" t="s">
        <v>199</v>
      </c>
      <c r="B596" s="219">
        <f>SUMPRODUCT((ChapterStats!$B$2:$B$7747=B$2)*(ChapterStats!$C$2:$C$7747=$O$588)*(ChapterStats!$E$2:$E$7747=$A596), ChapterStats!$F$2:$F$7747)</f>
        <v>2</v>
      </c>
      <c r="C596" s="219">
        <f>SUMPRODUCT((ChapterStats!$B$2:$B$7747=C$2)*(ChapterStats!$C$2:$C$7747=$O$588)*(ChapterStats!$E$2:$E$7747=$A596), ChapterStats!$F$2:$F$7747)</f>
        <v>2</v>
      </c>
      <c r="D596" s="219">
        <f>SUMPRODUCT((ChapterStats!$B$2:$B$7747=D$2)*(ChapterStats!$C$2:$C$7747=$O$588)*(ChapterStats!$E$2:$E$7747=$A596), ChapterStats!$F$2:$F$7747)</f>
        <v>1</v>
      </c>
      <c r="E596" s="219">
        <f>SUMPRODUCT((ChapterStats!$B$2:$B$7747=E$2)*(ChapterStats!$C$2:$C$7747=$O$588)*(ChapterStats!$E$2:$E$7747=$A596), ChapterStats!$F$2:$F$7747)</f>
        <v>2</v>
      </c>
      <c r="F596" s="219">
        <f>SUMPRODUCT((ChapterStats!$B$2:$B$7747=F$2)*(ChapterStats!$C$2:$C$7747=$O$588)*(ChapterStats!$E$2:$E$7747=$A596), ChapterStats!$F$2:$F$7747)</f>
        <v>2</v>
      </c>
      <c r="G596" s="219">
        <f>SUMPRODUCT((ChapterStats!$B$2:$B$7747=G$2)*(ChapterStats!$C$2:$C$7747=$O$588)*(ChapterStats!$E$2:$E$7747=$A596), ChapterStats!$F$2:$F$7747)</f>
        <v>0</v>
      </c>
      <c r="H596" s="219">
        <f>SUMPRODUCT((ChapterStats!$B$2:$B$7747=H$2)*(ChapterStats!$C$2:$C$7747=$O$588)*(ChapterStats!$E$2:$E$7747=$A596), ChapterStats!$F$2:$F$7747)</f>
        <v>1</v>
      </c>
      <c r="I596" s="219">
        <f>SUMPRODUCT((ChapterStats!$B$2:$B$7747=I$2)*(ChapterStats!$C$2:$C$7747=$O$588)*(ChapterStats!$E$2:$E$7747=$A596), ChapterStats!$F$2:$F$7747)</f>
        <v>1</v>
      </c>
      <c r="J596" s="219">
        <f>SUMPRODUCT((ChapterStats!$B$2:$B$7747=J$2)*(ChapterStats!$C$2:$C$7747=$O$588)*(ChapterStats!$E$2:$E$7747=$A596), ChapterStats!$F$2:$F$7747)</f>
        <v>2</v>
      </c>
      <c r="K596" s="219">
        <f>SUMPRODUCT((ChapterStats!$B$2:$B$7747=K$2)*(ChapterStats!$C$2:$C$7747=$O$588)*(ChapterStats!$E$2:$E$7747=$A596), ChapterStats!$F$2:$F$7747)</f>
        <v>0</v>
      </c>
      <c r="L596" s="219">
        <f>SUMPRODUCT((ChapterStats!$B$2:$B$7747=L$2)*(ChapterStats!$C$2:$C$7747=$O$588)*(ChapterStats!$E$2:$E$7747=$A596), ChapterStats!$F$2:$F$7747)</f>
        <v>2</v>
      </c>
      <c r="M596" s="219">
        <f>SUMPRODUCT((ChapterStats!$B$2:$B$7747=M$2)*(ChapterStats!$C$2:$C$7747=$O$588)*(ChapterStats!$E$2:$E$7747=$A596), ChapterStats!$F$2:$F$7747)</f>
        <v>0</v>
      </c>
      <c r="N596" s="41">
        <f t="shared" si="45"/>
        <v>15</v>
      </c>
    </row>
    <row r="597" spans="1:15" x14ac:dyDescent="0.2">
      <c r="A597" s="228" t="s">
        <v>198</v>
      </c>
      <c r="B597" s="219">
        <f>SUMPRODUCT((ChapterStats!$B$2:$B$7747=B$2)*(ChapterStats!$C$2:$C$7747=$O$588)*(ChapterStats!$E$2:$E$7747=$A597), ChapterStats!$F$2:$F$7747)</f>
        <v>5</v>
      </c>
      <c r="C597" s="219">
        <f>SUMPRODUCT((ChapterStats!$B$2:$B$7747=C$2)*(ChapterStats!$C$2:$C$7747=$O$588)*(ChapterStats!$E$2:$E$7747=$A597), ChapterStats!$F$2:$F$7747)</f>
        <v>1</v>
      </c>
      <c r="D597" s="219">
        <f>SUMPRODUCT((ChapterStats!$B$2:$B$7747=D$2)*(ChapterStats!$C$2:$C$7747=$O$588)*(ChapterStats!$E$2:$E$7747=$A597), ChapterStats!$F$2:$F$7747)</f>
        <v>0</v>
      </c>
      <c r="E597" s="219">
        <f>SUMPRODUCT((ChapterStats!$B$2:$B$7747=E$2)*(ChapterStats!$C$2:$C$7747=$O$588)*(ChapterStats!$E$2:$E$7747=$A597), ChapterStats!$F$2:$F$7747)</f>
        <v>1</v>
      </c>
      <c r="F597" s="219">
        <f>SUMPRODUCT((ChapterStats!$B$2:$B$7747=F$2)*(ChapterStats!$C$2:$C$7747=$O$588)*(ChapterStats!$E$2:$E$7747=$A597), ChapterStats!$F$2:$F$7747)</f>
        <v>2</v>
      </c>
      <c r="G597" s="219">
        <f>SUMPRODUCT((ChapterStats!$B$2:$B$7747=G$2)*(ChapterStats!$C$2:$C$7747=$O$588)*(ChapterStats!$E$2:$E$7747=$A597), ChapterStats!$F$2:$F$7747)</f>
        <v>2</v>
      </c>
      <c r="H597" s="219">
        <f>SUMPRODUCT((ChapterStats!$B$2:$B$7747=H$2)*(ChapterStats!$C$2:$C$7747=$O$588)*(ChapterStats!$E$2:$E$7747=$A597), ChapterStats!$F$2:$F$7747)</f>
        <v>2</v>
      </c>
      <c r="I597" s="219">
        <f>SUMPRODUCT((ChapterStats!$B$2:$B$7747=I$2)*(ChapterStats!$C$2:$C$7747=$O$588)*(ChapterStats!$E$2:$E$7747=$A597), ChapterStats!$F$2:$F$7747)</f>
        <v>3</v>
      </c>
      <c r="J597" s="219">
        <f>SUMPRODUCT((ChapterStats!$B$2:$B$7747=J$2)*(ChapterStats!$C$2:$C$7747=$O$588)*(ChapterStats!$E$2:$E$7747=$A597), ChapterStats!$F$2:$F$7747)</f>
        <v>0</v>
      </c>
      <c r="K597" s="219">
        <f>SUMPRODUCT((ChapterStats!$B$2:$B$7747=K$2)*(ChapterStats!$C$2:$C$7747=$O$588)*(ChapterStats!$E$2:$E$7747=$A597), ChapterStats!$F$2:$F$7747)</f>
        <v>1</v>
      </c>
      <c r="L597" s="219">
        <f>SUMPRODUCT((ChapterStats!$B$2:$B$7747=L$2)*(ChapterStats!$C$2:$C$7747=$O$588)*(ChapterStats!$E$2:$E$7747=$A597), ChapterStats!$F$2:$F$7747)</f>
        <v>4</v>
      </c>
      <c r="M597" s="219">
        <f>SUMPRODUCT((ChapterStats!$B$2:$B$7747=M$2)*(ChapterStats!$C$2:$C$7747=$O$588)*(ChapterStats!$E$2:$E$7747=$A597), ChapterStats!$F$2:$F$7747)</f>
        <v>0</v>
      </c>
      <c r="N597" s="41">
        <f t="shared" si="45"/>
        <v>21</v>
      </c>
    </row>
    <row r="598" spans="1:15" s="43" customFormat="1" x14ac:dyDescent="0.2">
      <c r="A598" s="21" t="s">
        <v>202</v>
      </c>
      <c r="B598" s="224">
        <f>SUMPRODUCT((ChapterStats!$B$2:$B$7747=B$2)*(ChapterStats!$C$2:$C$7747=$O$588)*(ChapterStats!$E$2:$E$7747=$A598), ChapterStats!$F$2:$F$7747)</f>
        <v>0.67704299999999995</v>
      </c>
      <c r="C598" s="224">
        <f>SUMPRODUCT((ChapterStats!$B$2:$B$7747=C$2)*(ChapterStats!$C$2:$C$7747=$O$588)*(ChapterStats!$E$2:$E$7747=$A598), ChapterStats!$F$2:$F$7747)</f>
        <v>0.67953699999999995</v>
      </c>
      <c r="D598" s="224">
        <f>SUMPRODUCT((ChapterStats!$B$2:$B$7747=D$2)*(ChapterStats!$C$2:$C$7747=$O$588)*(ChapterStats!$E$2:$E$7747=$A598), ChapterStats!$F$2:$F$7747)</f>
        <v>0.69019600000000003</v>
      </c>
      <c r="E598" s="224">
        <f>SUMPRODUCT((ChapterStats!$B$2:$B$7747=E$2)*(ChapterStats!$C$2:$C$7747=$O$588)*(ChapterStats!$E$2:$E$7747=$A598), ChapterStats!$F$2:$F$7747)</f>
        <v>0.70817099999999999</v>
      </c>
      <c r="F598" s="224">
        <f>SUMPRODUCT((ChapterStats!$B$2:$B$7747=F$2)*(ChapterStats!$C$2:$C$7747=$O$588)*(ChapterStats!$E$2:$E$7747=$A598), ChapterStats!$F$2:$F$7747)</f>
        <v>0.71595299999999995</v>
      </c>
      <c r="G598" s="224">
        <f>SUMPRODUCT((ChapterStats!$B$2:$B$7747=G$2)*(ChapterStats!$C$2:$C$7747=$O$588)*(ChapterStats!$E$2:$E$7747=$A598), ChapterStats!$F$2:$F$7747)</f>
        <v>0.73895599999999995</v>
      </c>
      <c r="H598" s="224">
        <f>SUMPRODUCT((ChapterStats!$B$2:$B$7747=H$2)*(ChapterStats!$C$2:$C$7747=$O$588)*(ChapterStats!$E$2:$E$7747=$A598), ChapterStats!$F$2:$F$7747)</f>
        <v>0.73443999999999998</v>
      </c>
      <c r="I598" s="224">
        <f>SUMPRODUCT((ChapterStats!$B$2:$B$7747=I$2)*(ChapterStats!$C$2:$C$7747=$O$588)*(ChapterStats!$E$2:$E$7747=$A598), ChapterStats!$F$2:$F$7747)</f>
        <v>0.74369700000000005</v>
      </c>
      <c r="J598" s="224">
        <f>SUMPRODUCT((ChapterStats!$B$2:$B$7747=J$2)*(ChapterStats!$C$2:$C$7747=$O$588)*(ChapterStats!$E$2:$E$7747=$A598), ChapterStats!$F$2:$F$7747)</f>
        <v>0.73966900000000002</v>
      </c>
      <c r="K598" s="224">
        <f>SUMPRODUCT((ChapterStats!$B$2:$B$7747=K$2)*(ChapterStats!$C$2:$C$7747=$O$588)*(ChapterStats!$E$2:$E$7747=$A598), ChapterStats!$F$2:$F$7747)</f>
        <v>0.74058599999999997</v>
      </c>
      <c r="L598" s="224">
        <f>SUMPRODUCT((ChapterStats!$B$2:$B$7747=L$2)*(ChapterStats!$C$2:$C$7747=$O$588)*(ChapterStats!$E$2:$E$7747=$A598), ChapterStats!$F$2:$F$7747)</f>
        <v>0.724576</v>
      </c>
      <c r="M598" s="224">
        <f>SUMPRODUCT((ChapterStats!$B$2:$B$7747=M$2)*(ChapterStats!$C$2:$C$7747=$O$588)*(ChapterStats!$E$2:$E$7747=$A598), ChapterStats!$F$2:$F$7747)</f>
        <v>0</v>
      </c>
      <c r="N598" s="41"/>
    </row>
    <row r="599" spans="1:15" s="43" customFormat="1" x14ac:dyDescent="0.2">
      <c r="A599" s="228" t="s">
        <v>205</v>
      </c>
      <c r="B599" s="224">
        <f>SUMPRODUCT((ChapterStats!$B$2:$B$7747=B$2)*(ChapterStats!$C$2:$C$7747=$O$588)*(ChapterStats!$E$2:$E$7747=$A599), ChapterStats!$F$2:$F$7747)</f>
        <v>0.71120700000000003</v>
      </c>
      <c r="C599" s="224">
        <f>SUMPRODUCT((ChapterStats!$B$2:$B$7747=C$2)*(ChapterStats!$C$2:$C$7747=$O$588)*(ChapterStats!$E$2:$E$7747=$A599), ChapterStats!$F$2:$F$7747)</f>
        <v>0.71914900000000004</v>
      </c>
      <c r="D599" s="224">
        <f>SUMPRODUCT((ChapterStats!$B$2:$B$7747=D$2)*(ChapterStats!$C$2:$C$7747=$O$588)*(ChapterStats!$E$2:$E$7747=$A599), ChapterStats!$F$2:$F$7747)</f>
        <v>0.72102999999999995</v>
      </c>
      <c r="E599" s="224">
        <f>SUMPRODUCT((ChapterStats!$B$2:$B$7747=E$2)*(ChapterStats!$C$2:$C$7747=$O$588)*(ChapterStats!$E$2:$E$7747=$A599), ChapterStats!$F$2:$F$7747)</f>
        <v>0.73390599999999995</v>
      </c>
      <c r="F599" s="224">
        <f>SUMPRODUCT((ChapterStats!$B$2:$B$7747=F$2)*(ChapterStats!$C$2:$C$7747=$O$588)*(ChapterStats!$E$2:$E$7747=$A599), ChapterStats!$F$2:$F$7747)</f>
        <v>0.74137900000000001</v>
      </c>
      <c r="G599" s="224">
        <f>SUMPRODUCT((ChapterStats!$B$2:$B$7747=G$2)*(ChapterStats!$C$2:$C$7747=$O$588)*(ChapterStats!$E$2:$E$7747=$A599), ChapterStats!$F$2:$F$7747)</f>
        <v>0.76444400000000001</v>
      </c>
      <c r="H599" s="224">
        <f>SUMPRODUCT((ChapterStats!$B$2:$B$7747=H$2)*(ChapterStats!$C$2:$C$7747=$O$588)*(ChapterStats!$E$2:$E$7747=$A599), ChapterStats!$F$2:$F$7747)</f>
        <v>0.760181</v>
      </c>
      <c r="I599" s="224">
        <f>SUMPRODUCT((ChapterStats!$B$2:$B$7747=I$2)*(ChapterStats!$C$2:$C$7747=$O$588)*(ChapterStats!$E$2:$E$7747=$A599), ChapterStats!$F$2:$F$7747)</f>
        <v>0.764706</v>
      </c>
      <c r="J599" s="224">
        <f>SUMPRODUCT((ChapterStats!$B$2:$B$7747=J$2)*(ChapterStats!$C$2:$C$7747=$O$588)*(ChapterStats!$E$2:$E$7747=$A599), ChapterStats!$F$2:$F$7747)</f>
        <v>0.76444400000000001</v>
      </c>
      <c r="K599" s="224">
        <f>SUMPRODUCT((ChapterStats!$B$2:$B$7747=K$2)*(ChapterStats!$C$2:$C$7747=$O$588)*(ChapterStats!$E$2:$E$7747=$A599), ChapterStats!$F$2:$F$7747)</f>
        <v>0.75784799999999997</v>
      </c>
      <c r="L599" s="224">
        <f>SUMPRODUCT((ChapterStats!$B$2:$B$7747=L$2)*(ChapterStats!$C$2:$C$7747=$O$588)*(ChapterStats!$E$2:$E$7747=$A599), ChapterStats!$F$2:$F$7747)</f>
        <v>0.75</v>
      </c>
      <c r="M599" s="224">
        <f>SUMPRODUCT((ChapterStats!$B$2:$B$7747=M$2)*(ChapterStats!$C$2:$C$7747=$O$588)*(ChapterStats!$E$2:$E$7747=$A599), ChapterStats!$F$2:$F$7747)</f>
        <v>0</v>
      </c>
      <c r="N599" s="41"/>
    </row>
    <row r="600" spans="1:15" s="43" customFormat="1" x14ac:dyDescent="0.2">
      <c r="A600" s="47"/>
      <c r="B600" s="64"/>
      <c r="C600" s="153"/>
      <c r="D600" s="153"/>
      <c r="E600" s="143"/>
      <c r="F600" s="143"/>
      <c r="G600" s="143"/>
      <c r="H600" s="65"/>
      <c r="I600" s="222"/>
      <c r="J600" s="222"/>
      <c r="K600" s="222"/>
      <c r="L600" s="222"/>
      <c r="M600" s="222"/>
      <c r="N600" s="41"/>
    </row>
    <row r="601" spans="1:15" s="43" customFormat="1" x14ac:dyDescent="0.2">
      <c r="A601" s="18" t="s">
        <v>43</v>
      </c>
      <c r="B601" s="145"/>
      <c r="C601" s="41"/>
      <c r="D601" s="41"/>
      <c r="E601" s="41"/>
      <c r="F601" s="41"/>
      <c r="G601" s="41"/>
      <c r="H601" s="145"/>
      <c r="I601" s="219"/>
      <c r="J601" s="219"/>
      <c r="K601" s="219"/>
      <c r="L601" s="219"/>
      <c r="M601" s="219"/>
      <c r="N601" s="41"/>
      <c r="O601" s="43">
        <v>138</v>
      </c>
    </row>
    <row r="602" spans="1:15" s="43" customFormat="1" x14ac:dyDescent="0.2">
      <c r="A602" s="228" t="s">
        <v>196</v>
      </c>
      <c r="B602" s="219">
        <f>SUMPRODUCT((ChapterStats!$B$2:$B$7747=B$2)*(ChapterStats!$C$2:$C$7747=$O$601)*(ChapterStats!$E$2:$E$7747=$A602), ChapterStats!$F$2:$F$7747)</f>
        <v>185</v>
      </c>
      <c r="C602" s="219">
        <f>SUMPRODUCT((ChapterStats!$B$2:$B$7747=C$2)*(ChapterStats!$C$2:$C$7747=$O$601)*(ChapterStats!$E$2:$E$7747=$A602), ChapterStats!$F$2:$F$7747)</f>
        <v>184</v>
      </c>
      <c r="D602" s="219">
        <f>SUMPRODUCT((ChapterStats!$B$2:$B$7747=D$2)*(ChapterStats!$C$2:$C$7747=$O$601)*(ChapterStats!$E$2:$E$7747=$A602), ChapterStats!$F$2:$F$7747)</f>
        <v>184</v>
      </c>
      <c r="E602" s="219">
        <f>SUMPRODUCT((ChapterStats!$B$2:$B$7747=E$2)*(ChapterStats!$C$2:$C$7747=$O$601)*(ChapterStats!$E$2:$E$7747=$A602), ChapterStats!$F$2:$F$7747)</f>
        <v>182</v>
      </c>
      <c r="F602" s="219">
        <f>SUMPRODUCT((ChapterStats!$B$2:$B$7747=F$2)*(ChapterStats!$C$2:$C$7747=$O$601)*(ChapterStats!$E$2:$E$7747=$A602), ChapterStats!$F$2:$F$7747)</f>
        <v>180</v>
      </c>
      <c r="G602" s="219">
        <f>SUMPRODUCT((ChapterStats!$B$2:$B$7747=G$2)*(ChapterStats!$C$2:$C$7747=$O$601)*(ChapterStats!$E$2:$E$7747=$A602), ChapterStats!$F$2:$F$7747)</f>
        <v>179</v>
      </c>
      <c r="H602" s="219">
        <f>SUMPRODUCT((ChapterStats!$B$2:$B$7747=H$2)*(ChapterStats!$C$2:$C$7747=$O$601)*(ChapterStats!$E$2:$E$7747=$A602), ChapterStats!$F$2:$F$7747)</f>
        <v>180</v>
      </c>
      <c r="I602" s="219">
        <f>SUMPRODUCT((ChapterStats!$B$2:$B$7747=I$2)*(ChapterStats!$C$2:$C$7747=$O$601)*(ChapterStats!$E$2:$E$7747=$A602), ChapterStats!$F$2:$F$7747)</f>
        <v>180</v>
      </c>
      <c r="J602" s="219">
        <f>SUMPRODUCT((ChapterStats!$B$2:$B$7747=J$2)*(ChapterStats!$C$2:$C$7747=$O$601)*(ChapterStats!$E$2:$E$7747=$A602), ChapterStats!$F$2:$F$7747)</f>
        <v>180</v>
      </c>
      <c r="K602" s="219">
        <f>SUMPRODUCT((ChapterStats!$B$2:$B$7747=K$2)*(ChapterStats!$C$2:$C$7747=$O$601)*(ChapterStats!$E$2:$E$7747=$A602), ChapterStats!$F$2:$F$7747)</f>
        <v>181</v>
      </c>
      <c r="L602" s="219">
        <f>SUMPRODUCT((ChapterStats!$B$2:$B$7747=L$2)*(ChapterStats!$C$2:$C$7747=$O$601)*(ChapterStats!$E$2:$E$7747=$A602), ChapterStats!$F$2:$F$7747)</f>
        <v>181</v>
      </c>
      <c r="M602" s="219">
        <f>SUMPRODUCT((ChapterStats!$B$2:$B$7747=M$2)*(ChapterStats!$C$2:$C$7747=$O$601)*(ChapterStats!$E$2:$E$7747=$A602), ChapterStats!$F$2:$F$7747)</f>
        <v>0</v>
      </c>
      <c r="N602" s="41"/>
    </row>
    <row r="603" spans="1:15" s="43" customFormat="1" x14ac:dyDescent="0.2">
      <c r="A603" s="47" t="s">
        <v>305</v>
      </c>
      <c r="B603" s="244">
        <v>193</v>
      </c>
      <c r="C603" s="244">
        <v>188</v>
      </c>
      <c r="D603" s="244">
        <v>190</v>
      </c>
      <c r="E603" s="244">
        <v>191</v>
      </c>
      <c r="F603" s="244">
        <v>189</v>
      </c>
      <c r="G603" s="244">
        <v>187</v>
      </c>
      <c r="H603" s="244">
        <v>187</v>
      </c>
      <c r="I603" s="244">
        <v>190</v>
      </c>
      <c r="J603" s="244">
        <v>192</v>
      </c>
      <c r="K603" s="244">
        <v>189</v>
      </c>
      <c r="L603" s="244">
        <v>186</v>
      </c>
      <c r="M603" s="244">
        <v>186</v>
      </c>
      <c r="N603" s="48"/>
    </row>
    <row r="604" spans="1:15" s="43" customFormat="1" x14ac:dyDescent="0.2">
      <c r="A604" s="228" t="s">
        <v>194</v>
      </c>
      <c r="B604" s="219">
        <f>SUMPRODUCT((ChapterStats!$B$2:$B$7747=B$2)*(ChapterStats!$C$2:$C$7747=$O$601)*(ChapterStats!$E$2:$E$7747=$A604), ChapterStats!$F$2:$F$7747)</f>
        <v>1</v>
      </c>
      <c r="C604" s="219">
        <f>SUMPRODUCT((ChapterStats!$B$2:$B$7747=C$2)*(ChapterStats!$C$2:$C$7747=$O$601)*(ChapterStats!$E$2:$E$7747=$A604), ChapterStats!$F$2:$F$7747)</f>
        <v>5</v>
      </c>
      <c r="D604" s="219">
        <f>SUMPRODUCT((ChapterStats!$B$2:$B$7747=D$2)*(ChapterStats!$C$2:$C$7747=$O$601)*(ChapterStats!$E$2:$E$7747=$A604), ChapterStats!$F$2:$F$7747)</f>
        <v>2</v>
      </c>
      <c r="E604" s="219">
        <f>SUMPRODUCT((ChapterStats!$B$2:$B$7747=E$2)*(ChapterStats!$C$2:$C$7747=$O$601)*(ChapterStats!$E$2:$E$7747=$A604), ChapterStats!$F$2:$F$7747)</f>
        <v>3</v>
      </c>
      <c r="F604" s="219">
        <f>SUMPRODUCT((ChapterStats!$B$2:$B$7747=F$2)*(ChapterStats!$C$2:$C$7747=$O$601)*(ChapterStats!$E$2:$E$7747=$A604), ChapterStats!$F$2:$F$7747)</f>
        <v>1</v>
      </c>
      <c r="G604" s="219">
        <f>SUMPRODUCT((ChapterStats!$B$2:$B$7747=G$2)*(ChapterStats!$C$2:$C$7747=$O$601)*(ChapterStats!$E$2:$E$7747=$A604), ChapterStats!$F$2:$F$7747)</f>
        <v>4</v>
      </c>
      <c r="H604" s="219">
        <f>SUMPRODUCT((ChapterStats!$B$2:$B$7747=H$2)*(ChapterStats!$C$2:$C$7747=$O$601)*(ChapterStats!$E$2:$E$7747=$A604), ChapterStats!$F$2:$F$7747)</f>
        <v>5</v>
      </c>
      <c r="I604" s="219">
        <f>SUMPRODUCT((ChapterStats!$B$2:$B$7747=I$2)*(ChapterStats!$C$2:$C$7747=$O$601)*(ChapterStats!$E$2:$E$7747=$A604), ChapterStats!$F$2:$F$7747)</f>
        <v>2</v>
      </c>
      <c r="J604" s="219">
        <f>SUMPRODUCT((ChapterStats!$B$2:$B$7747=J$2)*(ChapterStats!$C$2:$C$7747=$O$601)*(ChapterStats!$E$2:$E$7747=$A604), ChapterStats!$F$2:$F$7747)</f>
        <v>4</v>
      </c>
      <c r="K604" s="219">
        <f>SUMPRODUCT((ChapterStats!$B$2:$B$7747=K$2)*(ChapterStats!$C$2:$C$7747=$O$601)*(ChapterStats!$E$2:$E$7747=$A604), ChapterStats!$F$2:$F$7747)</f>
        <v>3</v>
      </c>
      <c r="L604" s="219">
        <f>SUMPRODUCT((ChapterStats!$B$2:$B$7747=L$2)*(ChapterStats!$C$2:$C$7747=$O$601)*(ChapterStats!$E$2:$E$7747=$A604), ChapterStats!$F$2:$F$7747)</f>
        <v>3</v>
      </c>
      <c r="M604" s="219">
        <f>SUMPRODUCT((ChapterStats!$B$2:$B$7747=M$2)*(ChapterStats!$C$2:$C$7747=$O$601)*(ChapterStats!$E$2:$E$7747=$A604), ChapterStats!$F$2:$F$7747)</f>
        <v>0</v>
      </c>
      <c r="N604" s="41">
        <f t="shared" ref="N604:N610" si="46">SUM(B604:M604)</f>
        <v>33</v>
      </c>
    </row>
    <row r="605" spans="1:15" s="43" customFormat="1" x14ac:dyDescent="0.2">
      <c r="A605" s="47" t="s">
        <v>305</v>
      </c>
      <c r="B605" s="244">
        <v>3</v>
      </c>
      <c r="C605" s="244">
        <v>1</v>
      </c>
      <c r="D605" s="244">
        <v>5</v>
      </c>
      <c r="E605" s="244">
        <v>4</v>
      </c>
      <c r="F605" s="244">
        <v>3</v>
      </c>
      <c r="G605" s="244">
        <v>5</v>
      </c>
      <c r="H605" s="244">
        <v>3</v>
      </c>
      <c r="I605" s="244">
        <v>6</v>
      </c>
      <c r="J605" s="244">
        <v>5</v>
      </c>
      <c r="K605" s="244">
        <v>2</v>
      </c>
      <c r="L605" s="244">
        <v>3</v>
      </c>
      <c r="M605" s="244">
        <v>2</v>
      </c>
      <c r="N605" s="48">
        <f t="shared" si="46"/>
        <v>42</v>
      </c>
    </row>
    <row r="606" spans="1:15" s="43" customFormat="1" x14ac:dyDescent="0.2">
      <c r="A606" s="228" t="s">
        <v>195</v>
      </c>
      <c r="B606" s="219">
        <f>SUMPRODUCT((ChapterStats!$B$2:$B$7747=B$2)*(ChapterStats!$C$2:$C$7747=$O$601)*(ChapterStats!$E$2:$E$7747=$A606), ChapterStats!$F$2:$F$7747)</f>
        <v>5</v>
      </c>
      <c r="C606" s="219">
        <f>SUMPRODUCT((ChapterStats!$B$2:$B$7747=C$2)*(ChapterStats!$C$2:$C$7747=$O$601)*(ChapterStats!$E$2:$E$7747=$A606), ChapterStats!$F$2:$F$7747)</f>
        <v>12</v>
      </c>
      <c r="D606" s="219">
        <f>SUMPRODUCT((ChapterStats!$B$2:$B$7747=D$2)*(ChapterStats!$C$2:$C$7747=$O$601)*(ChapterStats!$E$2:$E$7747=$A606), ChapterStats!$F$2:$F$7747)</f>
        <v>13</v>
      </c>
      <c r="E606" s="219">
        <f>SUMPRODUCT((ChapterStats!$B$2:$B$7747=E$2)*(ChapterStats!$C$2:$C$7747=$O$601)*(ChapterStats!$E$2:$E$7747=$A606), ChapterStats!$F$2:$F$7747)</f>
        <v>9</v>
      </c>
      <c r="F606" s="219">
        <f>SUMPRODUCT((ChapterStats!$B$2:$B$7747=F$2)*(ChapterStats!$C$2:$C$7747=$O$601)*(ChapterStats!$E$2:$E$7747=$A606), ChapterStats!$F$2:$F$7747)</f>
        <v>14</v>
      </c>
      <c r="G606" s="219">
        <f>SUMPRODUCT((ChapterStats!$B$2:$B$7747=G$2)*(ChapterStats!$C$2:$C$7747=$O$601)*(ChapterStats!$E$2:$E$7747=$A606), ChapterStats!$F$2:$F$7747)</f>
        <v>11</v>
      </c>
      <c r="H606" s="219">
        <f>SUMPRODUCT((ChapterStats!$B$2:$B$7747=H$2)*(ChapterStats!$C$2:$C$7747=$O$601)*(ChapterStats!$E$2:$E$7747=$A606), ChapterStats!$F$2:$F$7747)</f>
        <v>13</v>
      </c>
      <c r="I606" s="219">
        <f>SUMPRODUCT((ChapterStats!$B$2:$B$7747=I$2)*(ChapterStats!$C$2:$C$7747=$O$601)*(ChapterStats!$E$2:$E$7747=$A606), ChapterStats!$F$2:$F$7747)</f>
        <v>7</v>
      </c>
      <c r="J606" s="219">
        <f>SUMPRODUCT((ChapterStats!$B$2:$B$7747=J$2)*(ChapterStats!$C$2:$C$7747=$O$601)*(ChapterStats!$E$2:$E$7747=$A606), ChapterStats!$F$2:$F$7747)</f>
        <v>15</v>
      </c>
      <c r="K606" s="219">
        <f>SUMPRODUCT((ChapterStats!$B$2:$B$7747=K$2)*(ChapterStats!$C$2:$C$7747=$O$601)*(ChapterStats!$E$2:$E$7747=$A606), ChapterStats!$F$2:$F$7747)</f>
        <v>7</v>
      </c>
      <c r="L606" s="219">
        <f>SUMPRODUCT((ChapterStats!$B$2:$B$7747=L$2)*(ChapterStats!$C$2:$C$7747=$O$601)*(ChapterStats!$E$2:$E$7747=$A606), ChapterStats!$F$2:$F$7747)</f>
        <v>14</v>
      </c>
      <c r="M606" s="219">
        <f>SUMPRODUCT((ChapterStats!$B$2:$B$7747=M$2)*(ChapterStats!$C$2:$C$7747=$O$601)*(ChapterStats!$E$2:$E$7747=$A606), ChapterStats!$F$2:$F$7747)</f>
        <v>0</v>
      </c>
      <c r="N606" s="41">
        <f t="shared" si="46"/>
        <v>120</v>
      </c>
    </row>
    <row r="607" spans="1:15" s="43" customFormat="1" x14ac:dyDescent="0.2">
      <c r="A607" s="228" t="s">
        <v>200</v>
      </c>
      <c r="B607" s="219">
        <f>SUMPRODUCT((ChapterStats!$B$2:$B$7747=B$2)*(ChapterStats!$C$2:$C$7747=$O$601)*(ChapterStats!$E$2:$E$7747=$A607), ChapterStats!$F$2:$F$7747)</f>
        <v>0</v>
      </c>
      <c r="C607" s="219">
        <f>SUMPRODUCT((ChapterStats!$B$2:$B$7747=C$2)*(ChapterStats!$C$2:$C$7747=$O$601)*(ChapterStats!$E$2:$E$7747=$A607), ChapterStats!$F$2:$F$7747)</f>
        <v>0</v>
      </c>
      <c r="D607" s="219">
        <f>SUMPRODUCT((ChapterStats!$B$2:$B$7747=D$2)*(ChapterStats!$C$2:$C$7747=$O$601)*(ChapterStats!$E$2:$E$7747=$A607), ChapterStats!$F$2:$F$7747)</f>
        <v>0</v>
      </c>
      <c r="E607" s="219">
        <f>SUMPRODUCT((ChapterStats!$B$2:$B$7747=E$2)*(ChapterStats!$C$2:$C$7747=$O$601)*(ChapterStats!$E$2:$E$7747=$A607), ChapterStats!$F$2:$F$7747)</f>
        <v>0</v>
      </c>
      <c r="F607" s="219">
        <f>SUMPRODUCT((ChapterStats!$B$2:$B$7747=F$2)*(ChapterStats!$C$2:$C$7747=$O$601)*(ChapterStats!$E$2:$E$7747=$A607), ChapterStats!$F$2:$F$7747)</f>
        <v>0</v>
      </c>
      <c r="G607" s="219">
        <f>SUMPRODUCT((ChapterStats!$B$2:$B$7747=G$2)*(ChapterStats!$C$2:$C$7747=$O$601)*(ChapterStats!$E$2:$E$7747=$A607), ChapterStats!$F$2:$F$7747)</f>
        <v>0</v>
      </c>
      <c r="H607" s="219">
        <f>SUMPRODUCT((ChapterStats!$B$2:$B$7747=H$2)*(ChapterStats!$C$2:$C$7747=$O$601)*(ChapterStats!$E$2:$E$7747=$A607), ChapterStats!$F$2:$F$7747)</f>
        <v>0</v>
      </c>
      <c r="I607" s="219">
        <f>SUMPRODUCT((ChapterStats!$B$2:$B$7747=I$2)*(ChapterStats!$C$2:$C$7747=$O$601)*(ChapterStats!$E$2:$E$7747=$A607), ChapterStats!$F$2:$F$7747)</f>
        <v>0</v>
      </c>
      <c r="J607" s="219">
        <f>SUMPRODUCT((ChapterStats!$B$2:$B$7747=J$2)*(ChapterStats!$C$2:$C$7747=$O$601)*(ChapterStats!$E$2:$E$7747=$A607), ChapterStats!$F$2:$F$7747)</f>
        <v>0</v>
      </c>
      <c r="K607" s="219">
        <f>SUMPRODUCT((ChapterStats!$B$2:$B$7747=K$2)*(ChapterStats!$C$2:$C$7747=$O$601)*(ChapterStats!$E$2:$E$7747=$A607), ChapterStats!$F$2:$F$7747)</f>
        <v>0</v>
      </c>
      <c r="L607" s="219">
        <f>SUMPRODUCT((ChapterStats!$B$2:$B$7747=L$2)*(ChapterStats!$C$2:$C$7747=$O$601)*(ChapterStats!$E$2:$E$7747=$A607), ChapterStats!$F$2:$F$7747)</f>
        <v>1</v>
      </c>
      <c r="M607" s="219">
        <f>SUMPRODUCT((ChapterStats!$B$2:$B$7747=M$2)*(ChapterStats!$C$2:$C$7747=$O$601)*(ChapterStats!$E$2:$E$7747=$A607), ChapterStats!$F$2:$F$7747)</f>
        <v>0</v>
      </c>
      <c r="N607" s="41">
        <f t="shared" si="46"/>
        <v>1</v>
      </c>
    </row>
    <row r="608" spans="1:15" s="43" customFormat="1" x14ac:dyDescent="0.2">
      <c r="A608" s="228" t="s">
        <v>197</v>
      </c>
      <c r="B608" s="219">
        <f>SUMPRODUCT((ChapterStats!$B$2:$B$7747=B$2)*(ChapterStats!$C$2:$C$7747=$O$601)*(ChapterStats!$E$2:$E$7747=$A608), ChapterStats!$F$2:$F$7747)</f>
        <v>1</v>
      </c>
      <c r="C608" s="219">
        <f>SUMPRODUCT((ChapterStats!$B$2:$B$7747=C$2)*(ChapterStats!$C$2:$C$7747=$O$601)*(ChapterStats!$E$2:$E$7747=$A608), ChapterStats!$F$2:$F$7747)</f>
        <v>6</v>
      </c>
      <c r="D608" s="219">
        <f>SUMPRODUCT((ChapterStats!$B$2:$B$7747=D$2)*(ChapterStats!$C$2:$C$7747=$O$601)*(ChapterStats!$E$2:$E$7747=$A608), ChapterStats!$F$2:$F$7747)</f>
        <v>3</v>
      </c>
      <c r="E608" s="219">
        <f>SUMPRODUCT((ChapterStats!$B$2:$B$7747=E$2)*(ChapterStats!$C$2:$C$7747=$O$601)*(ChapterStats!$E$2:$E$7747=$A608), ChapterStats!$F$2:$F$7747)</f>
        <v>4</v>
      </c>
      <c r="F608" s="219">
        <f>SUMPRODUCT((ChapterStats!$B$2:$B$7747=F$2)*(ChapterStats!$C$2:$C$7747=$O$601)*(ChapterStats!$E$2:$E$7747=$A608), ChapterStats!$F$2:$F$7747)</f>
        <v>3</v>
      </c>
      <c r="G608" s="219">
        <f>SUMPRODUCT((ChapterStats!$B$2:$B$7747=G$2)*(ChapterStats!$C$2:$C$7747=$O$601)*(ChapterStats!$E$2:$E$7747=$A608), ChapterStats!$F$2:$F$7747)</f>
        <v>4</v>
      </c>
      <c r="H608" s="219">
        <f>SUMPRODUCT((ChapterStats!$B$2:$B$7747=H$2)*(ChapterStats!$C$2:$C$7747=$O$601)*(ChapterStats!$E$2:$E$7747=$A608), ChapterStats!$F$2:$F$7747)</f>
        <v>4</v>
      </c>
      <c r="I608" s="219">
        <f>SUMPRODUCT((ChapterStats!$B$2:$B$7747=I$2)*(ChapterStats!$C$2:$C$7747=$O$601)*(ChapterStats!$E$2:$E$7747=$A608), ChapterStats!$F$2:$F$7747)</f>
        <v>2</v>
      </c>
      <c r="J608" s="219">
        <f>SUMPRODUCT((ChapterStats!$B$2:$B$7747=J$2)*(ChapterStats!$C$2:$C$7747=$O$601)*(ChapterStats!$E$2:$E$7747=$A608), ChapterStats!$F$2:$F$7747)</f>
        <v>5</v>
      </c>
      <c r="K608" s="219">
        <f>SUMPRODUCT((ChapterStats!$B$2:$B$7747=K$2)*(ChapterStats!$C$2:$C$7747=$O$601)*(ChapterStats!$E$2:$E$7747=$A608), ChapterStats!$F$2:$F$7747)</f>
        <v>3</v>
      </c>
      <c r="L608" s="219">
        <f>SUMPRODUCT((ChapterStats!$B$2:$B$7747=L$2)*(ChapterStats!$C$2:$C$7747=$O$601)*(ChapterStats!$E$2:$E$7747=$A608), ChapterStats!$F$2:$F$7747)</f>
        <v>5</v>
      </c>
      <c r="M608" s="219">
        <f>SUMPRODUCT((ChapterStats!$B$2:$B$7747=M$2)*(ChapterStats!$C$2:$C$7747=$O$601)*(ChapterStats!$E$2:$E$7747=$A608), ChapterStats!$F$2:$F$7747)</f>
        <v>0</v>
      </c>
      <c r="N608" s="41">
        <f t="shared" si="46"/>
        <v>40</v>
      </c>
    </row>
    <row r="609" spans="1:15" x14ac:dyDescent="0.2">
      <c r="A609" s="228" t="s">
        <v>199</v>
      </c>
      <c r="B609" s="219">
        <f>SUMPRODUCT((ChapterStats!$B$2:$B$7747=B$2)*(ChapterStats!$C$2:$C$7747=$O$601)*(ChapterStats!$E$2:$E$7747=$A609), ChapterStats!$F$2:$F$7747)</f>
        <v>0</v>
      </c>
      <c r="C609" s="219">
        <f>SUMPRODUCT((ChapterStats!$B$2:$B$7747=C$2)*(ChapterStats!$C$2:$C$7747=$O$601)*(ChapterStats!$E$2:$E$7747=$A609), ChapterStats!$F$2:$F$7747)</f>
        <v>0</v>
      </c>
      <c r="D609" s="219">
        <f>SUMPRODUCT((ChapterStats!$B$2:$B$7747=D$2)*(ChapterStats!$C$2:$C$7747=$O$601)*(ChapterStats!$E$2:$E$7747=$A609), ChapterStats!$F$2:$F$7747)</f>
        <v>2</v>
      </c>
      <c r="E609" s="219">
        <f>SUMPRODUCT((ChapterStats!$B$2:$B$7747=E$2)*(ChapterStats!$C$2:$C$7747=$O$601)*(ChapterStats!$E$2:$E$7747=$A609), ChapterStats!$F$2:$F$7747)</f>
        <v>1</v>
      </c>
      <c r="F609" s="219">
        <f>SUMPRODUCT((ChapterStats!$B$2:$B$7747=F$2)*(ChapterStats!$C$2:$C$7747=$O$601)*(ChapterStats!$E$2:$E$7747=$A609), ChapterStats!$F$2:$F$7747)</f>
        <v>0</v>
      </c>
      <c r="G609" s="219">
        <f>SUMPRODUCT((ChapterStats!$B$2:$B$7747=G$2)*(ChapterStats!$C$2:$C$7747=$O$601)*(ChapterStats!$E$2:$E$7747=$A609), ChapterStats!$F$2:$F$7747)</f>
        <v>1</v>
      </c>
      <c r="H609" s="219">
        <f>SUMPRODUCT((ChapterStats!$B$2:$B$7747=H$2)*(ChapterStats!$C$2:$C$7747=$O$601)*(ChapterStats!$E$2:$E$7747=$A609), ChapterStats!$F$2:$F$7747)</f>
        <v>0</v>
      </c>
      <c r="I609" s="219">
        <f>SUMPRODUCT((ChapterStats!$B$2:$B$7747=I$2)*(ChapterStats!$C$2:$C$7747=$O$601)*(ChapterStats!$E$2:$E$7747=$A609), ChapterStats!$F$2:$F$7747)</f>
        <v>0</v>
      </c>
      <c r="J609" s="219">
        <f>SUMPRODUCT((ChapterStats!$B$2:$B$7747=J$2)*(ChapterStats!$C$2:$C$7747=$O$601)*(ChapterStats!$E$2:$E$7747=$A609), ChapterStats!$F$2:$F$7747)</f>
        <v>1</v>
      </c>
      <c r="K609" s="219">
        <f>SUMPRODUCT((ChapterStats!$B$2:$B$7747=K$2)*(ChapterStats!$C$2:$C$7747=$O$601)*(ChapterStats!$E$2:$E$7747=$A609), ChapterStats!$F$2:$F$7747)</f>
        <v>0</v>
      </c>
      <c r="L609" s="219">
        <f>SUMPRODUCT((ChapterStats!$B$2:$B$7747=L$2)*(ChapterStats!$C$2:$C$7747=$O$601)*(ChapterStats!$E$2:$E$7747=$A609), ChapterStats!$F$2:$F$7747)</f>
        <v>0</v>
      </c>
      <c r="M609" s="219">
        <f>SUMPRODUCT((ChapterStats!$B$2:$B$7747=M$2)*(ChapterStats!$C$2:$C$7747=$O$601)*(ChapterStats!$E$2:$E$7747=$A609), ChapterStats!$F$2:$F$7747)</f>
        <v>0</v>
      </c>
      <c r="N609" s="41">
        <f t="shared" si="46"/>
        <v>5</v>
      </c>
    </row>
    <row r="610" spans="1:15" x14ac:dyDescent="0.2">
      <c r="A610" s="228" t="s">
        <v>198</v>
      </c>
      <c r="B610" s="219">
        <f>SUMPRODUCT((ChapterStats!$B$2:$B$7747=B$2)*(ChapterStats!$C$2:$C$7747=$O$601)*(ChapterStats!$E$2:$E$7747=$A610), ChapterStats!$F$2:$F$7747)</f>
        <v>0</v>
      </c>
      <c r="C610" s="219">
        <f>SUMPRODUCT((ChapterStats!$B$2:$B$7747=C$2)*(ChapterStats!$C$2:$C$7747=$O$601)*(ChapterStats!$E$2:$E$7747=$A610), ChapterStats!$F$2:$F$7747)</f>
        <v>1</v>
      </c>
      <c r="D610" s="219">
        <f>SUMPRODUCT((ChapterStats!$B$2:$B$7747=D$2)*(ChapterStats!$C$2:$C$7747=$O$601)*(ChapterStats!$E$2:$E$7747=$A610), ChapterStats!$F$2:$F$7747)</f>
        <v>1</v>
      </c>
      <c r="E610" s="219">
        <f>SUMPRODUCT((ChapterStats!$B$2:$B$7747=E$2)*(ChapterStats!$C$2:$C$7747=$O$601)*(ChapterStats!$E$2:$E$7747=$A610), ChapterStats!$F$2:$F$7747)</f>
        <v>0</v>
      </c>
      <c r="F610" s="219">
        <f>SUMPRODUCT((ChapterStats!$B$2:$B$7747=F$2)*(ChapterStats!$C$2:$C$7747=$O$601)*(ChapterStats!$E$2:$E$7747=$A610), ChapterStats!$F$2:$F$7747)</f>
        <v>0</v>
      </c>
      <c r="G610" s="219">
        <f>SUMPRODUCT((ChapterStats!$B$2:$B$7747=G$2)*(ChapterStats!$C$2:$C$7747=$O$601)*(ChapterStats!$E$2:$E$7747=$A610), ChapterStats!$F$2:$F$7747)</f>
        <v>1</v>
      </c>
      <c r="H610" s="219">
        <f>SUMPRODUCT((ChapterStats!$B$2:$B$7747=H$2)*(ChapterStats!$C$2:$C$7747=$O$601)*(ChapterStats!$E$2:$E$7747=$A610), ChapterStats!$F$2:$F$7747)</f>
        <v>0</v>
      </c>
      <c r="I610" s="219">
        <f>SUMPRODUCT((ChapterStats!$B$2:$B$7747=I$2)*(ChapterStats!$C$2:$C$7747=$O$601)*(ChapterStats!$E$2:$E$7747=$A610), ChapterStats!$F$2:$F$7747)</f>
        <v>0</v>
      </c>
      <c r="J610" s="219">
        <f>SUMPRODUCT((ChapterStats!$B$2:$B$7747=J$2)*(ChapterStats!$C$2:$C$7747=$O$601)*(ChapterStats!$E$2:$E$7747=$A610), ChapterStats!$F$2:$F$7747)</f>
        <v>1</v>
      </c>
      <c r="K610" s="219">
        <f>SUMPRODUCT((ChapterStats!$B$2:$B$7747=K$2)*(ChapterStats!$C$2:$C$7747=$O$601)*(ChapterStats!$E$2:$E$7747=$A610), ChapterStats!$F$2:$F$7747)</f>
        <v>1</v>
      </c>
      <c r="L610" s="219">
        <f>SUMPRODUCT((ChapterStats!$B$2:$B$7747=L$2)*(ChapterStats!$C$2:$C$7747=$O$601)*(ChapterStats!$E$2:$E$7747=$A610), ChapterStats!$F$2:$F$7747)</f>
        <v>1</v>
      </c>
      <c r="M610" s="219">
        <f>SUMPRODUCT((ChapterStats!$B$2:$B$7747=M$2)*(ChapterStats!$C$2:$C$7747=$O$601)*(ChapterStats!$E$2:$E$7747=$A610), ChapterStats!$F$2:$F$7747)</f>
        <v>0</v>
      </c>
      <c r="N610" s="41">
        <f t="shared" si="46"/>
        <v>6</v>
      </c>
    </row>
    <row r="611" spans="1:15" s="43" customFormat="1" x14ac:dyDescent="0.2">
      <c r="A611" s="21" t="s">
        <v>202</v>
      </c>
      <c r="B611" s="224">
        <f>SUMPRODUCT((ChapterStats!$B$2:$B$7747=B$2)*(ChapterStats!$C$2:$C$7747=$O$601)*(ChapterStats!$E$2:$E$7747=$A611), ChapterStats!$F$2:$F$7747)</f>
        <v>0.69306900000000005</v>
      </c>
      <c r="C611" s="224">
        <f>SUMPRODUCT((ChapterStats!$B$2:$B$7747=C$2)*(ChapterStats!$C$2:$C$7747=$O$601)*(ChapterStats!$E$2:$E$7747=$A611), ChapterStats!$F$2:$F$7747)</f>
        <v>0.72680400000000001</v>
      </c>
      <c r="D611" s="224">
        <f>SUMPRODUCT((ChapterStats!$B$2:$B$7747=D$2)*(ChapterStats!$C$2:$C$7747=$O$601)*(ChapterStats!$E$2:$E$7747=$A611), ChapterStats!$F$2:$F$7747)</f>
        <v>0.72486799999999996</v>
      </c>
      <c r="E611" s="224">
        <f>SUMPRODUCT((ChapterStats!$B$2:$B$7747=E$2)*(ChapterStats!$C$2:$C$7747=$O$601)*(ChapterStats!$E$2:$E$7747=$A611), ChapterStats!$F$2:$F$7747)</f>
        <v>0.72251299999999996</v>
      </c>
      <c r="F611" s="224">
        <f>SUMPRODUCT((ChapterStats!$B$2:$B$7747=F$2)*(ChapterStats!$C$2:$C$7747=$O$601)*(ChapterStats!$E$2:$E$7747=$A611), ChapterStats!$F$2:$F$7747)</f>
        <v>0.71875</v>
      </c>
      <c r="G611" s="224">
        <f>SUMPRODUCT((ChapterStats!$B$2:$B$7747=G$2)*(ChapterStats!$C$2:$C$7747=$O$601)*(ChapterStats!$E$2:$E$7747=$A611), ChapterStats!$F$2:$F$7747)</f>
        <v>0.72486799999999996</v>
      </c>
      <c r="H611" s="224">
        <f>SUMPRODUCT((ChapterStats!$B$2:$B$7747=H$2)*(ChapterStats!$C$2:$C$7747=$O$601)*(ChapterStats!$E$2:$E$7747=$A611), ChapterStats!$F$2:$F$7747)</f>
        <v>0.73796799999999996</v>
      </c>
      <c r="I611" s="224">
        <f>SUMPRODUCT((ChapterStats!$B$2:$B$7747=I$2)*(ChapterStats!$C$2:$C$7747=$O$601)*(ChapterStats!$E$2:$E$7747=$A611), ChapterStats!$F$2:$F$7747)</f>
        <v>0.74331599999999998</v>
      </c>
      <c r="J611" s="224">
        <f>SUMPRODUCT((ChapterStats!$B$2:$B$7747=J$2)*(ChapterStats!$C$2:$C$7747=$O$601)*(ChapterStats!$E$2:$E$7747=$A611), ChapterStats!$F$2:$F$7747)</f>
        <v>0.75789499999999999</v>
      </c>
      <c r="K611" s="224">
        <f>SUMPRODUCT((ChapterStats!$B$2:$B$7747=K$2)*(ChapterStats!$C$2:$C$7747=$O$601)*(ChapterStats!$E$2:$E$7747=$A611), ChapterStats!$F$2:$F$7747)</f>
        <v>0.74479200000000001</v>
      </c>
      <c r="L611" s="224">
        <f>SUMPRODUCT((ChapterStats!$B$2:$B$7747=L$2)*(ChapterStats!$C$2:$C$7747=$O$601)*(ChapterStats!$E$2:$E$7747=$A611), ChapterStats!$F$2:$F$7747)</f>
        <v>0.76190500000000005</v>
      </c>
      <c r="M611" s="224">
        <f>SUMPRODUCT((ChapterStats!$B$2:$B$7747=M$2)*(ChapterStats!$C$2:$C$7747=$O$601)*(ChapterStats!$E$2:$E$7747=$A611), ChapterStats!$F$2:$F$7747)</f>
        <v>0</v>
      </c>
      <c r="N611" s="41"/>
    </row>
    <row r="612" spans="1:15" s="43" customFormat="1" x14ac:dyDescent="0.2">
      <c r="A612" s="228" t="s">
        <v>205</v>
      </c>
      <c r="B612" s="224">
        <f>SUMPRODUCT((ChapterStats!$B$2:$B$7747=B$2)*(ChapterStats!$C$2:$C$7747=$O$601)*(ChapterStats!$E$2:$E$7747=$A612), ChapterStats!$F$2:$F$7747)</f>
        <v>0.73262000000000005</v>
      </c>
      <c r="C612" s="224">
        <f>SUMPRODUCT((ChapterStats!$B$2:$B$7747=C$2)*(ChapterStats!$C$2:$C$7747=$O$601)*(ChapterStats!$E$2:$E$7747=$A612), ChapterStats!$F$2:$F$7747)</f>
        <v>0.734043</v>
      </c>
      <c r="D612" s="224">
        <f>SUMPRODUCT((ChapterStats!$B$2:$B$7747=D$2)*(ChapterStats!$C$2:$C$7747=$O$601)*(ChapterStats!$E$2:$E$7747=$A612), ChapterStats!$F$2:$F$7747)</f>
        <v>0.72826100000000005</v>
      </c>
      <c r="E612" s="224">
        <f>SUMPRODUCT((ChapterStats!$B$2:$B$7747=E$2)*(ChapterStats!$C$2:$C$7747=$O$601)*(ChapterStats!$E$2:$E$7747=$A612), ChapterStats!$F$2:$F$7747)</f>
        <v>0.72580599999999995</v>
      </c>
      <c r="F612" s="224">
        <f>SUMPRODUCT((ChapterStats!$B$2:$B$7747=F$2)*(ChapterStats!$C$2:$C$7747=$O$601)*(ChapterStats!$E$2:$E$7747=$A612), ChapterStats!$F$2:$F$7747)</f>
        <v>0.72192500000000004</v>
      </c>
      <c r="G612" s="224">
        <f>SUMPRODUCT((ChapterStats!$B$2:$B$7747=G$2)*(ChapterStats!$C$2:$C$7747=$O$601)*(ChapterStats!$E$2:$E$7747=$A612), ChapterStats!$F$2:$F$7747)</f>
        <v>0.72432399999999997</v>
      </c>
      <c r="H612" s="224">
        <f>SUMPRODUCT((ChapterStats!$B$2:$B$7747=H$2)*(ChapterStats!$C$2:$C$7747=$O$601)*(ChapterStats!$E$2:$E$7747=$A612), ChapterStats!$F$2:$F$7747)</f>
        <v>0.73770500000000006</v>
      </c>
      <c r="I612" s="224">
        <f>SUMPRODUCT((ChapterStats!$B$2:$B$7747=I$2)*(ChapterStats!$C$2:$C$7747=$O$601)*(ChapterStats!$E$2:$E$7747=$A612), ChapterStats!$F$2:$F$7747)</f>
        <v>0.74316899999999997</v>
      </c>
      <c r="J612" s="224">
        <f>SUMPRODUCT((ChapterStats!$B$2:$B$7747=J$2)*(ChapterStats!$C$2:$C$7747=$O$601)*(ChapterStats!$E$2:$E$7747=$A612), ChapterStats!$F$2:$F$7747)</f>
        <v>0.75806499999999999</v>
      </c>
      <c r="K612" s="224">
        <f>SUMPRODUCT((ChapterStats!$B$2:$B$7747=K$2)*(ChapterStats!$C$2:$C$7747=$O$601)*(ChapterStats!$E$2:$E$7747=$A612), ChapterStats!$F$2:$F$7747)</f>
        <v>0.75</v>
      </c>
      <c r="L612" s="224">
        <f>SUMPRODUCT((ChapterStats!$B$2:$B$7747=L$2)*(ChapterStats!$C$2:$C$7747=$O$601)*(ChapterStats!$E$2:$E$7747=$A612), ChapterStats!$F$2:$F$7747)</f>
        <v>0.76756800000000003</v>
      </c>
      <c r="M612" s="224">
        <f>SUMPRODUCT((ChapterStats!$B$2:$B$7747=M$2)*(ChapterStats!$C$2:$C$7747=$O$601)*(ChapterStats!$E$2:$E$7747=$A612), ChapterStats!$F$2:$F$7747)</f>
        <v>0</v>
      </c>
      <c r="N612" s="41"/>
    </row>
    <row r="613" spans="1:15" s="43" customFormat="1" x14ac:dyDescent="0.2">
      <c r="A613" s="47"/>
      <c r="B613" s="64"/>
      <c r="C613" s="153"/>
      <c r="D613" s="153"/>
      <c r="E613" s="143"/>
      <c r="F613" s="143"/>
      <c r="G613" s="143"/>
      <c r="H613" s="65"/>
      <c r="I613" s="222"/>
      <c r="J613" s="222"/>
      <c r="K613" s="222"/>
      <c r="L613" s="222"/>
      <c r="M613" s="222"/>
      <c r="N613" s="41"/>
    </row>
    <row r="614" spans="1:15" s="43" customFormat="1" x14ac:dyDescent="0.2">
      <c r="A614" s="22" t="s">
        <v>86</v>
      </c>
      <c r="B614" s="52"/>
      <c r="C614" s="39"/>
      <c r="D614" s="39"/>
      <c r="E614" s="39"/>
      <c r="F614" s="39"/>
      <c r="G614" s="39"/>
      <c r="H614" s="52"/>
      <c r="I614" s="221"/>
      <c r="J614" s="221"/>
      <c r="K614" s="221"/>
      <c r="L614" s="221"/>
      <c r="M614" s="221"/>
      <c r="N614" s="41"/>
      <c r="O614" s="43">
        <v>139</v>
      </c>
    </row>
    <row r="615" spans="1:15" s="43" customFormat="1" x14ac:dyDescent="0.2">
      <c r="A615" s="228" t="s">
        <v>196</v>
      </c>
      <c r="B615" s="219">
        <f>SUMPRODUCT((ChapterStats!$B$2:$B$7747=B$2)*(ChapterStats!$C$2:$C$7747=$O$614)*(ChapterStats!$E$2:$E$7747=$A615), ChapterStats!$F$2:$F$7747)</f>
        <v>289</v>
      </c>
      <c r="C615" s="219">
        <f>SUMPRODUCT((ChapterStats!$B$2:$B$7747=C$2)*(ChapterStats!$C$2:$C$7747=$O$614)*(ChapterStats!$E$2:$E$7747=$A615), ChapterStats!$F$2:$F$7747)</f>
        <v>290</v>
      </c>
      <c r="D615" s="219">
        <f>SUMPRODUCT((ChapterStats!$B$2:$B$7747=D$2)*(ChapterStats!$C$2:$C$7747=$O$614)*(ChapterStats!$E$2:$E$7747=$A615), ChapterStats!$F$2:$F$7747)</f>
        <v>302</v>
      </c>
      <c r="E615" s="219">
        <f>SUMPRODUCT((ChapterStats!$B$2:$B$7747=E$2)*(ChapterStats!$C$2:$C$7747=$O$614)*(ChapterStats!$E$2:$E$7747=$A615), ChapterStats!$F$2:$F$7747)</f>
        <v>303</v>
      </c>
      <c r="F615" s="219">
        <f>SUMPRODUCT((ChapterStats!$B$2:$B$7747=F$2)*(ChapterStats!$C$2:$C$7747=$O$614)*(ChapterStats!$E$2:$E$7747=$A615), ChapterStats!$F$2:$F$7747)</f>
        <v>296</v>
      </c>
      <c r="G615" s="219">
        <f>SUMPRODUCT((ChapterStats!$B$2:$B$7747=G$2)*(ChapterStats!$C$2:$C$7747=$O$614)*(ChapterStats!$E$2:$E$7747=$A615), ChapterStats!$F$2:$F$7747)</f>
        <v>307</v>
      </c>
      <c r="H615" s="219">
        <f>SUMPRODUCT((ChapterStats!$B$2:$B$7747=H$2)*(ChapterStats!$C$2:$C$7747=$O$614)*(ChapterStats!$E$2:$E$7747=$A615), ChapterStats!$F$2:$F$7747)</f>
        <v>311</v>
      </c>
      <c r="I615" s="219">
        <f>SUMPRODUCT((ChapterStats!$B$2:$B$7747=I$2)*(ChapterStats!$C$2:$C$7747=$O$614)*(ChapterStats!$E$2:$E$7747=$A615), ChapterStats!$F$2:$F$7747)</f>
        <v>315</v>
      </c>
      <c r="J615" s="219">
        <f>SUMPRODUCT((ChapterStats!$B$2:$B$7747=J$2)*(ChapterStats!$C$2:$C$7747=$O$614)*(ChapterStats!$E$2:$E$7747=$A615), ChapterStats!$F$2:$F$7747)</f>
        <v>315</v>
      </c>
      <c r="K615" s="219">
        <f>SUMPRODUCT((ChapterStats!$B$2:$B$7747=K$2)*(ChapterStats!$C$2:$C$7747=$O$614)*(ChapterStats!$E$2:$E$7747=$A615), ChapterStats!$F$2:$F$7747)</f>
        <v>309</v>
      </c>
      <c r="L615" s="219">
        <f>SUMPRODUCT((ChapterStats!$B$2:$B$7747=L$2)*(ChapterStats!$C$2:$C$7747=$O$614)*(ChapterStats!$E$2:$E$7747=$A615), ChapterStats!$F$2:$F$7747)</f>
        <v>310</v>
      </c>
      <c r="M615" s="219">
        <f>SUMPRODUCT((ChapterStats!$B$2:$B$7747=M$2)*(ChapterStats!$C$2:$C$7747=$O$614)*(ChapterStats!$E$2:$E$7747=$A615), ChapterStats!$F$2:$F$7747)</f>
        <v>0</v>
      </c>
      <c r="N615" s="41"/>
    </row>
    <row r="616" spans="1:15" s="43" customFormat="1" x14ac:dyDescent="0.2">
      <c r="A616" s="47" t="s">
        <v>305</v>
      </c>
      <c r="B616" s="244">
        <v>314</v>
      </c>
      <c r="C616" s="244">
        <v>317</v>
      </c>
      <c r="D616" s="244">
        <v>312</v>
      </c>
      <c r="E616" s="244">
        <v>313</v>
      </c>
      <c r="F616" s="244">
        <v>307</v>
      </c>
      <c r="G616" s="244">
        <v>306</v>
      </c>
      <c r="H616" s="244">
        <v>303</v>
      </c>
      <c r="I616" s="244">
        <v>293</v>
      </c>
      <c r="J616" s="244">
        <v>296</v>
      </c>
      <c r="K616" s="244">
        <v>306</v>
      </c>
      <c r="L616" s="244">
        <v>301</v>
      </c>
      <c r="M616" s="244">
        <v>302</v>
      </c>
      <c r="N616" s="48"/>
    </row>
    <row r="617" spans="1:15" s="43" customFormat="1" x14ac:dyDescent="0.2">
      <c r="A617" s="228" t="s">
        <v>194</v>
      </c>
      <c r="B617" s="219">
        <f>SUMPRODUCT((ChapterStats!$B$2:$B$7747=B$2)*(ChapterStats!$C$2:$C$7747=$O$614)*(ChapterStats!$E$2:$E$7747=$A617), ChapterStats!$F$2:$F$7747)</f>
        <v>3</v>
      </c>
      <c r="C617" s="219">
        <f>SUMPRODUCT((ChapterStats!$B$2:$B$7747=C$2)*(ChapterStats!$C$2:$C$7747=$O$614)*(ChapterStats!$E$2:$E$7747=$A617), ChapterStats!$F$2:$F$7747)</f>
        <v>15</v>
      </c>
      <c r="D617" s="219">
        <f>SUMPRODUCT((ChapterStats!$B$2:$B$7747=D$2)*(ChapterStats!$C$2:$C$7747=$O$614)*(ChapterStats!$E$2:$E$7747=$A617), ChapterStats!$F$2:$F$7747)</f>
        <v>13</v>
      </c>
      <c r="E617" s="219">
        <f>SUMPRODUCT((ChapterStats!$B$2:$B$7747=E$2)*(ChapterStats!$C$2:$C$7747=$O$614)*(ChapterStats!$E$2:$E$7747=$A617), ChapterStats!$F$2:$F$7747)</f>
        <v>6</v>
      </c>
      <c r="F617" s="219">
        <f>SUMPRODUCT((ChapterStats!$B$2:$B$7747=F$2)*(ChapterStats!$C$2:$C$7747=$O$614)*(ChapterStats!$E$2:$E$7747=$A617), ChapterStats!$F$2:$F$7747)</f>
        <v>5</v>
      </c>
      <c r="G617" s="219">
        <f>SUMPRODUCT((ChapterStats!$B$2:$B$7747=G$2)*(ChapterStats!$C$2:$C$7747=$O$614)*(ChapterStats!$E$2:$E$7747=$A617), ChapterStats!$F$2:$F$7747)</f>
        <v>14</v>
      </c>
      <c r="H617" s="219">
        <f>SUMPRODUCT((ChapterStats!$B$2:$B$7747=H$2)*(ChapterStats!$C$2:$C$7747=$O$614)*(ChapterStats!$E$2:$E$7747=$A617), ChapterStats!$F$2:$F$7747)</f>
        <v>10</v>
      </c>
      <c r="I617" s="219">
        <f>SUMPRODUCT((ChapterStats!$B$2:$B$7747=I$2)*(ChapterStats!$C$2:$C$7747=$O$614)*(ChapterStats!$E$2:$E$7747=$A617), ChapterStats!$F$2:$F$7747)</f>
        <v>7</v>
      </c>
      <c r="J617" s="219">
        <f>SUMPRODUCT((ChapterStats!$B$2:$B$7747=J$2)*(ChapterStats!$C$2:$C$7747=$O$614)*(ChapterStats!$E$2:$E$7747=$A617), ChapterStats!$F$2:$F$7747)</f>
        <v>5</v>
      </c>
      <c r="K617" s="219">
        <f>SUMPRODUCT((ChapterStats!$B$2:$B$7747=K$2)*(ChapterStats!$C$2:$C$7747=$O$614)*(ChapterStats!$E$2:$E$7747=$A617), ChapterStats!$F$2:$F$7747)</f>
        <v>5</v>
      </c>
      <c r="L617" s="219">
        <f>SUMPRODUCT((ChapterStats!$B$2:$B$7747=L$2)*(ChapterStats!$C$2:$C$7747=$O$614)*(ChapterStats!$E$2:$E$7747=$A617), ChapterStats!$F$2:$F$7747)</f>
        <v>5</v>
      </c>
      <c r="M617" s="219">
        <f>SUMPRODUCT((ChapterStats!$B$2:$B$7747=M$2)*(ChapterStats!$C$2:$C$7747=$O$614)*(ChapterStats!$E$2:$E$7747=$A617), ChapterStats!$F$2:$F$7747)</f>
        <v>0</v>
      </c>
      <c r="N617" s="41">
        <f t="shared" ref="N617:N623" si="47">SUM(B617:M617)</f>
        <v>88</v>
      </c>
    </row>
    <row r="618" spans="1:15" s="43" customFormat="1" x14ac:dyDescent="0.2">
      <c r="A618" s="47" t="s">
        <v>305</v>
      </c>
      <c r="B618" s="244">
        <v>9</v>
      </c>
      <c r="C618" s="244">
        <v>8</v>
      </c>
      <c r="D618" s="244">
        <v>4</v>
      </c>
      <c r="E618" s="244">
        <v>7</v>
      </c>
      <c r="F618" s="244">
        <v>3</v>
      </c>
      <c r="G618" s="244">
        <v>8</v>
      </c>
      <c r="H618" s="244">
        <v>2</v>
      </c>
      <c r="I618" s="244">
        <v>2</v>
      </c>
      <c r="J618" s="244">
        <v>7</v>
      </c>
      <c r="K618" s="244">
        <v>15</v>
      </c>
      <c r="L618" s="244">
        <v>4</v>
      </c>
      <c r="M618" s="244">
        <v>6</v>
      </c>
      <c r="N618" s="48">
        <f t="shared" si="47"/>
        <v>75</v>
      </c>
    </row>
    <row r="619" spans="1:15" s="43" customFormat="1" x14ac:dyDescent="0.2">
      <c r="A619" s="228" t="s">
        <v>195</v>
      </c>
      <c r="B619" s="219">
        <f>SUMPRODUCT((ChapterStats!$B$2:$B$7747=B$2)*(ChapterStats!$C$2:$C$7747=$O$614)*(ChapterStats!$E$2:$E$7747=$A619), ChapterStats!$F$2:$F$7747)</f>
        <v>12</v>
      </c>
      <c r="C619" s="219">
        <f>SUMPRODUCT((ChapterStats!$B$2:$B$7747=C$2)*(ChapterStats!$C$2:$C$7747=$O$614)*(ChapterStats!$E$2:$E$7747=$A619), ChapterStats!$F$2:$F$7747)</f>
        <v>14</v>
      </c>
      <c r="D619" s="219">
        <f>SUMPRODUCT((ChapterStats!$B$2:$B$7747=D$2)*(ChapterStats!$C$2:$C$7747=$O$614)*(ChapterStats!$E$2:$E$7747=$A619), ChapterStats!$F$2:$F$7747)</f>
        <v>15</v>
      </c>
      <c r="E619" s="219">
        <f>SUMPRODUCT((ChapterStats!$B$2:$B$7747=E$2)*(ChapterStats!$C$2:$C$7747=$O$614)*(ChapterStats!$E$2:$E$7747=$A619), ChapterStats!$F$2:$F$7747)</f>
        <v>20</v>
      </c>
      <c r="F619" s="219">
        <f>SUMPRODUCT((ChapterStats!$B$2:$B$7747=F$2)*(ChapterStats!$C$2:$C$7747=$O$614)*(ChapterStats!$E$2:$E$7747=$A619), ChapterStats!$F$2:$F$7747)</f>
        <v>17</v>
      </c>
      <c r="G619" s="219">
        <f>SUMPRODUCT((ChapterStats!$B$2:$B$7747=G$2)*(ChapterStats!$C$2:$C$7747=$O$614)*(ChapterStats!$E$2:$E$7747=$A619), ChapterStats!$F$2:$F$7747)</f>
        <v>13</v>
      </c>
      <c r="H619" s="219">
        <f>SUMPRODUCT((ChapterStats!$B$2:$B$7747=H$2)*(ChapterStats!$C$2:$C$7747=$O$614)*(ChapterStats!$E$2:$E$7747=$A619), ChapterStats!$F$2:$F$7747)</f>
        <v>17</v>
      </c>
      <c r="I619" s="219">
        <f>SUMPRODUCT((ChapterStats!$B$2:$B$7747=I$2)*(ChapterStats!$C$2:$C$7747=$O$614)*(ChapterStats!$E$2:$E$7747=$A619), ChapterStats!$F$2:$F$7747)</f>
        <v>4</v>
      </c>
      <c r="J619" s="219">
        <f>SUMPRODUCT((ChapterStats!$B$2:$B$7747=J$2)*(ChapterStats!$C$2:$C$7747=$O$614)*(ChapterStats!$E$2:$E$7747=$A619), ChapterStats!$F$2:$F$7747)</f>
        <v>24</v>
      </c>
      <c r="K619" s="219">
        <f>SUMPRODUCT((ChapterStats!$B$2:$B$7747=K$2)*(ChapterStats!$C$2:$C$7747=$O$614)*(ChapterStats!$E$2:$E$7747=$A619), ChapterStats!$F$2:$F$7747)</f>
        <v>13</v>
      </c>
      <c r="L619" s="219">
        <f>SUMPRODUCT((ChapterStats!$B$2:$B$7747=L$2)*(ChapterStats!$C$2:$C$7747=$O$614)*(ChapterStats!$E$2:$E$7747=$A619), ChapterStats!$F$2:$F$7747)</f>
        <v>16</v>
      </c>
      <c r="M619" s="219">
        <f>SUMPRODUCT((ChapterStats!$B$2:$B$7747=M$2)*(ChapterStats!$C$2:$C$7747=$O$614)*(ChapterStats!$E$2:$E$7747=$A619), ChapterStats!$F$2:$F$7747)</f>
        <v>0</v>
      </c>
      <c r="N619" s="41">
        <f t="shared" si="47"/>
        <v>165</v>
      </c>
    </row>
    <row r="620" spans="1:15" s="43" customFormat="1" x14ac:dyDescent="0.2">
      <c r="A620" s="228" t="s">
        <v>200</v>
      </c>
      <c r="B620" s="219">
        <f>SUMPRODUCT((ChapterStats!$B$2:$B$7747=B$2)*(ChapterStats!$C$2:$C$7747=$O$614)*(ChapterStats!$E$2:$E$7747=$A620), ChapterStats!$F$2:$F$7747)</f>
        <v>0</v>
      </c>
      <c r="C620" s="219">
        <f>SUMPRODUCT((ChapterStats!$B$2:$B$7747=C$2)*(ChapterStats!$C$2:$C$7747=$O$614)*(ChapterStats!$E$2:$E$7747=$A620), ChapterStats!$F$2:$F$7747)</f>
        <v>2</v>
      </c>
      <c r="D620" s="219">
        <f>SUMPRODUCT((ChapterStats!$B$2:$B$7747=D$2)*(ChapterStats!$C$2:$C$7747=$O$614)*(ChapterStats!$E$2:$E$7747=$A620), ChapterStats!$F$2:$F$7747)</f>
        <v>0</v>
      </c>
      <c r="E620" s="219">
        <f>SUMPRODUCT((ChapterStats!$B$2:$B$7747=E$2)*(ChapterStats!$C$2:$C$7747=$O$614)*(ChapterStats!$E$2:$E$7747=$A620), ChapterStats!$F$2:$F$7747)</f>
        <v>0</v>
      </c>
      <c r="F620" s="219">
        <f>SUMPRODUCT((ChapterStats!$B$2:$B$7747=F$2)*(ChapterStats!$C$2:$C$7747=$O$614)*(ChapterStats!$E$2:$E$7747=$A620), ChapterStats!$F$2:$F$7747)</f>
        <v>0</v>
      </c>
      <c r="G620" s="219">
        <f>SUMPRODUCT((ChapterStats!$B$2:$B$7747=G$2)*(ChapterStats!$C$2:$C$7747=$O$614)*(ChapterStats!$E$2:$E$7747=$A620), ChapterStats!$F$2:$F$7747)</f>
        <v>0</v>
      </c>
      <c r="H620" s="219">
        <f>SUMPRODUCT((ChapterStats!$B$2:$B$7747=H$2)*(ChapterStats!$C$2:$C$7747=$O$614)*(ChapterStats!$E$2:$E$7747=$A620), ChapterStats!$F$2:$F$7747)</f>
        <v>1</v>
      </c>
      <c r="I620" s="219">
        <f>SUMPRODUCT((ChapterStats!$B$2:$B$7747=I$2)*(ChapterStats!$C$2:$C$7747=$O$614)*(ChapterStats!$E$2:$E$7747=$A620), ChapterStats!$F$2:$F$7747)</f>
        <v>0</v>
      </c>
      <c r="J620" s="219">
        <f>SUMPRODUCT((ChapterStats!$B$2:$B$7747=J$2)*(ChapterStats!$C$2:$C$7747=$O$614)*(ChapterStats!$E$2:$E$7747=$A620), ChapterStats!$F$2:$F$7747)</f>
        <v>0</v>
      </c>
      <c r="K620" s="219">
        <f>SUMPRODUCT((ChapterStats!$B$2:$B$7747=K$2)*(ChapterStats!$C$2:$C$7747=$O$614)*(ChapterStats!$E$2:$E$7747=$A620), ChapterStats!$F$2:$F$7747)</f>
        <v>1</v>
      </c>
      <c r="L620" s="219">
        <f>SUMPRODUCT((ChapterStats!$B$2:$B$7747=L$2)*(ChapterStats!$C$2:$C$7747=$O$614)*(ChapterStats!$E$2:$E$7747=$A620), ChapterStats!$F$2:$F$7747)</f>
        <v>0</v>
      </c>
      <c r="M620" s="219">
        <f>SUMPRODUCT((ChapterStats!$B$2:$B$7747=M$2)*(ChapterStats!$C$2:$C$7747=$O$614)*(ChapterStats!$E$2:$E$7747=$A620), ChapterStats!$F$2:$F$7747)</f>
        <v>0</v>
      </c>
      <c r="N620" s="41">
        <f t="shared" si="47"/>
        <v>4</v>
      </c>
    </row>
    <row r="621" spans="1:15" s="43" customFormat="1" x14ac:dyDescent="0.2">
      <c r="A621" s="228" t="s">
        <v>197</v>
      </c>
      <c r="B621" s="219">
        <f>SUMPRODUCT((ChapterStats!$B$2:$B$7747=B$2)*(ChapterStats!$C$2:$C$7747=$O$614)*(ChapterStats!$E$2:$E$7747=$A621), ChapterStats!$F$2:$F$7747)</f>
        <v>16</v>
      </c>
      <c r="C621" s="219">
        <f>SUMPRODUCT((ChapterStats!$B$2:$B$7747=C$2)*(ChapterStats!$C$2:$C$7747=$O$614)*(ChapterStats!$E$2:$E$7747=$A621), ChapterStats!$F$2:$F$7747)</f>
        <v>14</v>
      </c>
      <c r="D621" s="219">
        <f>SUMPRODUCT((ChapterStats!$B$2:$B$7747=D$2)*(ChapterStats!$C$2:$C$7747=$O$614)*(ChapterStats!$E$2:$E$7747=$A621), ChapterStats!$F$2:$F$7747)</f>
        <v>2</v>
      </c>
      <c r="E621" s="219">
        <f>SUMPRODUCT((ChapterStats!$B$2:$B$7747=E$2)*(ChapterStats!$C$2:$C$7747=$O$614)*(ChapterStats!$E$2:$E$7747=$A621), ChapterStats!$F$2:$F$7747)</f>
        <v>6</v>
      </c>
      <c r="F621" s="219">
        <f>SUMPRODUCT((ChapterStats!$B$2:$B$7747=F$2)*(ChapterStats!$C$2:$C$7747=$O$614)*(ChapterStats!$E$2:$E$7747=$A621), ChapterStats!$F$2:$F$7747)</f>
        <v>13</v>
      </c>
      <c r="G621" s="219">
        <f>SUMPRODUCT((ChapterStats!$B$2:$B$7747=G$2)*(ChapterStats!$C$2:$C$7747=$O$614)*(ChapterStats!$E$2:$E$7747=$A621), ChapterStats!$F$2:$F$7747)</f>
        <v>3</v>
      </c>
      <c r="H621" s="219">
        <f>SUMPRODUCT((ChapterStats!$B$2:$B$7747=H$2)*(ChapterStats!$C$2:$C$7747=$O$614)*(ChapterStats!$E$2:$E$7747=$A621), ChapterStats!$F$2:$F$7747)</f>
        <v>6</v>
      </c>
      <c r="I621" s="219">
        <f>SUMPRODUCT((ChapterStats!$B$2:$B$7747=I$2)*(ChapterStats!$C$2:$C$7747=$O$614)*(ChapterStats!$E$2:$E$7747=$A621), ChapterStats!$F$2:$F$7747)</f>
        <v>3</v>
      </c>
      <c r="J621" s="219">
        <f>SUMPRODUCT((ChapterStats!$B$2:$B$7747=J$2)*(ChapterStats!$C$2:$C$7747=$O$614)*(ChapterStats!$E$2:$E$7747=$A621), ChapterStats!$F$2:$F$7747)</f>
        <v>7</v>
      </c>
      <c r="K621" s="219">
        <f>SUMPRODUCT((ChapterStats!$B$2:$B$7747=K$2)*(ChapterStats!$C$2:$C$7747=$O$614)*(ChapterStats!$E$2:$E$7747=$A621), ChapterStats!$F$2:$F$7747)</f>
        <v>11</v>
      </c>
      <c r="L621" s="219">
        <f>SUMPRODUCT((ChapterStats!$B$2:$B$7747=L$2)*(ChapterStats!$C$2:$C$7747=$O$614)*(ChapterStats!$E$2:$E$7747=$A621), ChapterStats!$F$2:$F$7747)</f>
        <v>5</v>
      </c>
      <c r="M621" s="219">
        <f>SUMPRODUCT((ChapterStats!$B$2:$B$7747=M$2)*(ChapterStats!$C$2:$C$7747=$O$614)*(ChapterStats!$E$2:$E$7747=$A621), ChapterStats!$F$2:$F$7747)</f>
        <v>0</v>
      </c>
      <c r="N621" s="41">
        <f t="shared" si="47"/>
        <v>86</v>
      </c>
    </row>
    <row r="622" spans="1:15" x14ac:dyDescent="0.2">
      <c r="A622" s="228" t="s">
        <v>199</v>
      </c>
      <c r="B622" s="219">
        <f>SUMPRODUCT((ChapterStats!$B$2:$B$7747=B$2)*(ChapterStats!$C$2:$C$7747=$O$614)*(ChapterStats!$E$2:$E$7747=$A622), ChapterStats!$F$2:$F$7747)</f>
        <v>0</v>
      </c>
      <c r="C622" s="219">
        <f>SUMPRODUCT((ChapterStats!$B$2:$B$7747=C$2)*(ChapterStats!$C$2:$C$7747=$O$614)*(ChapterStats!$E$2:$E$7747=$A622), ChapterStats!$F$2:$F$7747)</f>
        <v>3</v>
      </c>
      <c r="D622" s="219">
        <f>SUMPRODUCT((ChapterStats!$B$2:$B$7747=D$2)*(ChapterStats!$C$2:$C$7747=$O$614)*(ChapterStats!$E$2:$E$7747=$A622), ChapterStats!$F$2:$F$7747)</f>
        <v>1</v>
      </c>
      <c r="E622" s="219">
        <f>SUMPRODUCT((ChapterStats!$B$2:$B$7747=E$2)*(ChapterStats!$C$2:$C$7747=$O$614)*(ChapterStats!$E$2:$E$7747=$A622), ChapterStats!$F$2:$F$7747)</f>
        <v>0</v>
      </c>
      <c r="F622" s="219">
        <f>SUMPRODUCT((ChapterStats!$B$2:$B$7747=F$2)*(ChapterStats!$C$2:$C$7747=$O$614)*(ChapterStats!$E$2:$E$7747=$A622), ChapterStats!$F$2:$F$7747)</f>
        <v>0</v>
      </c>
      <c r="G622" s="219">
        <f>SUMPRODUCT((ChapterStats!$B$2:$B$7747=G$2)*(ChapterStats!$C$2:$C$7747=$O$614)*(ChapterStats!$E$2:$E$7747=$A622), ChapterStats!$F$2:$F$7747)</f>
        <v>2</v>
      </c>
      <c r="H622" s="219">
        <f>SUMPRODUCT((ChapterStats!$B$2:$B$7747=H$2)*(ChapterStats!$C$2:$C$7747=$O$614)*(ChapterStats!$E$2:$E$7747=$A622), ChapterStats!$F$2:$F$7747)</f>
        <v>1</v>
      </c>
      <c r="I622" s="219">
        <f>SUMPRODUCT((ChapterStats!$B$2:$B$7747=I$2)*(ChapterStats!$C$2:$C$7747=$O$614)*(ChapterStats!$E$2:$E$7747=$A622), ChapterStats!$F$2:$F$7747)</f>
        <v>0</v>
      </c>
      <c r="J622" s="219">
        <f>SUMPRODUCT((ChapterStats!$B$2:$B$7747=J$2)*(ChapterStats!$C$2:$C$7747=$O$614)*(ChapterStats!$E$2:$E$7747=$A622), ChapterStats!$F$2:$F$7747)</f>
        <v>1</v>
      </c>
      <c r="K622" s="219">
        <f>SUMPRODUCT((ChapterStats!$B$2:$B$7747=K$2)*(ChapterStats!$C$2:$C$7747=$O$614)*(ChapterStats!$E$2:$E$7747=$A622), ChapterStats!$F$2:$F$7747)</f>
        <v>1</v>
      </c>
      <c r="L622" s="219">
        <f>SUMPRODUCT((ChapterStats!$B$2:$B$7747=L$2)*(ChapterStats!$C$2:$C$7747=$O$614)*(ChapterStats!$E$2:$E$7747=$A622), ChapterStats!$F$2:$F$7747)</f>
        <v>0</v>
      </c>
      <c r="M622" s="219">
        <f>SUMPRODUCT((ChapterStats!$B$2:$B$7747=M$2)*(ChapterStats!$C$2:$C$7747=$O$614)*(ChapterStats!$E$2:$E$7747=$A622), ChapterStats!$F$2:$F$7747)</f>
        <v>0</v>
      </c>
      <c r="N622" s="41">
        <f t="shared" si="47"/>
        <v>9</v>
      </c>
    </row>
    <row r="623" spans="1:15" x14ac:dyDescent="0.2">
      <c r="A623" s="228" t="s">
        <v>198</v>
      </c>
      <c r="B623" s="219">
        <f>SUMPRODUCT((ChapterStats!$B$2:$B$7747=B$2)*(ChapterStats!$C$2:$C$7747=$O$614)*(ChapterStats!$E$2:$E$7747=$A623), ChapterStats!$F$2:$F$7747)</f>
        <v>0</v>
      </c>
      <c r="C623" s="219">
        <f>SUMPRODUCT((ChapterStats!$B$2:$B$7747=C$2)*(ChapterStats!$C$2:$C$7747=$O$614)*(ChapterStats!$E$2:$E$7747=$A623), ChapterStats!$F$2:$F$7747)</f>
        <v>1</v>
      </c>
      <c r="D623" s="219">
        <f>SUMPRODUCT((ChapterStats!$B$2:$B$7747=D$2)*(ChapterStats!$C$2:$C$7747=$O$614)*(ChapterStats!$E$2:$E$7747=$A623), ChapterStats!$F$2:$F$7747)</f>
        <v>2</v>
      </c>
      <c r="E623" s="219">
        <f>SUMPRODUCT((ChapterStats!$B$2:$B$7747=E$2)*(ChapterStats!$C$2:$C$7747=$O$614)*(ChapterStats!$E$2:$E$7747=$A623), ChapterStats!$F$2:$F$7747)</f>
        <v>1</v>
      </c>
      <c r="F623" s="219">
        <f>SUMPRODUCT((ChapterStats!$B$2:$B$7747=F$2)*(ChapterStats!$C$2:$C$7747=$O$614)*(ChapterStats!$E$2:$E$7747=$A623), ChapterStats!$F$2:$F$7747)</f>
        <v>1</v>
      </c>
      <c r="G623" s="219">
        <f>SUMPRODUCT((ChapterStats!$B$2:$B$7747=G$2)*(ChapterStats!$C$2:$C$7747=$O$614)*(ChapterStats!$E$2:$E$7747=$A623), ChapterStats!$F$2:$F$7747)</f>
        <v>1</v>
      </c>
      <c r="H623" s="219">
        <f>SUMPRODUCT((ChapterStats!$B$2:$B$7747=H$2)*(ChapterStats!$C$2:$C$7747=$O$614)*(ChapterStats!$E$2:$E$7747=$A623), ChapterStats!$F$2:$F$7747)</f>
        <v>0</v>
      </c>
      <c r="I623" s="219">
        <f>SUMPRODUCT((ChapterStats!$B$2:$B$7747=I$2)*(ChapterStats!$C$2:$C$7747=$O$614)*(ChapterStats!$E$2:$E$7747=$A623), ChapterStats!$F$2:$F$7747)</f>
        <v>0</v>
      </c>
      <c r="J623" s="219">
        <f>SUMPRODUCT((ChapterStats!$B$2:$B$7747=J$2)*(ChapterStats!$C$2:$C$7747=$O$614)*(ChapterStats!$E$2:$E$7747=$A623), ChapterStats!$F$2:$F$7747)</f>
        <v>3</v>
      </c>
      <c r="K623" s="219">
        <f>SUMPRODUCT((ChapterStats!$B$2:$B$7747=K$2)*(ChapterStats!$C$2:$C$7747=$O$614)*(ChapterStats!$E$2:$E$7747=$A623), ChapterStats!$F$2:$F$7747)</f>
        <v>0</v>
      </c>
      <c r="L623" s="219">
        <f>SUMPRODUCT((ChapterStats!$B$2:$B$7747=L$2)*(ChapterStats!$C$2:$C$7747=$O$614)*(ChapterStats!$E$2:$E$7747=$A623), ChapterStats!$F$2:$F$7747)</f>
        <v>2</v>
      </c>
      <c r="M623" s="219">
        <f>SUMPRODUCT((ChapterStats!$B$2:$B$7747=M$2)*(ChapterStats!$C$2:$C$7747=$O$614)*(ChapterStats!$E$2:$E$7747=$A623), ChapterStats!$F$2:$F$7747)</f>
        <v>0</v>
      </c>
      <c r="N623" s="41">
        <f t="shared" si="47"/>
        <v>11</v>
      </c>
    </row>
    <row r="624" spans="1:15" s="43" customFormat="1" x14ac:dyDescent="0.2">
      <c r="A624" s="21" t="s">
        <v>202</v>
      </c>
      <c r="B624" s="224">
        <f>SUMPRODUCT((ChapterStats!$B$2:$B$7747=B$2)*(ChapterStats!$C$2:$C$7747=$O$614)*(ChapterStats!$E$2:$E$7747=$A624), ChapterStats!$F$2:$F$7747)</f>
        <v>0.72063500000000003</v>
      </c>
      <c r="C624" s="224">
        <f>SUMPRODUCT((ChapterStats!$B$2:$B$7747=C$2)*(ChapterStats!$C$2:$C$7747=$O$614)*(ChapterStats!$E$2:$E$7747=$A624), ChapterStats!$F$2:$F$7747)</f>
        <v>0.70063699999999995</v>
      </c>
      <c r="D624" s="224">
        <f>SUMPRODUCT((ChapterStats!$B$2:$B$7747=D$2)*(ChapterStats!$C$2:$C$7747=$O$614)*(ChapterStats!$E$2:$E$7747=$A624), ChapterStats!$F$2:$F$7747)</f>
        <v>0.67823299999999997</v>
      </c>
      <c r="E624" s="224">
        <f>SUMPRODUCT((ChapterStats!$B$2:$B$7747=E$2)*(ChapterStats!$C$2:$C$7747=$O$614)*(ChapterStats!$E$2:$E$7747=$A624), ChapterStats!$F$2:$F$7747)</f>
        <v>0.69551300000000005</v>
      </c>
      <c r="F624" s="224">
        <f>SUMPRODUCT((ChapterStats!$B$2:$B$7747=F$2)*(ChapterStats!$C$2:$C$7747=$O$614)*(ChapterStats!$E$2:$E$7747=$A624), ChapterStats!$F$2:$F$7747)</f>
        <v>0.69648600000000005</v>
      </c>
      <c r="G624" s="224">
        <f>SUMPRODUCT((ChapterStats!$B$2:$B$7747=G$2)*(ChapterStats!$C$2:$C$7747=$O$614)*(ChapterStats!$E$2:$E$7747=$A624), ChapterStats!$F$2:$F$7747)</f>
        <v>0.67752400000000002</v>
      </c>
      <c r="H624" s="224">
        <f>SUMPRODUCT((ChapterStats!$B$2:$B$7747=H$2)*(ChapterStats!$C$2:$C$7747=$O$614)*(ChapterStats!$E$2:$E$7747=$A624), ChapterStats!$F$2:$F$7747)</f>
        <v>0.70261399999999996</v>
      </c>
      <c r="I624" s="224">
        <f>SUMPRODUCT((ChapterStats!$B$2:$B$7747=I$2)*(ChapterStats!$C$2:$C$7747=$O$614)*(ChapterStats!$E$2:$E$7747=$A624), ChapterStats!$F$2:$F$7747)</f>
        <v>0.69637000000000004</v>
      </c>
      <c r="J624" s="224">
        <f>SUMPRODUCT((ChapterStats!$B$2:$B$7747=J$2)*(ChapterStats!$C$2:$C$7747=$O$614)*(ChapterStats!$E$2:$E$7747=$A624), ChapterStats!$F$2:$F$7747)</f>
        <v>0.71917799999999998</v>
      </c>
      <c r="K624" s="224">
        <f>SUMPRODUCT((ChapterStats!$B$2:$B$7747=K$2)*(ChapterStats!$C$2:$C$7747=$O$614)*(ChapterStats!$E$2:$E$7747=$A624), ChapterStats!$F$2:$F$7747)</f>
        <v>0.71621599999999996</v>
      </c>
      <c r="L624" s="224">
        <f>SUMPRODUCT((ChapterStats!$B$2:$B$7747=L$2)*(ChapterStats!$C$2:$C$7747=$O$614)*(ChapterStats!$E$2:$E$7747=$A624), ChapterStats!$F$2:$F$7747)</f>
        <v>0.71568600000000004</v>
      </c>
      <c r="M624" s="224">
        <f>SUMPRODUCT((ChapterStats!$B$2:$B$7747=M$2)*(ChapterStats!$C$2:$C$7747=$O$614)*(ChapterStats!$E$2:$E$7747=$A624), ChapterStats!$F$2:$F$7747)</f>
        <v>0</v>
      </c>
      <c r="N624" s="41"/>
    </row>
    <row r="625" spans="1:15" s="43" customFormat="1" x14ac:dyDescent="0.2">
      <c r="A625" s="228" t="s">
        <v>205</v>
      </c>
      <c r="B625" s="224">
        <f>SUMPRODUCT((ChapterStats!$B$2:$B$7747=B$2)*(ChapterStats!$C$2:$C$7747=$O$614)*(ChapterStats!$E$2:$E$7747=$A625), ChapterStats!$F$2:$F$7747)</f>
        <v>0.74100699999999997</v>
      </c>
      <c r="C625" s="224">
        <f>SUMPRODUCT((ChapterStats!$B$2:$B$7747=C$2)*(ChapterStats!$C$2:$C$7747=$O$614)*(ChapterStats!$E$2:$E$7747=$A625), ChapterStats!$F$2:$F$7747)</f>
        <v>0.74460400000000004</v>
      </c>
      <c r="D625" s="224">
        <f>SUMPRODUCT((ChapterStats!$B$2:$B$7747=D$2)*(ChapterStats!$C$2:$C$7747=$O$614)*(ChapterStats!$E$2:$E$7747=$A625), ChapterStats!$F$2:$F$7747)</f>
        <v>0.72101400000000004</v>
      </c>
      <c r="E625" s="224">
        <f>SUMPRODUCT((ChapterStats!$B$2:$B$7747=E$2)*(ChapterStats!$C$2:$C$7747=$O$614)*(ChapterStats!$E$2:$E$7747=$A625), ChapterStats!$F$2:$F$7747)</f>
        <v>0.74074099999999998</v>
      </c>
      <c r="F625" s="224">
        <f>SUMPRODUCT((ChapterStats!$B$2:$B$7747=F$2)*(ChapterStats!$C$2:$C$7747=$O$614)*(ChapterStats!$E$2:$E$7747=$A625), ChapterStats!$F$2:$F$7747)</f>
        <v>0.74538700000000002</v>
      </c>
      <c r="G625" s="224">
        <f>SUMPRODUCT((ChapterStats!$B$2:$B$7747=G$2)*(ChapterStats!$C$2:$C$7747=$O$614)*(ChapterStats!$E$2:$E$7747=$A625), ChapterStats!$F$2:$F$7747)</f>
        <v>0.73033700000000001</v>
      </c>
      <c r="H625" s="224">
        <f>SUMPRODUCT((ChapterStats!$B$2:$B$7747=H$2)*(ChapterStats!$C$2:$C$7747=$O$614)*(ChapterStats!$E$2:$E$7747=$A625), ChapterStats!$F$2:$F$7747)</f>
        <v>0.75563899999999995</v>
      </c>
      <c r="I625" s="224">
        <f>SUMPRODUCT((ChapterStats!$B$2:$B$7747=I$2)*(ChapterStats!$C$2:$C$7747=$O$614)*(ChapterStats!$E$2:$E$7747=$A625), ChapterStats!$F$2:$F$7747)</f>
        <v>0.75092899999999996</v>
      </c>
      <c r="J625" s="224">
        <f>SUMPRODUCT((ChapterStats!$B$2:$B$7747=J$2)*(ChapterStats!$C$2:$C$7747=$O$614)*(ChapterStats!$E$2:$E$7747=$A625), ChapterStats!$F$2:$F$7747)</f>
        <v>0.78294600000000003</v>
      </c>
      <c r="K625" s="224">
        <f>SUMPRODUCT((ChapterStats!$B$2:$B$7747=K$2)*(ChapterStats!$C$2:$C$7747=$O$614)*(ChapterStats!$E$2:$E$7747=$A625), ChapterStats!$F$2:$F$7747)</f>
        <v>0.77692300000000003</v>
      </c>
      <c r="L625" s="224">
        <f>SUMPRODUCT((ChapterStats!$B$2:$B$7747=L$2)*(ChapterStats!$C$2:$C$7747=$O$614)*(ChapterStats!$E$2:$E$7747=$A625), ChapterStats!$F$2:$F$7747)</f>
        <v>0.76245200000000002</v>
      </c>
      <c r="M625" s="224">
        <f>SUMPRODUCT((ChapterStats!$B$2:$B$7747=M$2)*(ChapterStats!$C$2:$C$7747=$O$614)*(ChapterStats!$E$2:$E$7747=$A625), ChapterStats!$F$2:$F$7747)</f>
        <v>0</v>
      </c>
      <c r="N625" s="41"/>
    </row>
    <row r="626" spans="1:15" s="43" customFormat="1" x14ac:dyDescent="0.2">
      <c r="A626" s="47"/>
      <c r="B626" s="64"/>
      <c r="C626" s="153"/>
      <c r="D626" s="153"/>
      <c r="E626" s="143"/>
      <c r="F626" s="143"/>
      <c r="G626" s="143"/>
      <c r="H626" s="65"/>
      <c r="I626" s="222"/>
      <c r="J626" s="222"/>
      <c r="K626" s="222"/>
      <c r="L626" s="222"/>
      <c r="M626" s="222"/>
      <c r="N626" s="41"/>
    </row>
    <row r="627" spans="1:15" s="43" customFormat="1" x14ac:dyDescent="0.2">
      <c r="A627" s="22" t="s">
        <v>65</v>
      </c>
      <c r="B627" s="52"/>
      <c r="C627" s="39"/>
      <c r="D627" s="39"/>
      <c r="E627" s="39"/>
      <c r="F627" s="39"/>
      <c r="G627" s="39"/>
      <c r="H627" s="52"/>
      <c r="I627" s="221"/>
      <c r="J627" s="221"/>
      <c r="K627" s="221"/>
      <c r="L627" s="221"/>
      <c r="M627" s="221"/>
      <c r="N627" s="41"/>
      <c r="O627" s="43">
        <v>143</v>
      </c>
    </row>
    <row r="628" spans="1:15" s="43" customFormat="1" x14ac:dyDescent="0.2">
      <c r="A628" s="228" t="s">
        <v>196</v>
      </c>
      <c r="B628" s="219">
        <f>SUMPRODUCT((ChapterStats!$B$2:$B$7747=B$2)*(ChapterStats!$C$2:$C$7747=$O$627)*(ChapterStats!$E$2:$E$7747=$A628), ChapterStats!$F$2:$F$7747)</f>
        <v>431</v>
      </c>
      <c r="C628" s="219">
        <f>SUMPRODUCT((ChapterStats!$B$2:$B$7747=C$2)*(ChapterStats!$C$2:$C$7747=$O$627)*(ChapterStats!$E$2:$E$7747=$A628), ChapterStats!$F$2:$F$7747)</f>
        <v>425</v>
      </c>
      <c r="D628" s="219">
        <f>SUMPRODUCT((ChapterStats!$B$2:$B$7747=D$2)*(ChapterStats!$C$2:$C$7747=$O$627)*(ChapterStats!$E$2:$E$7747=$A628), ChapterStats!$F$2:$F$7747)</f>
        <v>421</v>
      </c>
      <c r="E628" s="219">
        <f>SUMPRODUCT((ChapterStats!$B$2:$B$7747=E$2)*(ChapterStats!$C$2:$C$7747=$O$627)*(ChapterStats!$E$2:$E$7747=$A628), ChapterStats!$F$2:$F$7747)</f>
        <v>419</v>
      </c>
      <c r="F628" s="219">
        <f>SUMPRODUCT((ChapterStats!$B$2:$B$7747=F$2)*(ChapterStats!$C$2:$C$7747=$O$627)*(ChapterStats!$E$2:$E$7747=$A628), ChapterStats!$F$2:$F$7747)</f>
        <v>414</v>
      </c>
      <c r="G628" s="219">
        <f>SUMPRODUCT((ChapterStats!$B$2:$B$7747=G$2)*(ChapterStats!$C$2:$C$7747=$O$627)*(ChapterStats!$E$2:$E$7747=$A628), ChapterStats!$F$2:$F$7747)</f>
        <v>421</v>
      </c>
      <c r="H628" s="219">
        <f>SUMPRODUCT((ChapterStats!$B$2:$B$7747=H$2)*(ChapterStats!$C$2:$C$7747=$O$627)*(ChapterStats!$E$2:$E$7747=$A628), ChapterStats!$F$2:$F$7747)</f>
        <v>422</v>
      </c>
      <c r="I628" s="219">
        <f>SUMPRODUCT((ChapterStats!$B$2:$B$7747=I$2)*(ChapterStats!$C$2:$C$7747=$O$627)*(ChapterStats!$E$2:$E$7747=$A628), ChapterStats!$F$2:$F$7747)</f>
        <v>430</v>
      </c>
      <c r="J628" s="219">
        <f>SUMPRODUCT((ChapterStats!$B$2:$B$7747=J$2)*(ChapterStats!$C$2:$C$7747=$O$627)*(ChapterStats!$E$2:$E$7747=$A628), ChapterStats!$F$2:$F$7747)</f>
        <v>429</v>
      </c>
      <c r="K628" s="219">
        <f>SUMPRODUCT((ChapterStats!$B$2:$B$7747=K$2)*(ChapterStats!$C$2:$C$7747=$O$627)*(ChapterStats!$E$2:$E$7747=$A628), ChapterStats!$F$2:$F$7747)</f>
        <v>423</v>
      </c>
      <c r="L628" s="219">
        <f>SUMPRODUCT((ChapterStats!$B$2:$B$7747=L$2)*(ChapterStats!$C$2:$C$7747=$O$627)*(ChapterStats!$E$2:$E$7747=$A628), ChapterStats!$F$2:$F$7747)</f>
        <v>425</v>
      </c>
      <c r="M628" s="219">
        <f>SUMPRODUCT((ChapterStats!$B$2:$B$7747=M$2)*(ChapterStats!$C$2:$C$7747=$O$627)*(ChapterStats!$E$2:$E$7747=$A628), ChapterStats!$F$2:$F$7747)</f>
        <v>0</v>
      </c>
      <c r="N628" s="41"/>
    </row>
    <row r="629" spans="1:15" s="43" customFormat="1" x14ac:dyDescent="0.2">
      <c r="A629" s="47" t="s">
        <v>305</v>
      </c>
      <c r="B629" s="244">
        <v>439</v>
      </c>
      <c r="C629" s="244">
        <v>447</v>
      </c>
      <c r="D629" s="244">
        <v>443</v>
      </c>
      <c r="E629" s="244">
        <v>439</v>
      </c>
      <c r="F629" s="244">
        <v>438</v>
      </c>
      <c r="G629" s="244">
        <v>434</v>
      </c>
      <c r="H629" s="244">
        <v>434</v>
      </c>
      <c r="I629" s="244">
        <v>434</v>
      </c>
      <c r="J629" s="244">
        <v>442</v>
      </c>
      <c r="K629" s="244">
        <v>433</v>
      </c>
      <c r="L629" s="244">
        <v>434</v>
      </c>
      <c r="M629" s="244">
        <v>429</v>
      </c>
      <c r="N629" s="48"/>
    </row>
    <row r="630" spans="1:15" s="43" customFormat="1" x14ac:dyDescent="0.2">
      <c r="A630" s="228" t="s">
        <v>194</v>
      </c>
      <c r="B630" s="219">
        <f>SUMPRODUCT((ChapterStats!$B$2:$B$7747=B$2)*(ChapterStats!$C$2:$C$7747=$O$627)*(ChapterStats!$E$2:$E$7747=$A630), ChapterStats!$F$2:$F$7747)</f>
        <v>4</v>
      </c>
      <c r="C630" s="219">
        <f>SUMPRODUCT((ChapterStats!$B$2:$B$7747=C$2)*(ChapterStats!$C$2:$C$7747=$O$627)*(ChapterStats!$E$2:$E$7747=$A630), ChapterStats!$F$2:$F$7747)</f>
        <v>6</v>
      </c>
      <c r="D630" s="219">
        <f>SUMPRODUCT((ChapterStats!$B$2:$B$7747=D$2)*(ChapterStats!$C$2:$C$7747=$O$627)*(ChapterStats!$E$2:$E$7747=$A630), ChapterStats!$F$2:$F$7747)</f>
        <v>8</v>
      </c>
      <c r="E630" s="219">
        <f>SUMPRODUCT((ChapterStats!$B$2:$B$7747=E$2)*(ChapterStats!$C$2:$C$7747=$O$627)*(ChapterStats!$E$2:$E$7747=$A630), ChapterStats!$F$2:$F$7747)</f>
        <v>7</v>
      </c>
      <c r="F630" s="219">
        <f>SUMPRODUCT((ChapterStats!$B$2:$B$7747=F$2)*(ChapterStats!$C$2:$C$7747=$O$627)*(ChapterStats!$E$2:$E$7747=$A630), ChapterStats!$F$2:$F$7747)</f>
        <v>7</v>
      </c>
      <c r="G630" s="219">
        <f>SUMPRODUCT((ChapterStats!$B$2:$B$7747=G$2)*(ChapterStats!$C$2:$C$7747=$O$627)*(ChapterStats!$E$2:$E$7747=$A630), ChapterStats!$F$2:$F$7747)</f>
        <v>12</v>
      </c>
      <c r="H630" s="219">
        <f>SUMPRODUCT((ChapterStats!$B$2:$B$7747=H$2)*(ChapterStats!$C$2:$C$7747=$O$627)*(ChapterStats!$E$2:$E$7747=$A630), ChapterStats!$F$2:$F$7747)</f>
        <v>11</v>
      </c>
      <c r="I630" s="219">
        <f>SUMPRODUCT((ChapterStats!$B$2:$B$7747=I$2)*(ChapterStats!$C$2:$C$7747=$O$627)*(ChapterStats!$E$2:$E$7747=$A630), ChapterStats!$F$2:$F$7747)</f>
        <v>11</v>
      </c>
      <c r="J630" s="219">
        <f>SUMPRODUCT((ChapterStats!$B$2:$B$7747=J$2)*(ChapterStats!$C$2:$C$7747=$O$627)*(ChapterStats!$E$2:$E$7747=$A630), ChapterStats!$F$2:$F$7747)</f>
        <v>11</v>
      </c>
      <c r="K630" s="219">
        <f>SUMPRODUCT((ChapterStats!$B$2:$B$7747=K$2)*(ChapterStats!$C$2:$C$7747=$O$627)*(ChapterStats!$E$2:$E$7747=$A630), ChapterStats!$F$2:$F$7747)</f>
        <v>7</v>
      </c>
      <c r="L630" s="219">
        <f>SUMPRODUCT((ChapterStats!$B$2:$B$7747=L$2)*(ChapterStats!$C$2:$C$7747=$O$627)*(ChapterStats!$E$2:$E$7747=$A630), ChapterStats!$F$2:$F$7747)</f>
        <v>9</v>
      </c>
      <c r="M630" s="219">
        <f>SUMPRODUCT((ChapterStats!$B$2:$B$7747=M$2)*(ChapterStats!$C$2:$C$7747=$O$627)*(ChapterStats!$E$2:$E$7747=$A630), ChapterStats!$F$2:$F$7747)</f>
        <v>0</v>
      </c>
      <c r="N630" s="41">
        <f t="shared" ref="N630:N636" si="48">SUM(B630:M630)</f>
        <v>93</v>
      </c>
    </row>
    <row r="631" spans="1:15" s="43" customFormat="1" x14ac:dyDescent="0.2">
      <c r="A631" s="47" t="s">
        <v>305</v>
      </c>
      <c r="B631" s="244">
        <v>9</v>
      </c>
      <c r="C631" s="244">
        <v>13</v>
      </c>
      <c r="D631" s="244">
        <v>6</v>
      </c>
      <c r="E631" s="244">
        <v>10</v>
      </c>
      <c r="F631" s="244">
        <v>6</v>
      </c>
      <c r="G631" s="244">
        <v>9</v>
      </c>
      <c r="H631" s="244">
        <v>15</v>
      </c>
      <c r="I631" s="244">
        <v>9</v>
      </c>
      <c r="J631" s="244">
        <v>14</v>
      </c>
      <c r="K631" s="244">
        <v>8</v>
      </c>
      <c r="L631" s="244">
        <v>14</v>
      </c>
      <c r="M631" s="244">
        <v>9</v>
      </c>
      <c r="N631" s="48">
        <f t="shared" si="48"/>
        <v>122</v>
      </c>
    </row>
    <row r="632" spans="1:15" s="43" customFormat="1" x14ac:dyDescent="0.2">
      <c r="A632" s="228" t="s">
        <v>195</v>
      </c>
      <c r="B632" s="219">
        <f>SUMPRODUCT((ChapterStats!$B$2:$B$7747=B$2)*(ChapterStats!$C$2:$C$7747=$O$627)*(ChapterStats!$E$2:$E$7747=$A632), ChapterStats!$F$2:$F$7747)</f>
        <v>27</v>
      </c>
      <c r="C632" s="219">
        <f>SUMPRODUCT((ChapterStats!$B$2:$B$7747=C$2)*(ChapterStats!$C$2:$C$7747=$O$627)*(ChapterStats!$E$2:$E$7747=$A632), ChapterStats!$F$2:$F$7747)</f>
        <v>18</v>
      </c>
      <c r="D632" s="219">
        <f>SUMPRODUCT((ChapterStats!$B$2:$B$7747=D$2)*(ChapterStats!$C$2:$C$7747=$O$627)*(ChapterStats!$E$2:$E$7747=$A632), ChapterStats!$F$2:$F$7747)</f>
        <v>9</v>
      </c>
      <c r="E632" s="219">
        <f>SUMPRODUCT((ChapterStats!$B$2:$B$7747=E$2)*(ChapterStats!$C$2:$C$7747=$O$627)*(ChapterStats!$E$2:$E$7747=$A632), ChapterStats!$F$2:$F$7747)</f>
        <v>30</v>
      </c>
      <c r="F632" s="219">
        <f>SUMPRODUCT((ChapterStats!$B$2:$B$7747=F$2)*(ChapterStats!$C$2:$C$7747=$O$627)*(ChapterStats!$E$2:$E$7747=$A632), ChapterStats!$F$2:$F$7747)</f>
        <v>17</v>
      </c>
      <c r="G632" s="219">
        <f>SUMPRODUCT((ChapterStats!$B$2:$B$7747=G$2)*(ChapterStats!$C$2:$C$7747=$O$627)*(ChapterStats!$E$2:$E$7747=$A632), ChapterStats!$F$2:$F$7747)</f>
        <v>24</v>
      </c>
      <c r="H632" s="219">
        <f>SUMPRODUCT((ChapterStats!$B$2:$B$7747=H$2)*(ChapterStats!$C$2:$C$7747=$O$627)*(ChapterStats!$E$2:$E$7747=$A632), ChapterStats!$F$2:$F$7747)</f>
        <v>31</v>
      </c>
      <c r="I632" s="219">
        <f>SUMPRODUCT((ChapterStats!$B$2:$B$7747=I$2)*(ChapterStats!$C$2:$C$7747=$O$627)*(ChapterStats!$E$2:$E$7747=$A632), ChapterStats!$F$2:$F$7747)</f>
        <v>24</v>
      </c>
      <c r="J632" s="219">
        <f>SUMPRODUCT((ChapterStats!$B$2:$B$7747=J$2)*(ChapterStats!$C$2:$C$7747=$O$627)*(ChapterStats!$E$2:$E$7747=$A632), ChapterStats!$F$2:$F$7747)</f>
        <v>30</v>
      </c>
      <c r="K632" s="219">
        <f>SUMPRODUCT((ChapterStats!$B$2:$B$7747=K$2)*(ChapterStats!$C$2:$C$7747=$O$627)*(ChapterStats!$E$2:$E$7747=$A632), ChapterStats!$F$2:$F$7747)</f>
        <v>26</v>
      </c>
      <c r="L632" s="219">
        <f>SUMPRODUCT((ChapterStats!$B$2:$B$7747=L$2)*(ChapterStats!$C$2:$C$7747=$O$627)*(ChapterStats!$E$2:$E$7747=$A632), ChapterStats!$F$2:$F$7747)</f>
        <v>24</v>
      </c>
      <c r="M632" s="219">
        <f>SUMPRODUCT((ChapterStats!$B$2:$B$7747=M$2)*(ChapterStats!$C$2:$C$7747=$O$627)*(ChapterStats!$E$2:$E$7747=$A632), ChapterStats!$F$2:$F$7747)</f>
        <v>0</v>
      </c>
      <c r="N632" s="41">
        <f t="shared" si="48"/>
        <v>260</v>
      </c>
    </row>
    <row r="633" spans="1:15" s="43" customFormat="1" x14ac:dyDescent="0.2">
      <c r="A633" s="228" t="s">
        <v>200</v>
      </c>
      <c r="B633" s="219">
        <f>SUMPRODUCT((ChapterStats!$B$2:$B$7747=B$2)*(ChapterStats!$C$2:$C$7747=$O$627)*(ChapterStats!$E$2:$E$7747=$A633), ChapterStats!$F$2:$F$7747)</f>
        <v>1</v>
      </c>
      <c r="C633" s="219">
        <f>SUMPRODUCT((ChapterStats!$B$2:$B$7747=C$2)*(ChapterStats!$C$2:$C$7747=$O$627)*(ChapterStats!$E$2:$E$7747=$A633), ChapterStats!$F$2:$F$7747)</f>
        <v>1</v>
      </c>
      <c r="D633" s="219">
        <f>SUMPRODUCT((ChapterStats!$B$2:$B$7747=D$2)*(ChapterStats!$C$2:$C$7747=$O$627)*(ChapterStats!$E$2:$E$7747=$A633), ChapterStats!$F$2:$F$7747)</f>
        <v>3</v>
      </c>
      <c r="E633" s="219">
        <f>SUMPRODUCT((ChapterStats!$B$2:$B$7747=E$2)*(ChapterStats!$C$2:$C$7747=$O$627)*(ChapterStats!$E$2:$E$7747=$A633), ChapterStats!$F$2:$F$7747)</f>
        <v>2</v>
      </c>
      <c r="F633" s="219">
        <f>SUMPRODUCT((ChapterStats!$B$2:$B$7747=F$2)*(ChapterStats!$C$2:$C$7747=$O$627)*(ChapterStats!$E$2:$E$7747=$A633), ChapterStats!$F$2:$F$7747)</f>
        <v>2</v>
      </c>
      <c r="G633" s="219">
        <f>SUMPRODUCT((ChapterStats!$B$2:$B$7747=G$2)*(ChapterStats!$C$2:$C$7747=$O$627)*(ChapterStats!$E$2:$E$7747=$A633), ChapterStats!$F$2:$F$7747)</f>
        <v>1</v>
      </c>
      <c r="H633" s="219">
        <f>SUMPRODUCT((ChapterStats!$B$2:$B$7747=H$2)*(ChapterStats!$C$2:$C$7747=$O$627)*(ChapterStats!$E$2:$E$7747=$A633), ChapterStats!$F$2:$F$7747)</f>
        <v>2</v>
      </c>
      <c r="I633" s="219">
        <f>SUMPRODUCT((ChapterStats!$B$2:$B$7747=I$2)*(ChapterStats!$C$2:$C$7747=$O$627)*(ChapterStats!$E$2:$E$7747=$A633), ChapterStats!$F$2:$F$7747)</f>
        <v>1</v>
      </c>
      <c r="J633" s="219">
        <f>SUMPRODUCT((ChapterStats!$B$2:$B$7747=J$2)*(ChapterStats!$C$2:$C$7747=$O$627)*(ChapterStats!$E$2:$E$7747=$A633), ChapterStats!$F$2:$F$7747)</f>
        <v>1</v>
      </c>
      <c r="K633" s="219">
        <f>SUMPRODUCT((ChapterStats!$B$2:$B$7747=K$2)*(ChapterStats!$C$2:$C$7747=$O$627)*(ChapterStats!$E$2:$E$7747=$A633), ChapterStats!$F$2:$F$7747)</f>
        <v>0</v>
      </c>
      <c r="L633" s="219">
        <f>SUMPRODUCT((ChapterStats!$B$2:$B$7747=L$2)*(ChapterStats!$C$2:$C$7747=$O$627)*(ChapterStats!$E$2:$E$7747=$A633), ChapterStats!$F$2:$F$7747)</f>
        <v>1</v>
      </c>
      <c r="M633" s="219">
        <f>SUMPRODUCT((ChapterStats!$B$2:$B$7747=M$2)*(ChapterStats!$C$2:$C$7747=$O$627)*(ChapterStats!$E$2:$E$7747=$A633), ChapterStats!$F$2:$F$7747)</f>
        <v>0</v>
      </c>
      <c r="N633" s="41">
        <f t="shared" si="48"/>
        <v>15</v>
      </c>
    </row>
    <row r="634" spans="1:15" s="43" customFormat="1" x14ac:dyDescent="0.2">
      <c r="A634" s="228" t="s">
        <v>197</v>
      </c>
      <c r="B634" s="219">
        <f>SUMPRODUCT((ChapterStats!$B$2:$B$7747=B$2)*(ChapterStats!$C$2:$C$7747=$O$627)*(ChapterStats!$E$2:$E$7747=$A634), ChapterStats!$F$2:$F$7747)</f>
        <v>3</v>
      </c>
      <c r="C634" s="219">
        <f>SUMPRODUCT((ChapterStats!$B$2:$B$7747=C$2)*(ChapterStats!$C$2:$C$7747=$O$627)*(ChapterStats!$E$2:$E$7747=$A634), ChapterStats!$F$2:$F$7747)</f>
        <v>12</v>
      </c>
      <c r="D634" s="219">
        <f>SUMPRODUCT((ChapterStats!$B$2:$B$7747=D$2)*(ChapterStats!$C$2:$C$7747=$O$627)*(ChapterStats!$E$2:$E$7747=$A634), ChapterStats!$F$2:$F$7747)</f>
        <v>15</v>
      </c>
      <c r="E634" s="219">
        <f>SUMPRODUCT((ChapterStats!$B$2:$B$7747=E$2)*(ChapterStats!$C$2:$C$7747=$O$627)*(ChapterStats!$E$2:$E$7747=$A634), ChapterStats!$F$2:$F$7747)</f>
        <v>10</v>
      </c>
      <c r="F634" s="219">
        <f>SUMPRODUCT((ChapterStats!$B$2:$B$7747=F$2)*(ChapterStats!$C$2:$C$7747=$O$627)*(ChapterStats!$E$2:$E$7747=$A634), ChapterStats!$F$2:$F$7747)</f>
        <v>14</v>
      </c>
      <c r="G634" s="219">
        <f>SUMPRODUCT((ChapterStats!$B$2:$B$7747=G$2)*(ChapterStats!$C$2:$C$7747=$O$627)*(ChapterStats!$E$2:$E$7747=$A634), ChapterStats!$F$2:$F$7747)</f>
        <v>6</v>
      </c>
      <c r="H634" s="219">
        <f>SUMPRODUCT((ChapterStats!$B$2:$B$7747=H$2)*(ChapterStats!$C$2:$C$7747=$O$627)*(ChapterStats!$E$2:$E$7747=$A634), ChapterStats!$F$2:$F$7747)</f>
        <v>13</v>
      </c>
      <c r="I634" s="219">
        <f>SUMPRODUCT((ChapterStats!$B$2:$B$7747=I$2)*(ChapterStats!$C$2:$C$7747=$O$627)*(ChapterStats!$E$2:$E$7747=$A634), ChapterStats!$F$2:$F$7747)</f>
        <v>7</v>
      </c>
      <c r="J634" s="219">
        <f>SUMPRODUCT((ChapterStats!$B$2:$B$7747=J$2)*(ChapterStats!$C$2:$C$7747=$O$627)*(ChapterStats!$E$2:$E$7747=$A634), ChapterStats!$F$2:$F$7747)</f>
        <v>13</v>
      </c>
      <c r="K634" s="219">
        <f>SUMPRODUCT((ChapterStats!$B$2:$B$7747=K$2)*(ChapterStats!$C$2:$C$7747=$O$627)*(ChapterStats!$E$2:$E$7747=$A634), ChapterStats!$F$2:$F$7747)</f>
        <v>15</v>
      </c>
      <c r="L634" s="219">
        <f>SUMPRODUCT((ChapterStats!$B$2:$B$7747=L$2)*(ChapterStats!$C$2:$C$7747=$O$627)*(ChapterStats!$E$2:$E$7747=$A634), ChapterStats!$F$2:$F$7747)</f>
        <v>9</v>
      </c>
      <c r="M634" s="219">
        <f>SUMPRODUCT((ChapterStats!$B$2:$B$7747=M$2)*(ChapterStats!$C$2:$C$7747=$O$627)*(ChapterStats!$E$2:$E$7747=$A634), ChapterStats!$F$2:$F$7747)</f>
        <v>0</v>
      </c>
      <c r="N634" s="41">
        <f t="shared" si="48"/>
        <v>117</v>
      </c>
    </row>
    <row r="635" spans="1:15" x14ac:dyDescent="0.2">
      <c r="A635" s="228" t="s">
        <v>199</v>
      </c>
      <c r="B635" s="219">
        <f>SUMPRODUCT((ChapterStats!$B$2:$B$7747=B$2)*(ChapterStats!$C$2:$C$7747=$O$627)*(ChapterStats!$E$2:$E$7747=$A635), ChapterStats!$F$2:$F$7747)</f>
        <v>0</v>
      </c>
      <c r="C635" s="219">
        <f>SUMPRODUCT((ChapterStats!$B$2:$B$7747=C$2)*(ChapterStats!$C$2:$C$7747=$O$627)*(ChapterStats!$E$2:$E$7747=$A635), ChapterStats!$F$2:$F$7747)</f>
        <v>2</v>
      </c>
      <c r="D635" s="219">
        <f>SUMPRODUCT((ChapterStats!$B$2:$B$7747=D$2)*(ChapterStats!$C$2:$C$7747=$O$627)*(ChapterStats!$E$2:$E$7747=$A635), ChapterStats!$F$2:$F$7747)</f>
        <v>0</v>
      </c>
      <c r="E635" s="219">
        <f>SUMPRODUCT((ChapterStats!$B$2:$B$7747=E$2)*(ChapterStats!$C$2:$C$7747=$O$627)*(ChapterStats!$E$2:$E$7747=$A635), ChapterStats!$F$2:$F$7747)</f>
        <v>1</v>
      </c>
      <c r="F635" s="219">
        <f>SUMPRODUCT((ChapterStats!$B$2:$B$7747=F$2)*(ChapterStats!$C$2:$C$7747=$O$627)*(ChapterStats!$E$2:$E$7747=$A635), ChapterStats!$F$2:$F$7747)</f>
        <v>1</v>
      </c>
      <c r="G635" s="219">
        <f>SUMPRODUCT((ChapterStats!$B$2:$B$7747=G$2)*(ChapterStats!$C$2:$C$7747=$O$627)*(ChapterStats!$E$2:$E$7747=$A635), ChapterStats!$F$2:$F$7747)</f>
        <v>0</v>
      </c>
      <c r="H635" s="219">
        <f>SUMPRODUCT((ChapterStats!$B$2:$B$7747=H$2)*(ChapterStats!$C$2:$C$7747=$O$627)*(ChapterStats!$E$2:$E$7747=$A635), ChapterStats!$F$2:$F$7747)</f>
        <v>1</v>
      </c>
      <c r="I635" s="219">
        <f>SUMPRODUCT((ChapterStats!$B$2:$B$7747=I$2)*(ChapterStats!$C$2:$C$7747=$O$627)*(ChapterStats!$E$2:$E$7747=$A635), ChapterStats!$F$2:$F$7747)</f>
        <v>0</v>
      </c>
      <c r="J635" s="219">
        <f>SUMPRODUCT((ChapterStats!$B$2:$B$7747=J$2)*(ChapterStats!$C$2:$C$7747=$O$627)*(ChapterStats!$E$2:$E$7747=$A635), ChapterStats!$F$2:$F$7747)</f>
        <v>0</v>
      </c>
      <c r="K635" s="219">
        <f>SUMPRODUCT((ChapterStats!$B$2:$B$7747=K$2)*(ChapterStats!$C$2:$C$7747=$O$627)*(ChapterStats!$E$2:$E$7747=$A635), ChapterStats!$F$2:$F$7747)</f>
        <v>1</v>
      </c>
      <c r="L635" s="219">
        <f>SUMPRODUCT((ChapterStats!$B$2:$B$7747=L$2)*(ChapterStats!$C$2:$C$7747=$O$627)*(ChapterStats!$E$2:$E$7747=$A635), ChapterStats!$F$2:$F$7747)</f>
        <v>1</v>
      </c>
      <c r="M635" s="219">
        <f>SUMPRODUCT((ChapterStats!$B$2:$B$7747=M$2)*(ChapterStats!$C$2:$C$7747=$O$627)*(ChapterStats!$E$2:$E$7747=$A635), ChapterStats!$F$2:$F$7747)</f>
        <v>0</v>
      </c>
      <c r="N635" s="41">
        <f t="shared" si="48"/>
        <v>7</v>
      </c>
    </row>
    <row r="636" spans="1:15" x14ac:dyDescent="0.2">
      <c r="A636" s="228" t="s">
        <v>198</v>
      </c>
      <c r="B636" s="219">
        <f>SUMPRODUCT((ChapterStats!$B$2:$B$7747=B$2)*(ChapterStats!$C$2:$C$7747=$O$627)*(ChapterStats!$E$2:$E$7747=$A636), ChapterStats!$F$2:$F$7747)</f>
        <v>0</v>
      </c>
      <c r="C636" s="219">
        <f>SUMPRODUCT((ChapterStats!$B$2:$B$7747=C$2)*(ChapterStats!$C$2:$C$7747=$O$627)*(ChapterStats!$E$2:$E$7747=$A636), ChapterStats!$F$2:$F$7747)</f>
        <v>3</v>
      </c>
      <c r="D636" s="219">
        <f>SUMPRODUCT((ChapterStats!$B$2:$B$7747=D$2)*(ChapterStats!$C$2:$C$7747=$O$627)*(ChapterStats!$E$2:$E$7747=$A636), ChapterStats!$F$2:$F$7747)</f>
        <v>0</v>
      </c>
      <c r="E636" s="219">
        <f>SUMPRODUCT((ChapterStats!$B$2:$B$7747=E$2)*(ChapterStats!$C$2:$C$7747=$O$627)*(ChapterStats!$E$2:$E$7747=$A636), ChapterStats!$F$2:$F$7747)</f>
        <v>0</v>
      </c>
      <c r="F636" s="219">
        <f>SUMPRODUCT((ChapterStats!$B$2:$B$7747=F$2)*(ChapterStats!$C$2:$C$7747=$O$627)*(ChapterStats!$E$2:$E$7747=$A636), ChapterStats!$F$2:$F$7747)</f>
        <v>1</v>
      </c>
      <c r="G636" s="219">
        <f>SUMPRODUCT((ChapterStats!$B$2:$B$7747=G$2)*(ChapterStats!$C$2:$C$7747=$O$627)*(ChapterStats!$E$2:$E$7747=$A636), ChapterStats!$F$2:$F$7747)</f>
        <v>0</v>
      </c>
      <c r="H636" s="219">
        <f>SUMPRODUCT((ChapterStats!$B$2:$B$7747=H$2)*(ChapterStats!$C$2:$C$7747=$O$627)*(ChapterStats!$E$2:$E$7747=$A636), ChapterStats!$F$2:$F$7747)</f>
        <v>2</v>
      </c>
      <c r="I636" s="219">
        <f>SUMPRODUCT((ChapterStats!$B$2:$B$7747=I$2)*(ChapterStats!$C$2:$C$7747=$O$627)*(ChapterStats!$E$2:$E$7747=$A636), ChapterStats!$F$2:$F$7747)</f>
        <v>2</v>
      </c>
      <c r="J636" s="219">
        <f>SUMPRODUCT((ChapterStats!$B$2:$B$7747=J$2)*(ChapterStats!$C$2:$C$7747=$O$627)*(ChapterStats!$E$2:$E$7747=$A636), ChapterStats!$F$2:$F$7747)</f>
        <v>1</v>
      </c>
      <c r="K636" s="219">
        <f>SUMPRODUCT((ChapterStats!$B$2:$B$7747=K$2)*(ChapterStats!$C$2:$C$7747=$O$627)*(ChapterStats!$E$2:$E$7747=$A636), ChapterStats!$F$2:$F$7747)</f>
        <v>4</v>
      </c>
      <c r="L636" s="219">
        <f>SUMPRODUCT((ChapterStats!$B$2:$B$7747=L$2)*(ChapterStats!$C$2:$C$7747=$O$627)*(ChapterStats!$E$2:$E$7747=$A636), ChapterStats!$F$2:$F$7747)</f>
        <v>1</v>
      </c>
      <c r="M636" s="219">
        <f>SUMPRODUCT((ChapterStats!$B$2:$B$7747=M$2)*(ChapterStats!$C$2:$C$7747=$O$627)*(ChapterStats!$E$2:$E$7747=$A636), ChapterStats!$F$2:$F$7747)</f>
        <v>0</v>
      </c>
      <c r="N636" s="41">
        <f t="shared" si="48"/>
        <v>14</v>
      </c>
    </row>
    <row r="637" spans="1:15" s="43" customFormat="1" x14ac:dyDescent="0.2">
      <c r="A637" s="21" t="s">
        <v>202</v>
      </c>
      <c r="B637" s="224">
        <f>SUMPRODUCT((ChapterStats!$B$2:$B$7747=B$2)*(ChapterStats!$C$2:$C$7747=$O$627)*(ChapterStats!$E$2:$E$7747=$A637), ChapterStats!$F$2:$F$7747)</f>
        <v>0.69772699999999999</v>
      </c>
      <c r="C637" s="224">
        <f>SUMPRODUCT((ChapterStats!$B$2:$B$7747=C$2)*(ChapterStats!$C$2:$C$7747=$O$627)*(ChapterStats!$E$2:$E$7747=$A637), ChapterStats!$F$2:$F$7747)</f>
        <v>0.71461200000000002</v>
      </c>
      <c r="D637" s="224">
        <f>SUMPRODUCT((ChapterStats!$B$2:$B$7747=D$2)*(ChapterStats!$C$2:$C$7747=$O$627)*(ChapterStats!$E$2:$E$7747=$A637), ChapterStats!$F$2:$F$7747)</f>
        <v>0.704036</v>
      </c>
      <c r="E637" s="224">
        <f>SUMPRODUCT((ChapterStats!$B$2:$B$7747=E$2)*(ChapterStats!$C$2:$C$7747=$O$627)*(ChapterStats!$E$2:$E$7747=$A637), ChapterStats!$F$2:$F$7747)</f>
        <v>0.69230800000000003</v>
      </c>
      <c r="F637" s="224">
        <f>SUMPRODUCT((ChapterStats!$B$2:$B$7747=F$2)*(ChapterStats!$C$2:$C$7747=$O$627)*(ChapterStats!$E$2:$E$7747=$A637), ChapterStats!$F$2:$F$7747)</f>
        <v>0.70319600000000004</v>
      </c>
      <c r="G637" s="224">
        <f>SUMPRODUCT((ChapterStats!$B$2:$B$7747=G$2)*(ChapterStats!$C$2:$C$7747=$O$627)*(ChapterStats!$E$2:$E$7747=$A637), ChapterStats!$F$2:$F$7747)</f>
        <v>0.69107600000000002</v>
      </c>
      <c r="H637" s="224">
        <f>SUMPRODUCT((ChapterStats!$B$2:$B$7747=H$2)*(ChapterStats!$C$2:$C$7747=$O$627)*(ChapterStats!$E$2:$E$7747=$A637), ChapterStats!$F$2:$F$7747)</f>
        <v>0.70900700000000005</v>
      </c>
      <c r="I637" s="224">
        <f>SUMPRODUCT((ChapterStats!$B$2:$B$7747=I$2)*(ChapterStats!$C$2:$C$7747=$O$627)*(ChapterStats!$E$2:$E$7747=$A637), ChapterStats!$F$2:$F$7747)</f>
        <v>0.71990699999999996</v>
      </c>
      <c r="J637" s="224">
        <f>SUMPRODUCT((ChapterStats!$B$2:$B$7747=J$2)*(ChapterStats!$C$2:$C$7747=$O$627)*(ChapterStats!$E$2:$E$7747=$A637), ChapterStats!$F$2:$F$7747)</f>
        <v>0.73611099999999996</v>
      </c>
      <c r="K637" s="224">
        <f>SUMPRODUCT((ChapterStats!$B$2:$B$7747=K$2)*(ChapterStats!$C$2:$C$7747=$O$627)*(ChapterStats!$E$2:$E$7747=$A637), ChapterStats!$F$2:$F$7747)</f>
        <v>0.73181799999999997</v>
      </c>
      <c r="L637" s="224">
        <f>SUMPRODUCT((ChapterStats!$B$2:$B$7747=L$2)*(ChapterStats!$C$2:$C$7747=$O$627)*(ChapterStats!$E$2:$E$7747=$A637), ChapterStats!$F$2:$F$7747)</f>
        <v>0.73148100000000005</v>
      </c>
      <c r="M637" s="224">
        <f>SUMPRODUCT((ChapterStats!$B$2:$B$7747=M$2)*(ChapterStats!$C$2:$C$7747=$O$627)*(ChapterStats!$E$2:$E$7747=$A637), ChapterStats!$F$2:$F$7747)</f>
        <v>0</v>
      </c>
      <c r="N637" s="41"/>
    </row>
    <row r="638" spans="1:15" s="43" customFormat="1" x14ac:dyDescent="0.2">
      <c r="A638" s="228" t="s">
        <v>205</v>
      </c>
      <c r="B638" s="224">
        <f>SUMPRODUCT((ChapterStats!$B$2:$B$7747=B$2)*(ChapterStats!$C$2:$C$7747=$O$627)*(ChapterStats!$E$2:$E$7747=$A638), ChapterStats!$F$2:$F$7747)</f>
        <v>0.74177199999999999</v>
      </c>
      <c r="C638" s="224">
        <f>SUMPRODUCT((ChapterStats!$B$2:$B$7747=C$2)*(ChapterStats!$C$2:$C$7747=$O$627)*(ChapterStats!$E$2:$E$7747=$A638), ChapterStats!$F$2:$F$7747)</f>
        <v>0.752525</v>
      </c>
      <c r="D638" s="224">
        <f>SUMPRODUCT((ChapterStats!$B$2:$B$7747=D$2)*(ChapterStats!$C$2:$C$7747=$O$627)*(ChapterStats!$E$2:$E$7747=$A638), ChapterStats!$F$2:$F$7747)</f>
        <v>0.746305</v>
      </c>
      <c r="E638" s="224">
        <f>SUMPRODUCT((ChapterStats!$B$2:$B$7747=E$2)*(ChapterStats!$C$2:$C$7747=$O$627)*(ChapterStats!$E$2:$E$7747=$A638), ChapterStats!$F$2:$F$7747)</f>
        <v>0.73499999999999999</v>
      </c>
      <c r="F638" s="224">
        <f>SUMPRODUCT((ChapterStats!$B$2:$B$7747=F$2)*(ChapterStats!$C$2:$C$7747=$O$627)*(ChapterStats!$E$2:$E$7747=$A638), ChapterStats!$F$2:$F$7747)</f>
        <v>0.74744900000000003</v>
      </c>
      <c r="G638" s="224">
        <f>SUMPRODUCT((ChapterStats!$B$2:$B$7747=G$2)*(ChapterStats!$C$2:$C$7747=$O$627)*(ChapterStats!$E$2:$E$7747=$A638), ChapterStats!$F$2:$F$7747)</f>
        <v>0.73214299999999999</v>
      </c>
      <c r="H638" s="224">
        <f>SUMPRODUCT((ChapterStats!$B$2:$B$7747=H$2)*(ChapterStats!$C$2:$C$7747=$O$627)*(ChapterStats!$E$2:$E$7747=$A638), ChapterStats!$F$2:$F$7747)</f>
        <v>0.75</v>
      </c>
      <c r="I638" s="224">
        <f>SUMPRODUCT((ChapterStats!$B$2:$B$7747=I$2)*(ChapterStats!$C$2:$C$7747=$O$627)*(ChapterStats!$E$2:$E$7747=$A638), ChapterStats!$F$2:$F$7747)</f>
        <v>0.76322400000000001</v>
      </c>
      <c r="J638" s="224">
        <f>SUMPRODUCT((ChapterStats!$B$2:$B$7747=J$2)*(ChapterStats!$C$2:$C$7747=$O$627)*(ChapterStats!$E$2:$E$7747=$A638), ChapterStats!$F$2:$F$7747)</f>
        <v>0.77918799999999999</v>
      </c>
      <c r="K638" s="224">
        <f>SUMPRODUCT((ChapterStats!$B$2:$B$7747=K$2)*(ChapterStats!$C$2:$C$7747=$O$627)*(ChapterStats!$E$2:$E$7747=$A638), ChapterStats!$F$2:$F$7747)</f>
        <v>0.76691699999999996</v>
      </c>
      <c r="L638" s="224">
        <f>SUMPRODUCT((ChapterStats!$B$2:$B$7747=L$2)*(ChapterStats!$C$2:$C$7747=$O$627)*(ChapterStats!$E$2:$E$7747=$A638), ChapterStats!$F$2:$F$7747)</f>
        <v>0.76844800000000002</v>
      </c>
      <c r="M638" s="224">
        <f>SUMPRODUCT((ChapterStats!$B$2:$B$7747=M$2)*(ChapterStats!$C$2:$C$7747=$O$627)*(ChapterStats!$E$2:$E$7747=$A638), ChapterStats!$F$2:$F$7747)</f>
        <v>0</v>
      </c>
      <c r="N638" s="41"/>
    </row>
    <row r="639" spans="1:15" s="43" customFormat="1" x14ac:dyDescent="0.2">
      <c r="A639" s="47"/>
      <c r="B639" s="64"/>
      <c r="C639" s="153"/>
      <c r="D639" s="153"/>
      <c r="E639" s="143"/>
      <c r="F639" s="143"/>
      <c r="G639" s="143"/>
      <c r="H639" s="65"/>
      <c r="I639" s="222"/>
      <c r="J639" s="222"/>
      <c r="K639" s="222"/>
      <c r="L639" s="222"/>
      <c r="M639" s="222"/>
      <c r="N639" s="41"/>
    </row>
    <row r="640" spans="1:15" x14ac:dyDescent="0.2">
      <c r="A640" s="18" t="s">
        <v>44</v>
      </c>
      <c r="B640" s="145"/>
      <c r="H640" s="145"/>
      <c r="I640" s="219"/>
      <c r="O640" s="42">
        <v>144</v>
      </c>
    </row>
    <row r="641" spans="1:15" s="43" customFormat="1" x14ac:dyDescent="0.2">
      <c r="A641" s="228" t="s">
        <v>196</v>
      </c>
      <c r="B641" s="219">
        <f>SUMPRODUCT((ChapterStats!$B$2:$B$7747=B$2)*(ChapterStats!$C$2:$C$7747=$O$640)*(ChapterStats!$E$2:$E$7747=$A641), ChapterStats!$F$2:$F$7747)</f>
        <v>81</v>
      </c>
      <c r="C641" s="219">
        <f>SUMPRODUCT((ChapterStats!$B$2:$B$7747=C$2)*(ChapterStats!$C$2:$C$7747=$O$640)*(ChapterStats!$E$2:$E$7747=$A641), ChapterStats!$F$2:$F$7747)</f>
        <v>80</v>
      </c>
      <c r="D641" s="219">
        <f>SUMPRODUCT((ChapterStats!$B$2:$B$7747=D$2)*(ChapterStats!$C$2:$C$7747=$O$640)*(ChapterStats!$E$2:$E$7747=$A641), ChapterStats!$F$2:$F$7747)</f>
        <v>83</v>
      </c>
      <c r="E641" s="219">
        <f>SUMPRODUCT((ChapterStats!$B$2:$B$7747=E$2)*(ChapterStats!$C$2:$C$7747=$O$640)*(ChapterStats!$E$2:$E$7747=$A641), ChapterStats!$F$2:$F$7747)</f>
        <v>86</v>
      </c>
      <c r="F641" s="219">
        <f>SUMPRODUCT((ChapterStats!$B$2:$B$7747=F$2)*(ChapterStats!$C$2:$C$7747=$O$640)*(ChapterStats!$E$2:$E$7747=$A641), ChapterStats!$F$2:$F$7747)</f>
        <v>86</v>
      </c>
      <c r="G641" s="219">
        <f>SUMPRODUCT((ChapterStats!$B$2:$B$7747=G$2)*(ChapterStats!$C$2:$C$7747=$O$640)*(ChapterStats!$E$2:$E$7747=$A641), ChapterStats!$F$2:$F$7747)</f>
        <v>90</v>
      </c>
      <c r="H641" s="219">
        <f>SUMPRODUCT((ChapterStats!$B$2:$B$7747=H$2)*(ChapterStats!$C$2:$C$7747=$O$640)*(ChapterStats!$E$2:$E$7747=$A641), ChapterStats!$F$2:$F$7747)</f>
        <v>92</v>
      </c>
      <c r="I641" s="219">
        <f>SUMPRODUCT((ChapterStats!$B$2:$B$7747=I$2)*(ChapterStats!$C$2:$C$7747=$O$640)*(ChapterStats!$E$2:$E$7747=$A641), ChapterStats!$F$2:$F$7747)</f>
        <v>91</v>
      </c>
      <c r="J641" s="219">
        <f>SUMPRODUCT((ChapterStats!$B$2:$B$7747=J$2)*(ChapterStats!$C$2:$C$7747=$O$640)*(ChapterStats!$E$2:$E$7747=$A641), ChapterStats!$F$2:$F$7747)</f>
        <v>98</v>
      </c>
      <c r="K641" s="219">
        <f>SUMPRODUCT((ChapterStats!$B$2:$B$7747=K$2)*(ChapterStats!$C$2:$C$7747=$O$640)*(ChapterStats!$E$2:$E$7747=$A641), ChapterStats!$F$2:$F$7747)</f>
        <v>98</v>
      </c>
      <c r="L641" s="219">
        <f>SUMPRODUCT((ChapterStats!$B$2:$B$7747=L$2)*(ChapterStats!$C$2:$C$7747=$O$640)*(ChapterStats!$E$2:$E$7747=$A641), ChapterStats!$F$2:$F$7747)</f>
        <v>97</v>
      </c>
      <c r="M641" s="219">
        <f>SUMPRODUCT((ChapterStats!$B$2:$B$7747=M$2)*(ChapterStats!$C$2:$C$7747=$O$640)*(ChapterStats!$E$2:$E$7747=$A641), ChapterStats!$F$2:$F$7747)</f>
        <v>0</v>
      </c>
      <c r="N641" s="41"/>
    </row>
    <row r="642" spans="1:15" s="43" customFormat="1" x14ac:dyDescent="0.2">
      <c r="A642" s="47" t="s">
        <v>305</v>
      </c>
      <c r="B642" s="244">
        <v>102</v>
      </c>
      <c r="C642" s="244">
        <v>103</v>
      </c>
      <c r="D642" s="244">
        <v>104</v>
      </c>
      <c r="E642" s="244">
        <v>104</v>
      </c>
      <c r="F642" s="244">
        <v>97</v>
      </c>
      <c r="G642" s="244">
        <v>97</v>
      </c>
      <c r="H642" s="244">
        <v>94</v>
      </c>
      <c r="I642" s="244">
        <v>96</v>
      </c>
      <c r="J642" s="244">
        <v>94</v>
      </c>
      <c r="K642" s="244">
        <v>94</v>
      </c>
      <c r="L642" s="244">
        <v>91</v>
      </c>
      <c r="M642" s="244">
        <v>89</v>
      </c>
      <c r="N642" s="48"/>
    </row>
    <row r="643" spans="1:15" s="43" customFormat="1" x14ac:dyDescent="0.2">
      <c r="A643" s="228" t="s">
        <v>194</v>
      </c>
      <c r="B643" s="219">
        <f>SUMPRODUCT((ChapterStats!$B$2:$B$7747=B$2)*(ChapterStats!$C$2:$C$7747=$O$640)*(ChapterStats!$E$2:$E$7747=$A643), ChapterStats!$F$2:$F$7747)</f>
        <v>3</v>
      </c>
      <c r="C643" s="219">
        <f>SUMPRODUCT((ChapterStats!$B$2:$B$7747=C$2)*(ChapterStats!$C$2:$C$7747=$O$640)*(ChapterStats!$E$2:$E$7747=$A643), ChapterStats!$F$2:$F$7747)</f>
        <v>4</v>
      </c>
      <c r="D643" s="219">
        <f>SUMPRODUCT((ChapterStats!$B$2:$B$7747=D$2)*(ChapterStats!$C$2:$C$7747=$O$640)*(ChapterStats!$E$2:$E$7747=$A643), ChapterStats!$F$2:$F$7747)</f>
        <v>5</v>
      </c>
      <c r="E643" s="219">
        <f>SUMPRODUCT((ChapterStats!$B$2:$B$7747=E$2)*(ChapterStats!$C$2:$C$7747=$O$640)*(ChapterStats!$E$2:$E$7747=$A643), ChapterStats!$F$2:$F$7747)</f>
        <v>3</v>
      </c>
      <c r="F643" s="219">
        <f>SUMPRODUCT((ChapterStats!$B$2:$B$7747=F$2)*(ChapterStats!$C$2:$C$7747=$O$640)*(ChapterStats!$E$2:$E$7747=$A643), ChapterStats!$F$2:$F$7747)</f>
        <v>2</v>
      </c>
      <c r="G643" s="219">
        <f>SUMPRODUCT((ChapterStats!$B$2:$B$7747=G$2)*(ChapterStats!$C$2:$C$7747=$O$640)*(ChapterStats!$E$2:$E$7747=$A643), ChapterStats!$F$2:$F$7747)</f>
        <v>3</v>
      </c>
      <c r="H643" s="219">
        <f>SUMPRODUCT((ChapterStats!$B$2:$B$7747=H$2)*(ChapterStats!$C$2:$C$7747=$O$640)*(ChapterStats!$E$2:$E$7747=$A643), ChapterStats!$F$2:$F$7747)</f>
        <v>3</v>
      </c>
      <c r="I643" s="219">
        <f>SUMPRODUCT((ChapterStats!$B$2:$B$7747=I$2)*(ChapterStats!$C$2:$C$7747=$O$640)*(ChapterStats!$E$2:$E$7747=$A643), ChapterStats!$F$2:$F$7747)</f>
        <v>2</v>
      </c>
      <c r="J643" s="219">
        <f>SUMPRODUCT((ChapterStats!$B$2:$B$7747=J$2)*(ChapterStats!$C$2:$C$7747=$O$640)*(ChapterStats!$E$2:$E$7747=$A643), ChapterStats!$F$2:$F$7747)</f>
        <v>7</v>
      </c>
      <c r="K643" s="219">
        <f>SUMPRODUCT((ChapterStats!$B$2:$B$7747=K$2)*(ChapterStats!$C$2:$C$7747=$O$640)*(ChapterStats!$E$2:$E$7747=$A643), ChapterStats!$F$2:$F$7747)</f>
        <v>3</v>
      </c>
      <c r="L643" s="219">
        <f>SUMPRODUCT((ChapterStats!$B$2:$B$7747=L$2)*(ChapterStats!$C$2:$C$7747=$O$640)*(ChapterStats!$E$2:$E$7747=$A643), ChapterStats!$F$2:$F$7747)</f>
        <v>3</v>
      </c>
      <c r="M643" s="219">
        <f>SUMPRODUCT((ChapterStats!$B$2:$B$7747=M$2)*(ChapterStats!$C$2:$C$7747=$O$640)*(ChapterStats!$E$2:$E$7747=$A643), ChapterStats!$F$2:$F$7747)</f>
        <v>0</v>
      </c>
      <c r="N643" s="41">
        <f t="shared" ref="N643:N649" si="49">SUM(B643:M643)</f>
        <v>38</v>
      </c>
    </row>
    <row r="644" spans="1:15" s="43" customFormat="1" x14ac:dyDescent="0.2">
      <c r="A644" s="47" t="s">
        <v>305</v>
      </c>
      <c r="B644" s="244">
        <v>1</v>
      </c>
      <c r="C644" s="244">
        <v>2</v>
      </c>
      <c r="D644" s="244">
        <v>1</v>
      </c>
      <c r="E644" s="244">
        <v>1</v>
      </c>
      <c r="F644" s="244">
        <v>1</v>
      </c>
      <c r="G644" s="244">
        <v>0</v>
      </c>
      <c r="H644" s="244">
        <v>1</v>
      </c>
      <c r="I644" s="244">
        <v>3</v>
      </c>
      <c r="J644" s="244">
        <v>2</v>
      </c>
      <c r="K644" s="244">
        <v>2</v>
      </c>
      <c r="L644" s="244">
        <v>0</v>
      </c>
      <c r="M644" s="244">
        <v>2</v>
      </c>
      <c r="N644" s="48">
        <f t="shared" si="49"/>
        <v>16</v>
      </c>
    </row>
    <row r="645" spans="1:15" s="43" customFormat="1" x14ac:dyDescent="0.2">
      <c r="A645" s="228" t="s">
        <v>195</v>
      </c>
      <c r="B645" s="219">
        <f>SUMPRODUCT((ChapterStats!$B$2:$B$7747=B$2)*(ChapterStats!$C$2:$C$7747=$O$640)*(ChapterStats!$E$2:$E$7747=$A645), ChapterStats!$F$2:$F$7747)</f>
        <v>5</v>
      </c>
      <c r="C645" s="219">
        <f>SUMPRODUCT((ChapterStats!$B$2:$B$7747=C$2)*(ChapterStats!$C$2:$C$7747=$O$640)*(ChapterStats!$E$2:$E$7747=$A645), ChapterStats!$F$2:$F$7747)</f>
        <v>3</v>
      </c>
      <c r="D645" s="219">
        <f>SUMPRODUCT((ChapterStats!$B$2:$B$7747=D$2)*(ChapterStats!$C$2:$C$7747=$O$640)*(ChapterStats!$E$2:$E$7747=$A645), ChapterStats!$F$2:$F$7747)</f>
        <v>5</v>
      </c>
      <c r="E645" s="219">
        <f>SUMPRODUCT((ChapterStats!$B$2:$B$7747=E$2)*(ChapterStats!$C$2:$C$7747=$O$640)*(ChapterStats!$E$2:$E$7747=$A645), ChapterStats!$F$2:$F$7747)</f>
        <v>4</v>
      </c>
      <c r="F645" s="219">
        <f>SUMPRODUCT((ChapterStats!$B$2:$B$7747=F$2)*(ChapterStats!$C$2:$C$7747=$O$640)*(ChapterStats!$E$2:$E$7747=$A645), ChapterStats!$F$2:$F$7747)</f>
        <v>3</v>
      </c>
      <c r="G645" s="219">
        <f>SUMPRODUCT((ChapterStats!$B$2:$B$7747=G$2)*(ChapterStats!$C$2:$C$7747=$O$640)*(ChapterStats!$E$2:$E$7747=$A645), ChapterStats!$F$2:$F$7747)</f>
        <v>1</v>
      </c>
      <c r="H645" s="219">
        <f>SUMPRODUCT((ChapterStats!$B$2:$B$7747=H$2)*(ChapterStats!$C$2:$C$7747=$O$640)*(ChapterStats!$E$2:$E$7747=$A645), ChapterStats!$F$2:$F$7747)</f>
        <v>6</v>
      </c>
      <c r="I645" s="219">
        <f>SUMPRODUCT((ChapterStats!$B$2:$B$7747=I$2)*(ChapterStats!$C$2:$C$7747=$O$640)*(ChapterStats!$E$2:$E$7747=$A645), ChapterStats!$F$2:$F$7747)</f>
        <v>7</v>
      </c>
      <c r="J645" s="219">
        <f>SUMPRODUCT((ChapterStats!$B$2:$B$7747=J$2)*(ChapterStats!$C$2:$C$7747=$O$640)*(ChapterStats!$E$2:$E$7747=$A645), ChapterStats!$F$2:$F$7747)</f>
        <v>1</v>
      </c>
      <c r="K645" s="219">
        <f>SUMPRODUCT((ChapterStats!$B$2:$B$7747=K$2)*(ChapterStats!$C$2:$C$7747=$O$640)*(ChapterStats!$E$2:$E$7747=$A645), ChapterStats!$F$2:$F$7747)</f>
        <v>5</v>
      </c>
      <c r="L645" s="219">
        <f>SUMPRODUCT((ChapterStats!$B$2:$B$7747=L$2)*(ChapterStats!$C$2:$C$7747=$O$640)*(ChapterStats!$E$2:$E$7747=$A645), ChapterStats!$F$2:$F$7747)</f>
        <v>8</v>
      </c>
      <c r="M645" s="219">
        <f>SUMPRODUCT((ChapterStats!$B$2:$B$7747=M$2)*(ChapterStats!$C$2:$C$7747=$O$640)*(ChapterStats!$E$2:$E$7747=$A645), ChapterStats!$F$2:$F$7747)</f>
        <v>0</v>
      </c>
      <c r="N645" s="41">
        <f t="shared" si="49"/>
        <v>48</v>
      </c>
    </row>
    <row r="646" spans="1:15" s="43" customFormat="1" x14ac:dyDescent="0.2">
      <c r="A646" s="228" t="s">
        <v>200</v>
      </c>
      <c r="B646" s="219">
        <f>SUMPRODUCT((ChapterStats!$B$2:$B$7747=B$2)*(ChapterStats!$C$2:$C$7747=$O$640)*(ChapterStats!$E$2:$E$7747=$A646), ChapterStats!$F$2:$F$7747)</f>
        <v>0</v>
      </c>
      <c r="C646" s="219">
        <f>SUMPRODUCT((ChapterStats!$B$2:$B$7747=C$2)*(ChapterStats!$C$2:$C$7747=$O$640)*(ChapterStats!$E$2:$E$7747=$A646), ChapterStats!$F$2:$F$7747)</f>
        <v>0</v>
      </c>
      <c r="D646" s="219">
        <f>SUMPRODUCT((ChapterStats!$B$2:$B$7747=D$2)*(ChapterStats!$C$2:$C$7747=$O$640)*(ChapterStats!$E$2:$E$7747=$A646), ChapterStats!$F$2:$F$7747)</f>
        <v>0</v>
      </c>
      <c r="E646" s="219">
        <f>SUMPRODUCT((ChapterStats!$B$2:$B$7747=E$2)*(ChapterStats!$C$2:$C$7747=$O$640)*(ChapterStats!$E$2:$E$7747=$A646), ChapterStats!$F$2:$F$7747)</f>
        <v>0</v>
      </c>
      <c r="F646" s="219">
        <f>SUMPRODUCT((ChapterStats!$B$2:$B$7747=F$2)*(ChapterStats!$C$2:$C$7747=$O$640)*(ChapterStats!$E$2:$E$7747=$A646), ChapterStats!$F$2:$F$7747)</f>
        <v>1</v>
      </c>
      <c r="G646" s="219">
        <f>SUMPRODUCT((ChapterStats!$B$2:$B$7747=G$2)*(ChapterStats!$C$2:$C$7747=$O$640)*(ChapterStats!$E$2:$E$7747=$A646), ChapterStats!$F$2:$F$7747)</f>
        <v>0</v>
      </c>
      <c r="H646" s="219">
        <f>SUMPRODUCT((ChapterStats!$B$2:$B$7747=H$2)*(ChapterStats!$C$2:$C$7747=$O$640)*(ChapterStats!$E$2:$E$7747=$A646), ChapterStats!$F$2:$F$7747)</f>
        <v>0</v>
      </c>
      <c r="I646" s="219">
        <f>SUMPRODUCT((ChapterStats!$B$2:$B$7747=I$2)*(ChapterStats!$C$2:$C$7747=$O$640)*(ChapterStats!$E$2:$E$7747=$A646), ChapterStats!$F$2:$F$7747)</f>
        <v>0</v>
      </c>
      <c r="J646" s="219">
        <f>SUMPRODUCT((ChapterStats!$B$2:$B$7747=J$2)*(ChapterStats!$C$2:$C$7747=$O$640)*(ChapterStats!$E$2:$E$7747=$A646), ChapterStats!$F$2:$F$7747)</f>
        <v>1</v>
      </c>
      <c r="K646" s="219">
        <f>SUMPRODUCT((ChapterStats!$B$2:$B$7747=K$2)*(ChapterStats!$C$2:$C$7747=$O$640)*(ChapterStats!$E$2:$E$7747=$A646), ChapterStats!$F$2:$F$7747)</f>
        <v>0</v>
      </c>
      <c r="L646" s="219">
        <f>SUMPRODUCT((ChapterStats!$B$2:$B$7747=L$2)*(ChapterStats!$C$2:$C$7747=$O$640)*(ChapterStats!$E$2:$E$7747=$A646), ChapterStats!$F$2:$F$7747)</f>
        <v>0</v>
      </c>
      <c r="M646" s="219">
        <f>SUMPRODUCT((ChapterStats!$B$2:$B$7747=M$2)*(ChapterStats!$C$2:$C$7747=$O$640)*(ChapterStats!$E$2:$E$7747=$A646), ChapterStats!$F$2:$F$7747)</f>
        <v>0</v>
      </c>
      <c r="N646" s="41">
        <f t="shared" si="49"/>
        <v>2</v>
      </c>
    </row>
    <row r="647" spans="1:15" s="43" customFormat="1" x14ac:dyDescent="0.2">
      <c r="A647" s="228" t="s">
        <v>197</v>
      </c>
      <c r="B647" s="219">
        <f>SUMPRODUCT((ChapterStats!$B$2:$B$7747=B$2)*(ChapterStats!$C$2:$C$7747=$O$640)*(ChapterStats!$E$2:$E$7747=$A647), ChapterStats!$F$2:$F$7747)</f>
        <v>11</v>
      </c>
      <c r="C647" s="219">
        <f>SUMPRODUCT((ChapterStats!$B$2:$B$7747=C$2)*(ChapterStats!$C$2:$C$7747=$O$640)*(ChapterStats!$E$2:$E$7747=$A647), ChapterStats!$F$2:$F$7747)</f>
        <v>5</v>
      </c>
      <c r="D647" s="219">
        <f>SUMPRODUCT((ChapterStats!$B$2:$B$7747=D$2)*(ChapterStats!$C$2:$C$7747=$O$640)*(ChapterStats!$E$2:$E$7747=$A647), ChapterStats!$F$2:$F$7747)</f>
        <v>2</v>
      </c>
      <c r="E647" s="219">
        <f>SUMPRODUCT((ChapterStats!$B$2:$B$7747=E$2)*(ChapterStats!$C$2:$C$7747=$O$640)*(ChapterStats!$E$2:$E$7747=$A647), ChapterStats!$F$2:$F$7747)</f>
        <v>0</v>
      </c>
      <c r="F647" s="219">
        <f>SUMPRODUCT((ChapterStats!$B$2:$B$7747=F$2)*(ChapterStats!$C$2:$C$7747=$O$640)*(ChapterStats!$E$2:$E$7747=$A647), ChapterStats!$F$2:$F$7747)</f>
        <v>3</v>
      </c>
      <c r="G647" s="219">
        <f>SUMPRODUCT((ChapterStats!$B$2:$B$7747=G$2)*(ChapterStats!$C$2:$C$7747=$O$640)*(ChapterStats!$E$2:$E$7747=$A647), ChapterStats!$F$2:$F$7747)</f>
        <v>0</v>
      </c>
      <c r="H647" s="219">
        <f>SUMPRODUCT((ChapterStats!$B$2:$B$7747=H$2)*(ChapterStats!$C$2:$C$7747=$O$640)*(ChapterStats!$E$2:$E$7747=$A647), ChapterStats!$F$2:$F$7747)</f>
        <v>2</v>
      </c>
      <c r="I647" s="219">
        <f>SUMPRODUCT((ChapterStats!$B$2:$B$7747=I$2)*(ChapterStats!$C$2:$C$7747=$O$640)*(ChapterStats!$E$2:$E$7747=$A647), ChapterStats!$F$2:$F$7747)</f>
        <v>3</v>
      </c>
      <c r="J647" s="219">
        <f>SUMPRODUCT((ChapterStats!$B$2:$B$7747=J$2)*(ChapterStats!$C$2:$C$7747=$O$640)*(ChapterStats!$E$2:$E$7747=$A647), ChapterStats!$F$2:$F$7747)</f>
        <v>1</v>
      </c>
      <c r="K647" s="219">
        <f>SUMPRODUCT((ChapterStats!$B$2:$B$7747=K$2)*(ChapterStats!$C$2:$C$7747=$O$640)*(ChapterStats!$E$2:$E$7747=$A647), ChapterStats!$F$2:$F$7747)</f>
        <v>1</v>
      </c>
      <c r="L647" s="219">
        <f>SUMPRODUCT((ChapterStats!$B$2:$B$7747=L$2)*(ChapterStats!$C$2:$C$7747=$O$640)*(ChapterStats!$E$2:$E$7747=$A647), ChapterStats!$F$2:$F$7747)</f>
        <v>4</v>
      </c>
      <c r="M647" s="219">
        <f>SUMPRODUCT((ChapterStats!$B$2:$B$7747=M$2)*(ChapterStats!$C$2:$C$7747=$O$640)*(ChapterStats!$E$2:$E$7747=$A647), ChapterStats!$F$2:$F$7747)</f>
        <v>0</v>
      </c>
      <c r="N647" s="41">
        <f t="shared" si="49"/>
        <v>32</v>
      </c>
    </row>
    <row r="648" spans="1:15" x14ac:dyDescent="0.2">
      <c r="A648" s="228" t="s">
        <v>199</v>
      </c>
      <c r="B648" s="219">
        <f>SUMPRODUCT((ChapterStats!$B$2:$B$7747=B$2)*(ChapterStats!$C$2:$C$7747=$O$640)*(ChapterStats!$E$2:$E$7747=$A648), ChapterStats!$F$2:$F$7747)</f>
        <v>1</v>
      </c>
      <c r="C648" s="219">
        <f>SUMPRODUCT((ChapterStats!$B$2:$B$7747=C$2)*(ChapterStats!$C$2:$C$7747=$O$640)*(ChapterStats!$E$2:$E$7747=$A648), ChapterStats!$F$2:$F$7747)</f>
        <v>0</v>
      </c>
      <c r="D648" s="219">
        <f>SUMPRODUCT((ChapterStats!$B$2:$B$7747=D$2)*(ChapterStats!$C$2:$C$7747=$O$640)*(ChapterStats!$E$2:$E$7747=$A648), ChapterStats!$F$2:$F$7747)</f>
        <v>0</v>
      </c>
      <c r="E648" s="219">
        <f>SUMPRODUCT((ChapterStats!$B$2:$B$7747=E$2)*(ChapterStats!$C$2:$C$7747=$O$640)*(ChapterStats!$E$2:$E$7747=$A648), ChapterStats!$F$2:$F$7747)</f>
        <v>0</v>
      </c>
      <c r="F648" s="219">
        <f>SUMPRODUCT((ChapterStats!$B$2:$B$7747=F$2)*(ChapterStats!$C$2:$C$7747=$O$640)*(ChapterStats!$E$2:$E$7747=$A648), ChapterStats!$F$2:$F$7747)</f>
        <v>0</v>
      </c>
      <c r="G648" s="219">
        <f>SUMPRODUCT((ChapterStats!$B$2:$B$7747=G$2)*(ChapterStats!$C$2:$C$7747=$O$640)*(ChapterStats!$E$2:$E$7747=$A648), ChapterStats!$F$2:$F$7747)</f>
        <v>1</v>
      </c>
      <c r="H648" s="219">
        <f>SUMPRODUCT((ChapterStats!$B$2:$B$7747=H$2)*(ChapterStats!$C$2:$C$7747=$O$640)*(ChapterStats!$E$2:$E$7747=$A648), ChapterStats!$F$2:$F$7747)</f>
        <v>0</v>
      </c>
      <c r="I648" s="219">
        <f>SUMPRODUCT((ChapterStats!$B$2:$B$7747=I$2)*(ChapterStats!$C$2:$C$7747=$O$640)*(ChapterStats!$E$2:$E$7747=$A648), ChapterStats!$F$2:$F$7747)</f>
        <v>0</v>
      </c>
      <c r="J648" s="219">
        <f>SUMPRODUCT((ChapterStats!$B$2:$B$7747=J$2)*(ChapterStats!$C$2:$C$7747=$O$640)*(ChapterStats!$E$2:$E$7747=$A648), ChapterStats!$F$2:$F$7747)</f>
        <v>0</v>
      </c>
      <c r="K648" s="219">
        <f>SUMPRODUCT((ChapterStats!$B$2:$B$7747=K$2)*(ChapterStats!$C$2:$C$7747=$O$640)*(ChapterStats!$E$2:$E$7747=$A648), ChapterStats!$F$2:$F$7747)</f>
        <v>1</v>
      </c>
      <c r="L648" s="219">
        <f>SUMPRODUCT((ChapterStats!$B$2:$B$7747=L$2)*(ChapterStats!$C$2:$C$7747=$O$640)*(ChapterStats!$E$2:$E$7747=$A648), ChapterStats!$F$2:$F$7747)</f>
        <v>0</v>
      </c>
      <c r="M648" s="219">
        <f>SUMPRODUCT((ChapterStats!$B$2:$B$7747=M$2)*(ChapterStats!$C$2:$C$7747=$O$640)*(ChapterStats!$E$2:$E$7747=$A648), ChapterStats!$F$2:$F$7747)</f>
        <v>0</v>
      </c>
      <c r="N648" s="41">
        <f t="shared" si="49"/>
        <v>3</v>
      </c>
    </row>
    <row r="649" spans="1:15" x14ac:dyDescent="0.2">
      <c r="A649" s="228" t="s">
        <v>198</v>
      </c>
      <c r="B649" s="219">
        <f>SUMPRODUCT((ChapterStats!$B$2:$B$7747=B$2)*(ChapterStats!$C$2:$C$7747=$O$640)*(ChapterStats!$E$2:$E$7747=$A649), ChapterStats!$F$2:$F$7747)</f>
        <v>0</v>
      </c>
      <c r="C649" s="219">
        <f>SUMPRODUCT((ChapterStats!$B$2:$B$7747=C$2)*(ChapterStats!$C$2:$C$7747=$O$640)*(ChapterStats!$E$2:$E$7747=$A649), ChapterStats!$F$2:$F$7747)</f>
        <v>0</v>
      </c>
      <c r="D649" s="219">
        <f>SUMPRODUCT((ChapterStats!$B$2:$B$7747=D$2)*(ChapterStats!$C$2:$C$7747=$O$640)*(ChapterStats!$E$2:$E$7747=$A649), ChapterStats!$F$2:$F$7747)</f>
        <v>0</v>
      </c>
      <c r="E649" s="219">
        <f>SUMPRODUCT((ChapterStats!$B$2:$B$7747=E$2)*(ChapterStats!$C$2:$C$7747=$O$640)*(ChapterStats!$E$2:$E$7747=$A649), ChapterStats!$F$2:$F$7747)</f>
        <v>0</v>
      </c>
      <c r="F649" s="219">
        <f>SUMPRODUCT((ChapterStats!$B$2:$B$7747=F$2)*(ChapterStats!$C$2:$C$7747=$O$640)*(ChapterStats!$E$2:$E$7747=$A649), ChapterStats!$F$2:$F$7747)</f>
        <v>0</v>
      </c>
      <c r="G649" s="219">
        <f>SUMPRODUCT((ChapterStats!$B$2:$B$7747=G$2)*(ChapterStats!$C$2:$C$7747=$O$640)*(ChapterStats!$E$2:$E$7747=$A649), ChapterStats!$F$2:$F$7747)</f>
        <v>1</v>
      </c>
      <c r="H649" s="219">
        <f>SUMPRODUCT((ChapterStats!$B$2:$B$7747=H$2)*(ChapterStats!$C$2:$C$7747=$O$640)*(ChapterStats!$E$2:$E$7747=$A649), ChapterStats!$F$2:$F$7747)</f>
        <v>2</v>
      </c>
      <c r="I649" s="219">
        <f>SUMPRODUCT((ChapterStats!$B$2:$B$7747=I$2)*(ChapterStats!$C$2:$C$7747=$O$640)*(ChapterStats!$E$2:$E$7747=$A649), ChapterStats!$F$2:$F$7747)</f>
        <v>1</v>
      </c>
      <c r="J649" s="219">
        <f>SUMPRODUCT((ChapterStats!$B$2:$B$7747=J$2)*(ChapterStats!$C$2:$C$7747=$O$640)*(ChapterStats!$E$2:$E$7747=$A649), ChapterStats!$F$2:$F$7747)</f>
        <v>0</v>
      </c>
      <c r="K649" s="219">
        <f>SUMPRODUCT((ChapterStats!$B$2:$B$7747=K$2)*(ChapterStats!$C$2:$C$7747=$O$640)*(ChapterStats!$E$2:$E$7747=$A649), ChapterStats!$F$2:$F$7747)</f>
        <v>0</v>
      </c>
      <c r="L649" s="219">
        <f>SUMPRODUCT((ChapterStats!$B$2:$B$7747=L$2)*(ChapterStats!$C$2:$C$7747=$O$640)*(ChapterStats!$E$2:$E$7747=$A649), ChapterStats!$F$2:$F$7747)</f>
        <v>1</v>
      </c>
      <c r="M649" s="219">
        <f>SUMPRODUCT((ChapterStats!$B$2:$B$7747=M$2)*(ChapterStats!$C$2:$C$7747=$O$640)*(ChapterStats!$E$2:$E$7747=$A649), ChapterStats!$F$2:$F$7747)</f>
        <v>0</v>
      </c>
      <c r="N649" s="41">
        <f t="shared" si="49"/>
        <v>5</v>
      </c>
    </row>
    <row r="650" spans="1:15" s="43" customFormat="1" x14ac:dyDescent="0.2">
      <c r="A650" s="21" t="s">
        <v>202</v>
      </c>
      <c r="B650" s="224">
        <f>SUMPRODUCT((ChapterStats!$B$2:$B$7747=B$2)*(ChapterStats!$C$2:$C$7747=$O$640)*(ChapterStats!$E$2:$E$7747=$A650), ChapterStats!$F$2:$F$7747)</f>
        <v>0.67924499999999999</v>
      </c>
      <c r="C650" s="224">
        <f>SUMPRODUCT((ChapterStats!$B$2:$B$7747=C$2)*(ChapterStats!$C$2:$C$7747=$O$640)*(ChapterStats!$E$2:$E$7747=$A650), ChapterStats!$F$2:$F$7747)</f>
        <v>0.60784300000000002</v>
      </c>
      <c r="D650" s="224">
        <f>SUMPRODUCT((ChapterStats!$B$2:$B$7747=D$2)*(ChapterStats!$C$2:$C$7747=$O$640)*(ChapterStats!$E$2:$E$7747=$A650), ChapterStats!$F$2:$F$7747)</f>
        <v>0.58252400000000004</v>
      </c>
      <c r="E650" s="224">
        <f>SUMPRODUCT((ChapterStats!$B$2:$B$7747=E$2)*(ChapterStats!$C$2:$C$7747=$O$640)*(ChapterStats!$E$2:$E$7747=$A650), ChapterStats!$F$2:$F$7747)</f>
        <v>0.56730800000000003</v>
      </c>
      <c r="F650" s="224">
        <f>SUMPRODUCT((ChapterStats!$B$2:$B$7747=F$2)*(ChapterStats!$C$2:$C$7747=$O$640)*(ChapterStats!$E$2:$E$7747=$A650), ChapterStats!$F$2:$F$7747)</f>
        <v>0.586538</v>
      </c>
      <c r="G650" s="224">
        <f>SUMPRODUCT((ChapterStats!$B$2:$B$7747=G$2)*(ChapterStats!$C$2:$C$7747=$O$640)*(ChapterStats!$E$2:$E$7747=$A650), ChapterStats!$F$2:$F$7747)</f>
        <v>0.60824699999999998</v>
      </c>
      <c r="H650" s="224">
        <f>SUMPRODUCT((ChapterStats!$B$2:$B$7747=H$2)*(ChapterStats!$C$2:$C$7747=$O$640)*(ChapterStats!$E$2:$E$7747=$A650), ChapterStats!$F$2:$F$7747)</f>
        <v>0.60824699999999998</v>
      </c>
      <c r="I650" s="224">
        <f>SUMPRODUCT((ChapterStats!$B$2:$B$7747=I$2)*(ChapterStats!$C$2:$C$7747=$O$640)*(ChapterStats!$E$2:$E$7747=$A650), ChapterStats!$F$2:$F$7747)</f>
        <v>0.62766</v>
      </c>
      <c r="J650" s="224">
        <f>SUMPRODUCT((ChapterStats!$B$2:$B$7747=J$2)*(ChapterStats!$C$2:$C$7747=$O$640)*(ChapterStats!$E$2:$E$7747=$A650), ChapterStats!$F$2:$F$7747)</f>
        <v>0.60416700000000001</v>
      </c>
      <c r="K650" s="224">
        <f>SUMPRODUCT((ChapterStats!$B$2:$B$7747=K$2)*(ChapterStats!$C$2:$C$7747=$O$640)*(ChapterStats!$E$2:$E$7747=$A650), ChapterStats!$F$2:$F$7747)</f>
        <v>0.63829800000000003</v>
      </c>
      <c r="L650" s="224">
        <f>SUMPRODUCT((ChapterStats!$B$2:$B$7747=L$2)*(ChapterStats!$C$2:$C$7747=$O$640)*(ChapterStats!$E$2:$E$7747=$A650), ChapterStats!$F$2:$F$7747)</f>
        <v>0.63829800000000003</v>
      </c>
      <c r="M650" s="224">
        <f>SUMPRODUCT((ChapterStats!$B$2:$B$7747=M$2)*(ChapterStats!$C$2:$C$7747=$O$640)*(ChapterStats!$E$2:$E$7747=$A650), ChapterStats!$F$2:$F$7747)</f>
        <v>0</v>
      </c>
      <c r="N650" s="41"/>
    </row>
    <row r="651" spans="1:15" s="43" customFormat="1" x14ac:dyDescent="0.2">
      <c r="A651" s="228" t="s">
        <v>205</v>
      </c>
      <c r="B651" s="224">
        <f>SUMPRODUCT((ChapterStats!$B$2:$B$7747=B$2)*(ChapterStats!$C$2:$C$7747=$O$640)*(ChapterStats!$E$2:$E$7747=$A651), ChapterStats!$F$2:$F$7747)</f>
        <v>0.65517199999999998</v>
      </c>
      <c r="C651" s="224">
        <f>SUMPRODUCT((ChapterStats!$B$2:$B$7747=C$2)*(ChapterStats!$C$2:$C$7747=$O$640)*(ChapterStats!$E$2:$E$7747=$A651), ChapterStats!$F$2:$F$7747)</f>
        <v>0.66265099999999999</v>
      </c>
      <c r="D651" s="224">
        <f>SUMPRODUCT((ChapterStats!$B$2:$B$7747=D$2)*(ChapterStats!$C$2:$C$7747=$O$640)*(ChapterStats!$E$2:$E$7747=$A651), ChapterStats!$F$2:$F$7747)</f>
        <v>0.65476199999999996</v>
      </c>
      <c r="E651" s="224">
        <f>SUMPRODUCT((ChapterStats!$B$2:$B$7747=E$2)*(ChapterStats!$C$2:$C$7747=$O$640)*(ChapterStats!$E$2:$E$7747=$A651), ChapterStats!$F$2:$F$7747)</f>
        <v>0.63095199999999996</v>
      </c>
      <c r="F651" s="224">
        <f>SUMPRODUCT((ChapterStats!$B$2:$B$7747=F$2)*(ChapterStats!$C$2:$C$7747=$O$640)*(ChapterStats!$E$2:$E$7747=$A651), ChapterStats!$F$2:$F$7747)</f>
        <v>0.64285700000000001</v>
      </c>
      <c r="G651" s="224">
        <f>SUMPRODUCT((ChapterStats!$B$2:$B$7747=G$2)*(ChapterStats!$C$2:$C$7747=$O$640)*(ChapterStats!$E$2:$E$7747=$A651), ChapterStats!$F$2:$F$7747)</f>
        <v>0.67105300000000001</v>
      </c>
      <c r="H651" s="224">
        <f>SUMPRODUCT((ChapterStats!$B$2:$B$7747=H$2)*(ChapterStats!$C$2:$C$7747=$O$640)*(ChapterStats!$E$2:$E$7747=$A651), ChapterStats!$F$2:$F$7747)</f>
        <v>0.67105300000000001</v>
      </c>
      <c r="I651" s="224">
        <f>SUMPRODUCT((ChapterStats!$B$2:$B$7747=I$2)*(ChapterStats!$C$2:$C$7747=$O$640)*(ChapterStats!$E$2:$E$7747=$A651), ChapterStats!$F$2:$F$7747)</f>
        <v>0.68</v>
      </c>
      <c r="J651" s="224">
        <f>SUMPRODUCT((ChapterStats!$B$2:$B$7747=J$2)*(ChapterStats!$C$2:$C$7747=$O$640)*(ChapterStats!$E$2:$E$7747=$A651), ChapterStats!$F$2:$F$7747)</f>
        <v>0.65789500000000001</v>
      </c>
      <c r="K651" s="224">
        <f>SUMPRODUCT((ChapterStats!$B$2:$B$7747=K$2)*(ChapterStats!$C$2:$C$7747=$O$640)*(ChapterStats!$E$2:$E$7747=$A651), ChapterStats!$F$2:$F$7747)</f>
        <v>0.68918900000000005</v>
      </c>
      <c r="L651" s="224">
        <f>SUMPRODUCT((ChapterStats!$B$2:$B$7747=L$2)*(ChapterStats!$C$2:$C$7747=$O$640)*(ChapterStats!$E$2:$E$7747=$A651), ChapterStats!$F$2:$F$7747)</f>
        <v>0.68918900000000005</v>
      </c>
      <c r="M651" s="224">
        <f>SUMPRODUCT((ChapterStats!$B$2:$B$7747=M$2)*(ChapterStats!$C$2:$C$7747=$O$640)*(ChapterStats!$E$2:$E$7747=$A651), ChapterStats!$F$2:$F$7747)</f>
        <v>0</v>
      </c>
      <c r="N651" s="41"/>
    </row>
    <row r="652" spans="1:15" s="43" customFormat="1" x14ac:dyDescent="0.2">
      <c r="A652" s="47"/>
      <c r="B652" s="64"/>
      <c r="C652" s="153"/>
      <c r="D652" s="153"/>
      <c r="E652" s="143"/>
      <c r="F652" s="143"/>
      <c r="G652" s="143"/>
      <c r="H652" s="65"/>
      <c r="I652" s="222"/>
      <c r="J652" s="222"/>
      <c r="K652" s="222"/>
      <c r="L652" s="222"/>
      <c r="M652" s="222"/>
      <c r="N652" s="41"/>
    </row>
    <row r="653" spans="1:15" s="43" customFormat="1" x14ac:dyDescent="0.2">
      <c r="A653" s="22" t="s">
        <v>165</v>
      </c>
      <c r="B653" s="52"/>
      <c r="C653" s="39"/>
      <c r="D653" s="39"/>
      <c r="E653" s="39"/>
      <c r="F653" s="39"/>
      <c r="G653" s="39"/>
      <c r="H653" s="52"/>
      <c r="I653" s="221"/>
      <c r="J653" s="221"/>
      <c r="K653" s="221"/>
      <c r="L653" s="221"/>
      <c r="M653" s="221"/>
      <c r="N653" s="41"/>
      <c r="O653" s="43">
        <v>145</v>
      </c>
    </row>
    <row r="654" spans="1:15" s="43" customFormat="1" x14ac:dyDescent="0.2">
      <c r="A654" s="228" t="s">
        <v>196</v>
      </c>
      <c r="B654" s="219">
        <f>SUMPRODUCT((ChapterStats!$B$2:$B$7747=B$2)*(ChapterStats!$C$2:$C$7747=$O$653)*(ChapterStats!$E$2:$E$7747=$A654), ChapterStats!$F$2:$F$7747)</f>
        <v>51</v>
      </c>
      <c r="C654" s="219">
        <f>SUMPRODUCT((ChapterStats!$B$2:$B$7747=C$2)*(ChapterStats!$C$2:$C$7747=$O$653)*(ChapterStats!$E$2:$E$7747=$A654), ChapterStats!$F$2:$F$7747)</f>
        <v>52</v>
      </c>
      <c r="D654" s="219">
        <f>SUMPRODUCT((ChapterStats!$B$2:$B$7747=D$2)*(ChapterStats!$C$2:$C$7747=$O$653)*(ChapterStats!$E$2:$E$7747=$A654), ChapterStats!$F$2:$F$7747)</f>
        <v>52</v>
      </c>
      <c r="E654" s="219">
        <f>SUMPRODUCT((ChapterStats!$B$2:$B$7747=E$2)*(ChapterStats!$C$2:$C$7747=$O$653)*(ChapterStats!$E$2:$E$7747=$A654), ChapterStats!$F$2:$F$7747)</f>
        <v>50</v>
      </c>
      <c r="F654" s="219">
        <f>SUMPRODUCT((ChapterStats!$B$2:$B$7747=F$2)*(ChapterStats!$C$2:$C$7747=$O$653)*(ChapterStats!$E$2:$E$7747=$A654), ChapterStats!$F$2:$F$7747)</f>
        <v>51</v>
      </c>
      <c r="G654" s="219">
        <f>SUMPRODUCT((ChapterStats!$B$2:$B$7747=G$2)*(ChapterStats!$C$2:$C$7747=$O$653)*(ChapterStats!$E$2:$E$7747=$A654), ChapterStats!$F$2:$F$7747)</f>
        <v>53</v>
      </c>
      <c r="H654" s="219">
        <f>SUMPRODUCT((ChapterStats!$B$2:$B$7747=H$2)*(ChapterStats!$C$2:$C$7747=$O$653)*(ChapterStats!$E$2:$E$7747=$A654), ChapterStats!$F$2:$F$7747)</f>
        <v>54</v>
      </c>
      <c r="I654" s="219">
        <f>SUMPRODUCT((ChapterStats!$B$2:$B$7747=I$2)*(ChapterStats!$C$2:$C$7747=$O$653)*(ChapterStats!$E$2:$E$7747=$A654), ChapterStats!$F$2:$F$7747)</f>
        <v>56</v>
      </c>
      <c r="J654" s="219">
        <f>SUMPRODUCT((ChapterStats!$B$2:$B$7747=J$2)*(ChapterStats!$C$2:$C$7747=$O$653)*(ChapterStats!$E$2:$E$7747=$A654), ChapterStats!$F$2:$F$7747)</f>
        <v>61</v>
      </c>
      <c r="K654" s="219">
        <f>SUMPRODUCT((ChapterStats!$B$2:$B$7747=K$2)*(ChapterStats!$C$2:$C$7747=$O$653)*(ChapterStats!$E$2:$E$7747=$A654), ChapterStats!$F$2:$F$7747)</f>
        <v>56</v>
      </c>
      <c r="L654" s="219">
        <f>SUMPRODUCT((ChapterStats!$B$2:$B$7747=L$2)*(ChapterStats!$C$2:$C$7747=$O$653)*(ChapterStats!$E$2:$E$7747=$A654), ChapterStats!$F$2:$F$7747)</f>
        <v>51</v>
      </c>
      <c r="M654" s="219">
        <f>SUMPRODUCT((ChapterStats!$B$2:$B$7747=M$2)*(ChapterStats!$C$2:$C$7747=$O$653)*(ChapterStats!$E$2:$E$7747=$A654), ChapterStats!$F$2:$F$7747)</f>
        <v>0</v>
      </c>
      <c r="N654" s="41"/>
    </row>
    <row r="655" spans="1:15" s="43" customFormat="1" x14ac:dyDescent="0.2">
      <c r="A655" s="47" t="s">
        <v>305</v>
      </c>
      <c r="B655" s="244">
        <v>71</v>
      </c>
      <c r="C655" s="244">
        <v>69</v>
      </c>
      <c r="D655" s="244">
        <v>68</v>
      </c>
      <c r="E655" s="244">
        <v>68</v>
      </c>
      <c r="F655" s="244">
        <v>70</v>
      </c>
      <c r="G655" s="244">
        <v>70</v>
      </c>
      <c r="H655" s="244">
        <v>72</v>
      </c>
      <c r="I655" s="244">
        <v>73</v>
      </c>
      <c r="J655" s="244">
        <v>72</v>
      </c>
      <c r="K655" s="244">
        <v>55</v>
      </c>
      <c r="L655" s="244">
        <v>54</v>
      </c>
      <c r="M655" s="244">
        <v>51</v>
      </c>
      <c r="N655" s="48"/>
    </row>
    <row r="656" spans="1:15" s="43" customFormat="1" x14ac:dyDescent="0.2">
      <c r="A656" s="228" t="s">
        <v>194</v>
      </c>
      <c r="B656" s="219">
        <f>SUMPRODUCT((ChapterStats!$B$2:$B$7747=B$2)*(ChapterStats!$C$2:$C$7747=$O$653)*(ChapterStats!$E$2:$E$7747=$A656), ChapterStats!$F$2:$F$7747)</f>
        <v>0</v>
      </c>
      <c r="C656" s="219">
        <f>SUMPRODUCT((ChapterStats!$B$2:$B$7747=C$2)*(ChapterStats!$C$2:$C$7747=$O$653)*(ChapterStats!$E$2:$E$7747=$A656), ChapterStats!$F$2:$F$7747)</f>
        <v>1</v>
      </c>
      <c r="D656" s="219">
        <f>SUMPRODUCT((ChapterStats!$B$2:$B$7747=D$2)*(ChapterStats!$C$2:$C$7747=$O$653)*(ChapterStats!$E$2:$E$7747=$A656), ChapterStats!$F$2:$F$7747)</f>
        <v>0</v>
      </c>
      <c r="E656" s="219">
        <f>SUMPRODUCT((ChapterStats!$B$2:$B$7747=E$2)*(ChapterStats!$C$2:$C$7747=$O$653)*(ChapterStats!$E$2:$E$7747=$A656), ChapterStats!$F$2:$F$7747)</f>
        <v>0</v>
      </c>
      <c r="F656" s="219">
        <f>SUMPRODUCT((ChapterStats!$B$2:$B$7747=F$2)*(ChapterStats!$C$2:$C$7747=$O$653)*(ChapterStats!$E$2:$E$7747=$A656), ChapterStats!$F$2:$F$7747)</f>
        <v>2</v>
      </c>
      <c r="G656" s="219">
        <f>SUMPRODUCT((ChapterStats!$B$2:$B$7747=G$2)*(ChapterStats!$C$2:$C$7747=$O$653)*(ChapterStats!$E$2:$E$7747=$A656), ChapterStats!$F$2:$F$7747)</f>
        <v>2</v>
      </c>
      <c r="H656" s="219">
        <f>SUMPRODUCT((ChapterStats!$B$2:$B$7747=H$2)*(ChapterStats!$C$2:$C$7747=$O$653)*(ChapterStats!$E$2:$E$7747=$A656), ChapterStats!$F$2:$F$7747)</f>
        <v>1</v>
      </c>
      <c r="I656" s="219">
        <f>SUMPRODUCT((ChapterStats!$B$2:$B$7747=I$2)*(ChapterStats!$C$2:$C$7747=$O$653)*(ChapterStats!$E$2:$E$7747=$A656), ChapterStats!$F$2:$F$7747)</f>
        <v>3</v>
      </c>
      <c r="J656" s="219">
        <f>SUMPRODUCT((ChapterStats!$B$2:$B$7747=J$2)*(ChapterStats!$C$2:$C$7747=$O$653)*(ChapterStats!$E$2:$E$7747=$A656), ChapterStats!$F$2:$F$7747)</f>
        <v>3</v>
      </c>
      <c r="K656" s="219">
        <f>SUMPRODUCT((ChapterStats!$B$2:$B$7747=K$2)*(ChapterStats!$C$2:$C$7747=$O$653)*(ChapterStats!$E$2:$E$7747=$A656), ChapterStats!$F$2:$F$7747)</f>
        <v>0</v>
      </c>
      <c r="L656" s="219">
        <f>SUMPRODUCT((ChapterStats!$B$2:$B$7747=L$2)*(ChapterStats!$C$2:$C$7747=$O$653)*(ChapterStats!$E$2:$E$7747=$A656), ChapterStats!$F$2:$F$7747)</f>
        <v>0</v>
      </c>
      <c r="M656" s="219">
        <f>SUMPRODUCT((ChapterStats!$B$2:$B$7747=M$2)*(ChapterStats!$C$2:$C$7747=$O$653)*(ChapterStats!$E$2:$E$7747=$A656), ChapterStats!$F$2:$F$7747)</f>
        <v>0</v>
      </c>
      <c r="N656" s="41">
        <f t="shared" ref="N656:N662" si="50">SUM(B656:M656)</f>
        <v>12</v>
      </c>
    </row>
    <row r="657" spans="1:15" s="43" customFormat="1" x14ac:dyDescent="0.2">
      <c r="A657" s="47" t="s">
        <v>305</v>
      </c>
      <c r="B657" s="244">
        <v>1</v>
      </c>
      <c r="C657" s="244">
        <v>0</v>
      </c>
      <c r="D657" s="244">
        <v>0</v>
      </c>
      <c r="E657" s="244">
        <v>0</v>
      </c>
      <c r="F657" s="244">
        <v>2</v>
      </c>
      <c r="G657" s="244">
        <v>0</v>
      </c>
      <c r="H657" s="244">
        <v>3</v>
      </c>
      <c r="I657" s="244">
        <v>3</v>
      </c>
      <c r="J657" s="244">
        <v>1</v>
      </c>
      <c r="K657" s="244">
        <v>2</v>
      </c>
      <c r="L657" s="244">
        <v>0</v>
      </c>
      <c r="M657" s="244">
        <v>1</v>
      </c>
      <c r="N657" s="48">
        <f t="shared" si="50"/>
        <v>13</v>
      </c>
    </row>
    <row r="658" spans="1:15" s="43" customFormat="1" x14ac:dyDescent="0.2">
      <c r="A658" s="228" t="s">
        <v>195</v>
      </c>
      <c r="B658" s="219">
        <f>SUMPRODUCT((ChapterStats!$B$2:$B$7747=B$2)*(ChapterStats!$C$2:$C$7747=$O$653)*(ChapterStats!$E$2:$E$7747=$A658), ChapterStats!$F$2:$F$7747)</f>
        <v>1</v>
      </c>
      <c r="C658" s="219">
        <f>SUMPRODUCT((ChapterStats!$B$2:$B$7747=C$2)*(ChapterStats!$C$2:$C$7747=$O$653)*(ChapterStats!$E$2:$E$7747=$A658), ChapterStats!$F$2:$F$7747)</f>
        <v>2</v>
      </c>
      <c r="D658" s="219">
        <f>SUMPRODUCT((ChapterStats!$B$2:$B$7747=D$2)*(ChapterStats!$C$2:$C$7747=$O$653)*(ChapterStats!$E$2:$E$7747=$A658), ChapterStats!$F$2:$F$7747)</f>
        <v>2</v>
      </c>
      <c r="E658" s="219">
        <f>SUMPRODUCT((ChapterStats!$B$2:$B$7747=E$2)*(ChapterStats!$C$2:$C$7747=$O$653)*(ChapterStats!$E$2:$E$7747=$A658), ChapterStats!$F$2:$F$7747)</f>
        <v>1</v>
      </c>
      <c r="F658" s="219">
        <f>SUMPRODUCT((ChapterStats!$B$2:$B$7747=F$2)*(ChapterStats!$C$2:$C$7747=$O$653)*(ChapterStats!$E$2:$E$7747=$A658), ChapterStats!$F$2:$F$7747)</f>
        <v>3</v>
      </c>
      <c r="G658" s="219">
        <f>SUMPRODUCT((ChapterStats!$B$2:$B$7747=G$2)*(ChapterStats!$C$2:$C$7747=$O$653)*(ChapterStats!$E$2:$E$7747=$A658), ChapterStats!$F$2:$F$7747)</f>
        <v>1</v>
      </c>
      <c r="H658" s="219">
        <f>SUMPRODUCT((ChapterStats!$B$2:$B$7747=H$2)*(ChapterStats!$C$2:$C$7747=$O$653)*(ChapterStats!$E$2:$E$7747=$A658), ChapterStats!$F$2:$F$7747)</f>
        <v>5</v>
      </c>
      <c r="I658" s="219">
        <f>SUMPRODUCT((ChapterStats!$B$2:$B$7747=I$2)*(ChapterStats!$C$2:$C$7747=$O$653)*(ChapterStats!$E$2:$E$7747=$A658), ChapterStats!$F$2:$F$7747)</f>
        <v>3</v>
      </c>
      <c r="J658" s="219">
        <f>SUMPRODUCT((ChapterStats!$B$2:$B$7747=J$2)*(ChapterStats!$C$2:$C$7747=$O$653)*(ChapterStats!$E$2:$E$7747=$A658), ChapterStats!$F$2:$F$7747)</f>
        <v>5</v>
      </c>
      <c r="K658" s="219">
        <f>SUMPRODUCT((ChapterStats!$B$2:$B$7747=K$2)*(ChapterStats!$C$2:$C$7747=$O$653)*(ChapterStats!$E$2:$E$7747=$A658), ChapterStats!$F$2:$F$7747)</f>
        <v>0</v>
      </c>
      <c r="L658" s="219">
        <f>SUMPRODUCT((ChapterStats!$B$2:$B$7747=L$2)*(ChapterStats!$C$2:$C$7747=$O$653)*(ChapterStats!$E$2:$E$7747=$A658), ChapterStats!$F$2:$F$7747)</f>
        <v>3</v>
      </c>
      <c r="M658" s="219">
        <f>SUMPRODUCT((ChapterStats!$B$2:$B$7747=M$2)*(ChapterStats!$C$2:$C$7747=$O$653)*(ChapterStats!$E$2:$E$7747=$A658), ChapterStats!$F$2:$F$7747)</f>
        <v>0</v>
      </c>
      <c r="N658" s="41">
        <f t="shared" si="50"/>
        <v>26</v>
      </c>
    </row>
    <row r="659" spans="1:15" s="43" customFormat="1" x14ac:dyDescent="0.2">
      <c r="A659" s="228" t="s">
        <v>200</v>
      </c>
      <c r="B659" s="219">
        <f>SUMPRODUCT((ChapterStats!$B$2:$B$7747=B$2)*(ChapterStats!$C$2:$C$7747=$O$653)*(ChapterStats!$E$2:$E$7747=$A659), ChapterStats!$F$2:$F$7747)</f>
        <v>0</v>
      </c>
      <c r="C659" s="219">
        <f>SUMPRODUCT((ChapterStats!$B$2:$B$7747=C$2)*(ChapterStats!$C$2:$C$7747=$O$653)*(ChapterStats!$E$2:$E$7747=$A659), ChapterStats!$F$2:$F$7747)</f>
        <v>0</v>
      </c>
      <c r="D659" s="219">
        <f>SUMPRODUCT((ChapterStats!$B$2:$B$7747=D$2)*(ChapterStats!$C$2:$C$7747=$O$653)*(ChapterStats!$E$2:$E$7747=$A659), ChapterStats!$F$2:$F$7747)</f>
        <v>2</v>
      </c>
      <c r="E659" s="219">
        <f>SUMPRODUCT((ChapterStats!$B$2:$B$7747=E$2)*(ChapterStats!$C$2:$C$7747=$O$653)*(ChapterStats!$E$2:$E$7747=$A659), ChapterStats!$F$2:$F$7747)</f>
        <v>1</v>
      </c>
      <c r="F659" s="219">
        <f>SUMPRODUCT((ChapterStats!$B$2:$B$7747=F$2)*(ChapterStats!$C$2:$C$7747=$O$653)*(ChapterStats!$E$2:$E$7747=$A659), ChapterStats!$F$2:$F$7747)</f>
        <v>0</v>
      </c>
      <c r="G659" s="219">
        <f>SUMPRODUCT((ChapterStats!$B$2:$B$7747=G$2)*(ChapterStats!$C$2:$C$7747=$O$653)*(ChapterStats!$E$2:$E$7747=$A659), ChapterStats!$F$2:$F$7747)</f>
        <v>0</v>
      </c>
      <c r="H659" s="219">
        <f>SUMPRODUCT((ChapterStats!$B$2:$B$7747=H$2)*(ChapterStats!$C$2:$C$7747=$O$653)*(ChapterStats!$E$2:$E$7747=$A659), ChapterStats!$F$2:$F$7747)</f>
        <v>0</v>
      </c>
      <c r="I659" s="219">
        <f>SUMPRODUCT((ChapterStats!$B$2:$B$7747=I$2)*(ChapterStats!$C$2:$C$7747=$O$653)*(ChapterStats!$E$2:$E$7747=$A659), ChapterStats!$F$2:$F$7747)</f>
        <v>0</v>
      </c>
      <c r="J659" s="219">
        <f>SUMPRODUCT((ChapterStats!$B$2:$B$7747=J$2)*(ChapterStats!$C$2:$C$7747=$O$653)*(ChapterStats!$E$2:$E$7747=$A659), ChapterStats!$F$2:$F$7747)</f>
        <v>2</v>
      </c>
      <c r="K659" s="219">
        <f>SUMPRODUCT((ChapterStats!$B$2:$B$7747=K$2)*(ChapterStats!$C$2:$C$7747=$O$653)*(ChapterStats!$E$2:$E$7747=$A659), ChapterStats!$F$2:$F$7747)</f>
        <v>0</v>
      </c>
      <c r="L659" s="219">
        <f>SUMPRODUCT((ChapterStats!$B$2:$B$7747=L$2)*(ChapterStats!$C$2:$C$7747=$O$653)*(ChapterStats!$E$2:$E$7747=$A659), ChapterStats!$F$2:$F$7747)</f>
        <v>0</v>
      </c>
      <c r="M659" s="219">
        <f>SUMPRODUCT((ChapterStats!$B$2:$B$7747=M$2)*(ChapterStats!$C$2:$C$7747=$O$653)*(ChapterStats!$E$2:$E$7747=$A659), ChapterStats!$F$2:$F$7747)</f>
        <v>0</v>
      </c>
      <c r="N659" s="41">
        <f t="shared" si="50"/>
        <v>5</v>
      </c>
    </row>
    <row r="660" spans="1:15" s="43" customFormat="1" x14ac:dyDescent="0.2">
      <c r="A660" s="228" t="s">
        <v>197</v>
      </c>
      <c r="B660" s="219">
        <f>SUMPRODUCT((ChapterStats!$B$2:$B$7747=B$2)*(ChapterStats!$C$2:$C$7747=$O$653)*(ChapterStats!$E$2:$E$7747=$A660), ChapterStats!$F$2:$F$7747)</f>
        <v>1</v>
      </c>
      <c r="C660" s="219">
        <f>SUMPRODUCT((ChapterStats!$B$2:$B$7747=C$2)*(ChapterStats!$C$2:$C$7747=$O$653)*(ChapterStats!$E$2:$E$7747=$A660), ChapterStats!$F$2:$F$7747)</f>
        <v>0</v>
      </c>
      <c r="D660" s="219">
        <f>SUMPRODUCT((ChapterStats!$B$2:$B$7747=D$2)*(ChapterStats!$C$2:$C$7747=$O$653)*(ChapterStats!$E$2:$E$7747=$A660), ChapterStats!$F$2:$F$7747)</f>
        <v>2</v>
      </c>
      <c r="E660" s="219">
        <f>SUMPRODUCT((ChapterStats!$B$2:$B$7747=E$2)*(ChapterStats!$C$2:$C$7747=$O$653)*(ChapterStats!$E$2:$E$7747=$A660), ChapterStats!$F$2:$F$7747)</f>
        <v>3</v>
      </c>
      <c r="F660" s="219">
        <f>SUMPRODUCT((ChapterStats!$B$2:$B$7747=F$2)*(ChapterStats!$C$2:$C$7747=$O$653)*(ChapterStats!$E$2:$E$7747=$A660), ChapterStats!$F$2:$F$7747)</f>
        <v>1</v>
      </c>
      <c r="G660" s="219">
        <f>SUMPRODUCT((ChapterStats!$B$2:$B$7747=G$2)*(ChapterStats!$C$2:$C$7747=$O$653)*(ChapterStats!$E$2:$E$7747=$A660), ChapterStats!$F$2:$F$7747)</f>
        <v>0</v>
      </c>
      <c r="H660" s="219">
        <f>SUMPRODUCT((ChapterStats!$B$2:$B$7747=H$2)*(ChapterStats!$C$2:$C$7747=$O$653)*(ChapterStats!$E$2:$E$7747=$A660), ChapterStats!$F$2:$F$7747)</f>
        <v>0</v>
      </c>
      <c r="I660" s="219">
        <f>SUMPRODUCT((ChapterStats!$B$2:$B$7747=I$2)*(ChapterStats!$C$2:$C$7747=$O$653)*(ChapterStats!$E$2:$E$7747=$A660), ChapterStats!$F$2:$F$7747)</f>
        <v>1</v>
      </c>
      <c r="J660" s="219">
        <f>SUMPRODUCT((ChapterStats!$B$2:$B$7747=J$2)*(ChapterStats!$C$2:$C$7747=$O$653)*(ChapterStats!$E$2:$E$7747=$A660), ChapterStats!$F$2:$F$7747)</f>
        <v>0</v>
      </c>
      <c r="K660" s="219">
        <f>SUMPRODUCT((ChapterStats!$B$2:$B$7747=K$2)*(ChapterStats!$C$2:$C$7747=$O$653)*(ChapterStats!$E$2:$E$7747=$A660), ChapterStats!$F$2:$F$7747)</f>
        <v>5</v>
      </c>
      <c r="L660" s="219">
        <f>SUMPRODUCT((ChapterStats!$B$2:$B$7747=L$2)*(ChapterStats!$C$2:$C$7747=$O$653)*(ChapterStats!$E$2:$E$7747=$A660), ChapterStats!$F$2:$F$7747)</f>
        <v>5</v>
      </c>
      <c r="M660" s="219">
        <f>SUMPRODUCT((ChapterStats!$B$2:$B$7747=M$2)*(ChapterStats!$C$2:$C$7747=$O$653)*(ChapterStats!$E$2:$E$7747=$A660), ChapterStats!$F$2:$F$7747)</f>
        <v>0</v>
      </c>
      <c r="N660" s="41">
        <f t="shared" si="50"/>
        <v>18</v>
      </c>
    </row>
    <row r="661" spans="1:15" x14ac:dyDescent="0.2">
      <c r="A661" s="228" t="s">
        <v>199</v>
      </c>
      <c r="B661" s="219">
        <f>SUMPRODUCT((ChapterStats!$B$2:$B$7747=B$2)*(ChapterStats!$C$2:$C$7747=$O$653)*(ChapterStats!$E$2:$E$7747=$A661), ChapterStats!$F$2:$F$7747)</f>
        <v>0</v>
      </c>
      <c r="C661" s="219">
        <f>SUMPRODUCT((ChapterStats!$B$2:$B$7747=C$2)*(ChapterStats!$C$2:$C$7747=$O$653)*(ChapterStats!$E$2:$E$7747=$A661), ChapterStats!$F$2:$F$7747)</f>
        <v>0</v>
      </c>
      <c r="D661" s="219">
        <f>SUMPRODUCT((ChapterStats!$B$2:$B$7747=D$2)*(ChapterStats!$C$2:$C$7747=$O$653)*(ChapterStats!$E$2:$E$7747=$A661), ChapterStats!$F$2:$F$7747)</f>
        <v>0</v>
      </c>
      <c r="E661" s="219">
        <f>SUMPRODUCT((ChapterStats!$B$2:$B$7747=E$2)*(ChapterStats!$C$2:$C$7747=$O$653)*(ChapterStats!$E$2:$E$7747=$A661), ChapterStats!$F$2:$F$7747)</f>
        <v>0</v>
      </c>
      <c r="F661" s="219">
        <f>SUMPRODUCT((ChapterStats!$B$2:$B$7747=F$2)*(ChapterStats!$C$2:$C$7747=$O$653)*(ChapterStats!$E$2:$E$7747=$A661), ChapterStats!$F$2:$F$7747)</f>
        <v>0</v>
      </c>
      <c r="G661" s="219">
        <f>SUMPRODUCT((ChapterStats!$B$2:$B$7747=G$2)*(ChapterStats!$C$2:$C$7747=$O$653)*(ChapterStats!$E$2:$E$7747=$A661), ChapterStats!$F$2:$F$7747)</f>
        <v>0</v>
      </c>
      <c r="H661" s="219">
        <f>SUMPRODUCT((ChapterStats!$B$2:$B$7747=H$2)*(ChapterStats!$C$2:$C$7747=$O$653)*(ChapterStats!$E$2:$E$7747=$A661), ChapterStats!$F$2:$F$7747)</f>
        <v>0</v>
      </c>
      <c r="I661" s="219">
        <f>SUMPRODUCT((ChapterStats!$B$2:$B$7747=I$2)*(ChapterStats!$C$2:$C$7747=$O$653)*(ChapterStats!$E$2:$E$7747=$A661), ChapterStats!$F$2:$F$7747)</f>
        <v>0</v>
      </c>
      <c r="J661" s="219">
        <f>SUMPRODUCT((ChapterStats!$B$2:$B$7747=J$2)*(ChapterStats!$C$2:$C$7747=$O$653)*(ChapterStats!$E$2:$E$7747=$A661), ChapterStats!$F$2:$F$7747)</f>
        <v>0</v>
      </c>
      <c r="K661" s="219">
        <f>SUMPRODUCT((ChapterStats!$B$2:$B$7747=K$2)*(ChapterStats!$C$2:$C$7747=$O$653)*(ChapterStats!$E$2:$E$7747=$A661), ChapterStats!$F$2:$F$7747)</f>
        <v>0</v>
      </c>
      <c r="L661" s="219">
        <f>SUMPRODUCT((ChapterStats!$B$2:$B$7747=L$2)*(ChapterStats!$C$2:$C$7747=$O$653)*(ChapterStats!$E$2:$E$7747=$A661), ChapterStats!$F$2:$F$7747)</f>
        <v>0</v>
      </c>
      <c r="M661" s="219">
        <f>SUMPRODUCT((ChapterStats!$B$2:$B$7747=M$2)*(ChapterStats!$C$2:$C$7747=$O$653)*(ChapterStats!$E$2:$E$7747=$A661), ChapterStats!$F$2:$F$7747)</f>
        <v>0</v>
      </c>
      <c r="N661" s="41">
        <f t="shared" si="50"/>
        <v>0</v>
      </c>
    </row>
    <row r="662" spans="1:15" x14ac:dyDescent="0.2">
      <c r="A662" s="228" t="s">
        <v>198</v>
      </c>
      <c r="B662" s="219">
        <f>SUMPRODUCT((ChapterStats!$B$2:$B$7747=B$2)*(ChapterStats!$C$2:$C$7747=$O$653)*(ChapterStats!$E$2:$E$7747=$A662), ChapterStats!$F$2:$F$7747)</f>
        <v>1</v>
      </c>
      <c r="C662" s="219">
        <f>SUMPRODUCT((ChapterStats!$B$2:$B$7747=C$2)*(ChapterStats!$C$2:$C$7747=$O$653)*(ChapterStats!$E$2:$E$7747=$A662), ChapterStats!$F$2:$F$7747)</f>
        <v>0</v>
      </c>
      <c r="D662" s="219">
        <f>SUMPRODUCT((ChapterStats!$B$2:$B$7747=D$2)*(ChapterStats!$C$2:$C$7747=$O$653)*(ChapterStats!$E$2:$E$7747=$A662), ChapterStats!$F$2:$F$7747)</f>
        <v>2</v>
      </c>
      <c r="E662" s="219">
        <f>SUMPRODUCT((ChapterStats!$B$2:$B$7747=E$2)*(ChapterStats!$C$2:$C$7747=$O$653)*(ChapterStats!$E$2:$E$7747=$A662), ChapterStats!$F$2:$F$7747)</f>
        <v>0</v>
      </c>
      <c r="F662" s="219">
        <f>SUMPRODUCT((ChapterStats!$B$2:$B$7747=F$2)*(ChapterStats!$C$2:$C$7747=$O$653)*(ChapterStats!$E$2:$E$7747=$A662), ChapterStats!$F$2:$F$7747)</f>
        <v>0</v>
      </c>
      <c r="G662" s="219">
        <f>SUMPRODUCT((ChapterStats!$B$2:$B$7747=G$2)*(ChapterStats!$C$2:$C$7747=$O$653)*(ChapterStats!$E$2:$E$7747=$A662), ChapterStats!$F$2:$F$7747)</f>
        <v>0</v>
      </c>
      <c r="H662" s="219">
        <f>SUMPRODUCT((ChapterStats!$B$2:$B$7747=H$2)*(ChapterStats!$C$2:$C$7747=$O$653)*(ChapterStats!$E$2:$E$7747=$A662), ChapterStats!$F$2:$F$7747)</f>
        <v>0</v>
      </c>
      <c r="I662" s="219">
        <f>SUMPRODUCT((ChapterStats!$B$2:$B$7747=I$2)*(ChapterStats!$C$2:$C$7747=$O$653)*(ChapterStats!$E$2:$E$7747=$A662), ChapterStats!$F$2:$F$7747)</f>
        <v>0</v>
      </c>
      <c r="J662" s="219">
        <f>SUMPRODUCT((ChapterStats!$B$2:$B$7747=J$2)*(ChapterStats!$C$2:$C$7747=$O$653)*(ChapterStats!$E$2:$E$7747=$A662), ChapterStats!$F$2:$F$7747)</f>
        <v>0</v>
      </c>
      <c r="K662" s="219">
        <f>SUMPRODUCT((ChapterStats!$B$2:$B$7747=K$2)*(ChapterStats!$C$2:$C$7747=$O$653)*(ChapterStats!$E$2:$E$7747=$A662), ChapterStats!$F$2:$F$7747)</f>
        <v>0</v>
      </c>
      <c r="L662" s="219">
        <f>SUMPRODUCT((ChapterStats!$B$2:$B$7747=L$2)*(ChapterStats!$C$2:$C$7747=$O$653)*(ChapterStats!$E$2:$E$7747=$A662), ChapterStats!$F$2:$F$7747)</f>
        <v>1</v>
      </c>
      <c r="M662" s="219">
        <f>SUMPRODUCT((ChapterStats!$B$2:$B$7747=M$2)*(ChapterStats!$C$2:$C$7747=$O$653)*(ChapterStats!$E$2:$E$7747=$A662), ChapterStats!$F$2:$F$7747)</f>
        <v>0</v>
      </c>
      <c r="N662" s="41">
        <f t="shared" si="50"/>
        <v>4</v>
      </c>
    </row>
    <row r="663" spans="1:15" s="43" customFormat="1" x14ac:dyDescent="0.2">
      <c r="A663" s="21" t="s">
        <v>202</v>
      </c>
      <c r="B663" s="224">
        <f>SUMPRODUCT((ChapterStats!$B$2:$B$7747=B$2)*(ChapterStats!$C$2:$C$7747=$O$653)*(ChapterStats!$E$2:$E$7747=$A663), ChapterStats!$F$2:$F$7747)</f>
        <v>0.52857100000000001</v>
      </c>
      <c r="C663" s="224">
        <f>SUMPRODUCT((ChapterStats!$B$2:$B$7747=C$2)*(ChapterStats!$C$2:$C$7747=$O$653)*(ChapterStats!$E$2:$E$7747=$A663), ChapterStats!$F$2:$F$7747)</f>
        <v>0.53521099999999999</v>
      </c>
      <c r="D663" s="224">
        <f>SUMPRODUCT((ChapterStats!$B$2:$B$7747=D$2)*(ChapterStats!$C$2:$C$7747=$O$653)*(ChapterStats!$E$2:$E$7747=$A663), ChapterStats!$F$2:$F$7747)</f>
        <v>0.55072500000000002</v>
      </c>
      <c r="E663" s="224">
        <f>SUMPRODUCT((ChapterStats!$B$2:$B$7747=E$2)*(ChapterStats!$C$2:$C$7747=$O$653)*(ChapterStats!$E$2:$E$7747=$A663), ChapterStats!$F$2:$F$7747)</f>
        <v>0.54411799999999999</v>
      </c>
      <c r="F663" s="224">
        <f>SUMPRODUCT((ChapterStats!$B$2:$B$7747=F$2)*(ChapterStats!$C$2:$C$7747=$O$653)*(ChapterStats!$E$2:$E$7747=$A663), ChapterStats!$F$2:$F$7747)</f>
        <v>0.52941199999999999</v>
      </c>
      <c r="G663" s="224">
        <f>SUMPRODUCT((ChapterStats!$B$2:$B$7747=G$2)*(ChapterStats!$C$2:$C$7747=$O$653)*(ChapterStats!$E$2:$E$7747=$A663), ChapterStats!$F$2:$F$7747)</f>
        <v>0.52857100000000001</v>
      </c>
      <c r="H663" s="224">
        <f>SUMPRODUCT((ChapterStats!$B$2:$B$7747=H$2)*(ChapterStats!$C$2:$C$7747=$O$653)*(ChapterStats!$E$2:$E$7747=$A663), ChapterStats!$F$2:$F$7747)</f>
        <v>0.52857100000000001</v>
      </c>
      <c r="I663" s="224">
        <f>SUMPRODUCT((ChapterStats!$B$2:$B$7747=I$2)*(ChapterStats!$C$2:$C$7747=$O$653)*(ChapterStats!$E$2:$E$7747=$A663), ChapterStats!$F$2:$F$7747)</f>
        <v>0.56944399999999995</v>
      </c>
      <c r="J663" s="224">
        <f>SUMPRODUCT((ChapterStats!$B$2:$B$7747=J$2)*(ChapterStats!$C$2:$C$7747=$O$653)*(ChapterStats!$E$2:$E$7747=$A663), ChapterStats!$F$2:$F$7747)</f>
        <v>0.58904100000000004</v>
      </c>
      <c r="K663" s="224">
        <f>SUMPRODUCT((ChapterStats!$B$2:$B$7747=K$2)*(ChapterStats!$C$2:$C$7747=$O$653)*(ChapterStats!$E$2:$E$7747=$A663), ChapterStats!$F$2:$F$7747)</f>
        <v>0.63888900000000004</v>
      </c>
      <c r="L663" s="224">
        <f>SUMPRODUCT((ChapterStats!$B$2:$B$7747=L$2)*(ChapterStats!$C$2:$C$7747=$O$653)*(ChapterStats!$E$2:$E$7747=$A663), ChapterStats!$F$2:$F$7747)</f>
        <v>0.8</v>
      </c>
      <c r="M663" s="224">
        <f>SUMPRODUCT((ChapterStats!$B$2:$B$7747=M$2)*(ChapterStats!$C$2:$C$7747=$O$653)*(ChapterStats!$E$2:$E$7747=$A663), ChapterStats!$F$2:$F$7747)</f>
        <v>0</v>
      </c>
      <c r="N663" s="41"/>
    </row>
    <row r="664" spans="1:15" s="43" customFormat="1" x14ac:dyDescent="0.2">
      <c r="A664" s="228" t="s">
        <v>205</v>
      </c>
      <c r="B664" s="224">
        <f>SUMPRODUCT((ChapterStats!$B$2:$B$7747=B$2)*(ChapterStats!$C$2:$C$7747=$O$653)*(ChapterStats!$E$2:$E$7747=$A664), ChapterStats!$F$2:$F$7747)</f>
        <v>0.56363600000000003</v>
      </c>
      <c r="C664" s="224">
        <f>SUMPRODUCT((ChapterStats!$B$2:$B$7747=C$2)*(ChapterStats!$C$2:$C$7747=$O$653)*(ChapterStats!$E$2:$E$7747=$A664), ChapterStats!$F$2:$F$7747)</f>
        <v>0.56363600000000003</v>
      </c>
      <c r="D664" s="224">
        <f>SUMPRODUCT((ChapterStats!$B$2:$B$7747=D$2)*(ChapterStats!$C$2:$C$7747=$O$653)*(ChapterStats!$E$2:$E$7747=$A664), ChapterStats!$F$2:$F$7747)</f>
        <v>0.57407399999999997</v>
      </c>
      <c r="E664" s="224">
        <f>SUMPRODUCT((ChapterStats!$B$2:$B$7747=E$2)*(ChapterStats!$C$2:$C$7747=$O$653)*(ChapterStats!$E$2:$E$7747=$A664), ChapterStats!$F$2:$F$7747)</f>
        <v>0.56603800000000004</v>
      </c>
      <c r="F664" s="224">
        <f>SUMPRODUCT((ChapterStats!$B$2:$B$7747=F$2)*(ChapterStats!$C$2:$C$7747=$O$653)*(ChapterStats!$E$2:$E$7747=$A664), ChapterStats!$F$2:$F$7747)</f>
        <v>0.56603800000000004</v>
      </c>
      <c r="G664" s="224">
        <f>SUMPRODUCT((ChapterStats!$B$2:$B$7747=G$2)*(ChapterStats!$C$2:$C$7747=$O$653)*(ChapterStats!$E$2:$E$7747=$A664), ChapterStats!$F$2:$F$7747)</f>
        <v>0.56363600000000003</v>
      </c>
      <c r="H664" s="224">
        <f>SUMPRODUCT((ChapterStats!$B$2:$B$7747=H$2)*(ChapterStats!$C$2:$C$7747=$O$653)*(ChapterStats!$E$2:$E$7747=$A664), ChapterStats!$F$2:$F$7747)</f>
        <v>0.56363600000000003</v>
      </c>
      <c r="I664" s="224">
        <f>SUMPRODUCT((ChapterStats!$B$2:$B$7747=I$2)*(ChapterStats!$C$2:$C$7747=$O$653)*(ChapterStats!$E$2:$E$7747=$A664), ChapterStats!$F$2:$F$7747)</f>
        <v>0.59649099999999999</v>
      </c>
      <c r="J664" s="224">
        <f>SUMPRODUCT((ChapterStats!$B$2:$B$7747=J$2)*(ChapterStats!$C$2:$C$7747=$O$653)*(ChapterStats!$E$2:$E$7747=$A664), ChapterStats!$F$2:$F$7747)</f>
        <v>0.60344799999999998</v>
      </c>
      <c r="K664" s="224">
        <f>SUMPRODUCT((ChapterStats!$B$2:$B$7747=K$2)*(ChapterStats!$C$2:$C$7747=$O$653)*(ChapterStats!$E$2:$E$7747=$A664), ChapterStats!$F$2:$F$7747)</f>
        <v>0.64285700000000001</v>
      </c>
      <c r="L664" s="224">
        <f>SUMPRODUCT((ChapterStats!$B$2:$B$7747=L$2)*(ChapterStats!$C$2:$C$7747=$O$653)*(ChapterStats!$E$2:$E$7747=$A664), ChapterStats!$F$2:$F$7747)</f>
        <v>0.80952400000000002</v>
      </c>
      <c r="M664" s="224">
        <f>SUMPRODUCT((ChapterStats!$B$2:$B$7747=M$2)*(ChapterStats!$C$2:$C$7747=$O$653)*(ChapterStats!$E$2:$E$7747=$A664), ChapterStats!$F$2:$F$7747)</f>
        <v>0</v>
      </c>
      <c r="N664" s="41"/>
    </row>
    <row r="665" spans="1:15" s="43" customFormat="1" x14ac:dyDescent="0.2">
      <c r="A665" s="47"/>
      <c r="B665" s="64"/>
      <c r="C665" s="153"/>
      <c r="D665" s="153"/>
      <c r="E665" s="143"/>
      <c r="F665" s="143"/>
      <c r="G665" s="143"/>
      <c r="H665" s="65"/>
      <c r="I665" s="222"/>
      <c r="J665" s="222"/>
      <c r="K665" s="222"/>
      <c r="L665" s="222"/>
      <c r="M665" s="222"/>
      <c r="N665" s="41"/>
    </row>
    <row r="666" spans="1:15" s="43" customFormat="1" x14ac:dyDescent="0.2">
      <c r="A666" s="22" t="s">
        <v>45</v>
      </c>
      <c r="B666" s="52"/>
      <c r="C666" s="39"/>
      <c r="D666" s="39"/>
      <c r="E666" s="39"/>
      <c r="F666" s="39"/>
      <c r="G666" s="39"/>
      <c r="H666" s="52"/>
      <c r="I666" s="221"/>
      <c r="J666" s="221"/>
      <c r="K666" s="221"/>
      <c r="L666" s="221"/>
      <c r="M666" s="221"/>
      <c r="N666" s="41"/>
      <c r="O666" s="43">
        <v>146</v>
      </c>
    </row>
    <row r="667" spans="1:15" s="43" customFormat="1" x14ac:dyDescent="0.2">
      <c r="A667" s="228" t="s">
        <v>196</v>
      </c>
      <c r="B667" s="219">
        <f>SUMPRODUCT((ChapterStats!$B$2:$B$7747=B$2)*(ChapterStats!$C$2:$C$7747=$O$666)*(ChapterStats!$E$2:$E$7747=$A667), ChapterStats!$F$2:$F$7747)</f>
        <v>729</v>
      </c>
      <c r="C667" s="219">
        <f>SUMPRODUCT((ChapterStats!$B$2:$B$7747=C$2)*(ChapterStats!$C$2:$C$7747=$O$666)*(ChapterStats!$E$2:$E$7747=$A667), ChapterStats!$F$2:$F$7747)</f>
        <v>736</v>
      </c>
      <c r="D667" s="219">
        <f>SUMPRODUCT((ChapterStats!$B$2:$B$7747=D$2)*(ChapterStats!$C$2:$C$7747=$O$666)*(ChapterStats!$E$2:$E$7747=$A667), ChapterStats!$F$2:$F$7747)</f>
        <v>746</v>
      </c>
      <c r="E667" s="219">
        <f>SUMPRODUCT((ChapterStats!$B$2:$B$7747=E$2)*(ChapterStats!$C$2:$C$7747=$O$666)*(ChapterStats!$E$2:$E$7747=$A667), ChapterStats!$F$2:$F$7747)</f>
        <v>747</v>
      </c>
      <c r="F667" s="219">
        <f>SUMPRODUCT((ChapterStats!$B$2:$B$7747=F$2)*(ChapterStats!$C$2:$C$7747=$O$666)*(ChapterStats!$E$2:$E$7747=$A667), ChapterStats!$F$2:$F$7747)</f>
        <v>736</v>
      </c>
      <c r="G667" s="219">
        <f>SUMPRODUCT((ChapterStats!$B$2:$B$7747=G$2)*(ChapterStats!$C$2:$C$7747=$O$666)*(ChapterStats!$E$2:$E$7747=$A667), ChapterStats!$F$2:$F$7747)</f>
        <v>749</v>
      </c>
      <c r="H667" s="219">
        <f>SUMPRODUCT((ChapterStats!$B$2:$B$7747=H$2)*(ChapterStats!$C$2:$C$7747=$O$666)*(ChapterStats!$E$2:$E$7747=$A667), ChapterStats!$F$2:$F$7747)</f>
        <v>756</v>
      </c>
      <c r="I667" s="219">
        <f>SUMPRODUCT((ChapterStats!$B$2:$B$7747=I$2)*(ChapterStats!$C$2:$C$7747=$O$666)*(ChapterStats!$E$2:$E$7747=$A667), ChapterStats!$F$2:$F$7747)</f>
        <v>754</v>
      </c>
      <c r="J667" s="219">
        <f>SUMPRODUCT((ChapterStats!$B$2:$B$7747=J$2)*(ChapterStats!$C$2:$C$7747=$O$666)*(ChapterStats!$E$2:$E$7747=$A667), ChapterStats!$F$2:$F$7747)</f>
        <v>765</v>
      </c>
      <c r="K667" s="219">
        <f>SUMPRODUCT((ChapterStats!$B$2:$B$7747=K$2)*(ChapterStats!$C$2:$C$7747=$O$666)*(ChapterStats!$E$2:$E$7747=$A667), ChapterStats!$F$2:$F$7747)</f>
        <v>756</v>
      </c>
      <c r="L667" s="219">
        <f>SUMPRODUCT((ChapterStats!$B$2:$B$7747=L$2)*(ChapterStats!$C$2:$C$7747=$O$666)*(ChapterStats!$E$2:$E$7747=$A667), ChapterStats!$F$2:$F$7747)</f>
        <v>750</v>
      </c>
      <c r="M667" s="219">
        <f>SUMPRODUCT((ChapterStats!$B$2:$B$7747=M$2)*(ChapterStats!$C$2:$C$7747=$O$666)*(ChapterStats!$E$2:$E$7747=$A667), ChapterStats!$F$2:$F$7747)</f>
        <v>0</v>
      </c>
      <c r="N667" s="41"/>
    </row>
    <row r="668" spans="1:15" s="43" customFormat="1" x14ac:dyDescent="0.2">
      <c r="A668" s="47" t="s">
        <v>305</v>
      </c>
      <c r="B668" s="244">
        <v>767</v>
      </c>
      <c r="C668" s="244">
        <v>776</v>
      </c>
      <c r="D668" s="244">
        <v>773</v>
      </c>
      <c r="E668" s="244">
        <v>779</v>
      </c>
      <c r="F668" s="244">
        <v>765</v>
      </c>
      <c r="G668" s="244">
        <v>751</v>
      </c>
      <c r="H668" s="244">
        <v>747</v>
      </c>
      <c r="I668" s="244">
        <v>758</v>
      </c>
      <c r="J668" s="244">
        <v>761</v>
      </c>
      <c r="K668" s="244">
        <v>758</v>
      </c>
      <c r="L668" s="244">
        <v>745</v>
      </c>
      <c r="M668" s="244">
        <v>737</v>
      </c>
      <c r="N668" s="48"/>
    </row>
    <row r="669" spans="1:15" s="43" customFormat="1" ht="13.5" customHeight="1" x14ac:dyDescent="0.2">
      <c r="A669" s="228" t="s">
        <v>194</v>
      </c>
      <c r="B669" s="219">
        <f>SUMPRODUCT((ChapterStats!$B$2:$B$7747=B$2)*(ChapterStats!$C$2:$C$7747=$O$666)*(ChapterStats!$E$2:$E$7747=$A669), ChapterStats!$F$2:$F$7747)</f>
        <v>16</v>
      </c>
      <c r="C669" s="219">
        <f>SUMPRODUCT((ChapterStats!$B$2:$B$7747=C$2)*(ChapterStats!$C$2:$C$7747=$O$666)*(ChapterStats!$E$2:$E$7747=$A669), ChapterStats!$F$2:$F$7747)</f>
        <v>13</v>
      </c>
      <c r="D669" s="219">
        <f>SUMPRODUCT((ChapterStats!$B$2:$B$7747=D$2)*(ChapterStats!$C$2:$C$7747=$O$666)*(ChapterStats!$E$2:$E$7747=$A669), ChapterStats!$F$2:$F$7747)</f>
        <v>18</v>
      </c>
      <c r="E669" s="219">
        <f>SUMPRODUCT((ChapterStats!$B$2:$B$7747=E$2)*(ChapterStats!$C$2:$C$7747=$O$666)*(ChapterStats!$E$2:$E$7747=$A669), ChapterStats!$F$2:$F$7747)</f>
        <v>10</v>
      </c>
      <c r="F669" s="219">
        <f>SUMPRODUCT((ChapterStats!$B$2:$B$7747=F$2)*(ChapterStats!$C$2:$C$7747=$O$666)*(ChapterStats!$E$2:$E$7747=$A669), ChapterStats!$F$2:$F$7747)</f>
        <v>6</v>
      </c>
      <c r="G669" s="219">
        <f>SUMPRODUCT((ChapterStats!$B$2:$B$7747=G$2)*(ChapterStats!$C$2:$C$7747=$O$666)*(ChapterStats!$E$2:$E$7747=$A669), ChapterStats!$F$2:$F$7747)</f>
        <v>15</v>
      </c>
      <c r="H669" s="219">
        <f>SUMPRODUCT((ChapterStats!$B$2:$B$7747=H$2)*(ChapterStats!$C$2:$C$7747=$O$666)*(ChapterStats!$E$2:$E$7747=$A669), ChapterStats!$F$2:$F$7747)</f>
        <v>22</v>
      </c>
      <c r="I669" s="219">
        <f>SUMPRODUCT((ChapterStats!$B$2:$B$7747=I$2)*(ChapterStats!$C$2:$C$7747=$O$666)*(ChapterStats!$E$2:$E$7747=$A669), ChapterStats!$F$2:$F$7747)</f>
        <v>17</v>
      </c>
      <c r="J669" s="219">
        <f>SUMPRODUCT((ChapterStats!$B$2:$B$7747=J$2)*(ChapterStats!$C$2:$C$7747=$O$666)*(ChapterStats!$E$2:$E$7747=$A669), ChapterStats!$F$2:$F$7747)</f>
        <v>22</v>
      </c>
      <c r="K669" s="219">
        <f>SUMPRODUCT((ChapterStats!$B$2:$B$7747=K$2)*(ChapterStats!$C$2:$C$7747=$O$666)*(ChapterStats!$E$2:$E$7747=$A669), ChapterStats!$F$2:$F$7747)</f>
        <v>9</v>
      </c>
      <c r="L669" s="219">
        <f>SUMPRODUCT((ChapterStats!$B$2:$B$7747=L$2)*(ChapterStats!$C$2:$C$7747=$O$666)*(ChapterStats!$E$2:$E$7747=$A669), ChapterStats!$F$2:$F$7747)</f>
        <v>14</v>
      </c>
      <c r="M669" s="219">
        <f>SUMPRODUCT((ChapterStats!$B$2:$B$7747=M$2)*(ChapterStats!$C$2:$C$7747=$O$666)*(ChapterStats!$E$2:$E$7747=$A669), ChapterStats!$F$2:$F$7747)</f>
        <v>0</v>
      </c>
      <c r="N669" s="41">
        <f t="shared" ref="N669:N675" si="51">SUM(B669:M669)</f>
        <v>162</v>
      </c>
    </row>
    <row r="670" spans="1:15" s="43" customFormat="1" x14ac:dyDescent="0.2">
      <c r="A670" s="47" t="s">
        <v>305</v>
      </c>
      <c r="B670" s="244">
        <v>22</v>
      </c>
      <c r="C670" s="244">
        <v>23</v>
      </c>
      <c r="D670" s="244">
        <v>16</v>
      </c>
      <c r="E670" s="244">
        <v>19</v>
      </c>
      <c r="F670" s="244">
        <v>6</v>
      </c>
      <c r="G670" s="244">
        <v>14</v>
      </c>
      <c r="H670" s="244">
        <v>18</v>
      </c>
      <c r="I670" s="244">
        <v>27</v>
      </c>
      <c r="J670" s="244">
        <v>15</v>
      </c>
      <c r="K670" s="244">
        <v>18</v>
      </c>
      <c r="L670" s="244">
        <v>10</v>
      </c>
      <c r="M670" s="244">
        <v>13</v>
      </c>
      <c r="N670" s="48">
        <f t="shared" si="51"/>
        <v>201</v>
      </c>
    </row>
    <row r="671" spans="1:15" s="43" customFormat="1" x14ac:dyDescent="0.2">
      <c r="A671" s="228" t="s">
        <v>195</v>
      </c>
      <c r="B671" s="219">
        <f>SUMPRODUCT((ChapterStats!$B$2:$B$7747=B$2)*(ChapterStats!$C$2:$C$7747=$O$666)*(ChapterStats!$E$2:$E$7747=$A671), ChapterStats!$F$2:$F$7747)</f>
        <v>48</v>
      </c>
      <c r="C671" s="219">
        <f>SUMPRODUCT((ChapterStats!$B$2:$B$7747=C$2)*(ChapterStats!$C$2:$C$7747=$O$666)*(ChapterStats!$E$2:$E$7747=$A671), ChapterStats!$F$2:$F$7747)</f>
        <v>44</v>
      </c>
      <c r="D671" s="219">
        <f>SUMPRODUCT((ChapterStats!$B$2:$B$7747=D$2)*(ChapterStats!$C$2:$C$7747=$O$666)*(ChapterStats!$E$2:$E$7747=$A671), ChapterStats!$F$2:$F$7747)</f>
        <v>38</v>
      </c>
      <c r="E671" s="219">
        <f>SUMPRODUCT((ChapterStats!$B$2:$B$7747=E$2)*(ChapterStats!$C$2:$C$7747=$O$666)*(ChapterStats!$E$2:$E$7747=$A671), ChapterStats!$F$2:$F$7747)</f>
        <v>39</v>
      </c>
      <c r="F671" s="219">
        <f>SUMPRODUCT((ChapterStats!$B$2:$B$7747=F$2)*(ChapterStats!$C$2:$C$7747=$O$666)*(ChapterStats!$E$2:$E$7747=$A671), ChapterStats!$F$2:$F$7747)</f>
        <v>40</v>
      </c>
      <c r="G671" s="219">
        <f>SUMPRODUCT((ChapterStats!$B$2:$B$7747=G$2)*(ChapterStats!$C$2:$C$7747=$O$666)*(ChapterStats!$E$2:$E$7747=$A671), ChapterStats!$F$2:$F$7747)</f>
        <v>38</v>
      </c>
      <c r="H671" s="219">
        <f>SUMPRODUCT((ChapterStats!$B$2:$B$7747=H$2)*(ChapterStats!$C$2:$C$7747=$O$666)*(ChapterStats!$E$2:$E$7747=$A671), ChapterStats!$F$2:$F$7747)</f>
        <v>49</v>
      </c>
      <c r="I671" s="219">
        <f>SUMPRODUCT((ChapterStats!$B$2:$B$7747=I$2)*(ChapterStats!$C$2:$C$7747=$O$666)*(ChapterStats!$E$2:$E$7747=$A671), ChapterStats!$F$2:$F$7747)</f>
        <v>42</v>
      </c>
      <c r="J671" s="219">
        <f>SUMPRODUCT((ChapterStats!$B$2:$B$7747=J$2)*(ChapterStats!$C$2:$C$7747=$O$666)*(ChapterStats!$E$2:$E$7747=$A671), ChapterStats!$F$2:$F$7747)</f>
        <v>49</v>
      </c>
      <c r="K671" s="219">
        <f>SUMPRODUCT((ChapterStats!$B$2:$B$7747=K$2)*(ChapterStats!$C$2:$C$7747=$O$666)*(ChapterStats!$E$2:$E$7747=$A671), ChapterStats!$F$2:$F$7747)</f>
        <v>37</v>
      </c>
      <c r="L671" s="219">
        <f>SUMPRODUCT((ChapterStats!$B$2:$B$7747=L$2)*(ChapterStats!$C$2:$C$7747=$O$666)*(ChapterStats!$E$2:$E$7747=$A671), ChapterStats!$F$2:$F$7747)</f>
        <v>50</v>
      </c>
      <c r="M671" s="219">
        <f>SUMPRODUCT((ChapterStats!$B$2:$B$7747=M$2)*(ChapterStats!$C$2:$C$7747=$O$666)*(ChapterStats!$E$2:$E$7747=$A671), ChapterStats!$F$2:$F$7747)</f>
        <v>0</v>
      </c>
      <c r="N671" s="41">
        <f t="shared" si="51"/>
        <v>474</v>
      </c>
    </row>
    <row r="672" spans="1:15" s="43" customFormat="1" x14ac:dyDescent="0.2">
      <c r="A672" s="228" t="s">
        <v>200</v>
      </c>
      <c r="B672" s="219">
        <f>SUMPRODUCT((ChapterStats!$B$2:$B$7747=B$2)*(ChapterStats!$C$2:$C$7747=$O$666)*(ChapterStats!$E$2:$E$7747=$A672), ChapterStats!$F$2:$F$7747)</f>
        <v>1</v>
      </c>
      <c r="C672" s="219">
        <f>SUMPRODUCT((ChapterStats!$B$2:$B$7747=C$2)*(ChapterStats!$C$2:$C$7747=$O$666)*(ChapterStats!$E$2:$E$7747=$A672), ChapterStats!$F$2:$F$7747)</f>
        <v>5</v>
      </c>
      <c r="D672" s="219">
        <f>SUMPRODUCT((ChapterStats!$B$2:$B$7747=D$2)*(ChapterStats!$C$2:$C$7747=$O$666)*(ChapterStats!$E$2:$E$7747=$A672), ChapterStats!$F$2:$F$7747)</f>
        <v>1</v>
      </c>
      <c r="E672" s="219">
        <f>SUMPRODUCT((ChapterStats!$B$2:$B$7747=E$2)*(ChapterStats!$C$2:$C$7747=$O$666)*(ChapterStats!$E$2:$E$7747=$A672), ChapterStats!$F$2:$F$7747)</f>
        <v>5</v>
      </c>
      <c r="F672" s="219">
        <f>SUMPRODUCT((ChapterStats!$B$2:$B$7747=F$2)*(ChapterStats!$C$2:$C$7747=$O$666)*(ChapterStats!$E$2:$E$7747=$A672), ChapterStats!$F$2:$F$7747)</f>
        <v>3</v>
      </c>
      <c r="G672" s="219">
        <f>SUMPRODUCT((ChapterStats!$B$2:$B$7747=G$2)*(ChapterStats!$C$2:$C$7747=$O$666)*(ChapterStats!$E$2:$E$7747=$A672), ChapterStats!$F$2:$F$7747)</f>
        <v>1</v>
      </c>
      <c r="H672" s="219">
        <f>SUMPRODUCT((ChapterStats!$B$2:$B$7747=H$2)*(ChapterStats!$C$2:$C$7747=$O$666)*(ChapterStats!$E$2:$E$7747=$A672), ChapterStats!$F$2:$F$7747)</f>
        <v>0</v>
      </c>
      <c r="I672" s="219">
        <f>SUMPRODUCT((ChapterStats!$B$2:$B$7747=I$2)*(ChapterStats!$C$2:$C$7747=$O$666)*(ChapterStats!$E$2:$E$7747=$A672), ChapterStats!$F$2:$F$7747)</f>
        <v>1</v>
      </c>
      <c r="J672" s="219">
        <f>SUMPRODUCT((ChapterStats!$B$2:$B$7747=J$2)*(ChapterStats!$C$2:$C$7747=$O$666)*(ChapterStats!$E$2:$E$7747=$A672), ChapterStats!$F$2:$F$7747)</f>
        <v>0</v>
      </c>
      <c r="K672" s="219">
        <f>SUMPRODUCT((ChapterStats!$B$2:$B$7747=K$2)*(ChapterStats!$C$2:$C$7747=$O$666)*(ChapterStats!$E$2:$E$7747=$A672), ChapterStats!$F$2:$F$7747)</f>
        <v>1</v>
      </c>
      <c r="L672" s="219">
        <f>SUMPRODUCT((ChapterStats!$B$2:$B$7747=L$2)*(ChapterStats!$C$2:$C$7747=$O$666)*(ChapterStats!$E$2:$E$7747=$A672), ChapterStats!$F$2:$F$7747)</f>
        <v>2</v>
      </c>
      <c r="M672" s="219">
        <f>SUMPRODUCT((ChapterStats!$B$2:$B$7747=M$2)*(ChapterStats!$C$2:$C$7747=$O$666)*(ChapterStats!$E$2:$E$7747=$A672), ChapterStats!$F$2:$F$7747)</f>
        <v>0</v>
      </c>
      <c r="N672" s="41">
        <f t="shared" si="51"/>
        <v>20</v>
      </c>
    </row>
    <row r="673" spans="1:15" s="43" customFormat="1" x14ac:dyDescent="0.2">
      <c r="A673" s="228" t="s">
        <v>197</v>
      </c>
      <c r="B673" s="219">
        <f>SUMPRODUCT((ChapterStats!$B$2:$B$7747=B$2)*(ChapterStats!$C$2:$C$7747=$O$666)*(ChapterStats!$E$2:$E$7747=$A673), ChapterStats!$F$2:$F$7747)</f>
        <v>23</v>
      </c>
      <c r="C673" s="219">
        <f>SUMPRODUCT((ChapterStats!$B$2:$B$7747=C$2)*(ChapterStats!$C$2:$C$7747=$O$666)*(ChapterStats!$E$2:$E$7747=$A673), ChapterStats!$F$2:$F$7747)</f>
        <v>10</v>
      </c>
      <c r="D673" s="219">
        <f>SUMPRODUCT((ChapterStats!$B$2:$B$7747=D$2)*(ChapterStats!$C$2:$C$7747=$O$666)*(ChapterStats!$E$2:$E$7747=$A673), ChapterStats!$F$2:$F$7747)</f>
        <v>9</v>
      </c>
      <c r="E673" s="219">
        <f>SUMPRODUCT((ChapterStats!$B$2:$B$7747=E$2)*(ChapterStats!$C$2:$C$7747=$O$666)*(ChapterStats!$E$2:$E$7747=$A673), ChapterStats!$F$2:$F$7747)</f>
        <v>14</v>
      </c>
      <c r="F673" s="219">
        <f>SUMPRODUCT((ChapterStats!$B$2:$B$7747=F$2)*(ChapterStats!$C$2:$C$7747=$O$666)*(ChapterStats!$E$2:$E$7747=$A673), ChapterStats!$F$2:$F$7747)</f>
        <v>21</v>
      </c>
      <c r="G673" s="219">
        <f>SUMPRODUCT((ChapterStats!$B$2:$B$7747=G$2)*(ChapterStats!$C$2:$C$7747=$O$666)*(ChapterStats!$E$2:$E$7747=$A673), ChapterStats!$F$2:$F$7747)</f>
        <v>6</v>
      </c>
      <c r="H673" s="219">
        <f>SUMPRODUCT((ChapterStats!$B$2:$B$7747=H$2)*(ChapterStats!$C$2:$C$7747=$O$666)*(ChapterStats!$E$2:$E$7747=$A673), ChapterStats!$F$2:$F$7747)</f>
        <v>13</v>
      </c>
      <c r="I673" s="219">
        <f>SUMPRODUCT((ChapterStats!$B$2:$B$7747=I$2)*(ChapterStats!$C$2:$C$7747=$O$666)*(ChapterStats!$E$2:$E$7747=$A673), ChapterStats!$F$2:$F$7747)</f>
        <v>18</v>
      </c>
      <c r="J673" s="219">
        <f>SUMPRODUCT((ChapterStats!$B$2:$B$7747=J$2)*(ChapterStats!$C$2:$C$7747=$O$666)*(ChapterStats!$E$2:$E$7747=$A673), ChapterStats!$F$2:$F$7747)</f>
        <v>11</v>
      </c>
      <c r="K673" s="219">
        <f>SUMPRODUCT((ChapterStats!$B$2:$B$7747=K$2)*(ChapterStats!$C$2:$C$7747=$O$666)*(ChapterStats!$E$2:$E$7747=$A673), ChapterStats!$F$2:$F$7747)</f>
        <v>18</v>
      </c>
      <c r="L673" s="219">
        <f>SUMPRODUCT((ChapterStats!$B$2:$B$7747=L$2)*(ChapterStats!$C$2:$C$7747=$O$666)*(ChapterStats!$E$2:$E$7747=$A673), ChapterStats!$F$2:$F$7747)</f>
        <v>21</v>
      </c>
      <c r="M673" s="219">
        <f>SUMPRODUCT((ChapterStats!$B$2:$B$7747=M$2)*(ChapterStats!$C$2:$C$7747=$O$666)*(ChapterStats!$E$2:$E$7747=$A673), ChapterStats!$F$2:$F$7747)</f>
        <v>0</v>
      </c>
      <c r="N673" s="41">
        <f t="shared" si="51"/>
        <v>164</v>
      </c>
    </row>
    <row r="674" spans="1:15" x14ac:dyDescent="0.2">
      <c r="A674" s="228" t="s">
        <v>199</v>
      </c>
      <c r="B674" s="219">
        <f>SUMPRODUCT((ChapterStats!$B$2:$B$7747=B$2)*(ChapterStats!$C$2:$C$7747=$O$666)*(ChapterStats!$E$2:$E$7747=$A674), ChapterStats!$F$2:$F$7747)</f>
        <v>5</v>
      </c>
      <c r="C674" s="219">
        <f>SUMPRODUCT((ChapterStats!$B$2:$B$7747=C$2)*(ChapterStats!$C$2:$C$7747=$O$666)*(ChapterStats!$E$2:$E$7747=$A674), ChapterStats!$F$2:$F$7747)</f>
        <v>1</v>
      </c>
      <c r="D674" s="219">
        <f>SUMPRODUCT((ChapterStats!$B$2:$B$7747=D$2)*(ChapterStats!$C$2:$C$7747=$O$666)*(ChapterStats!$E$2:$E$7747=$A674), ChapterStats!$F$2:$F$7747)</f>
        <v>3</v>
      </c>
      <c r="E674" s="219">
        <f>SUMPRODUCT((ChapterStats!$B$2:$B$7747=E$2)*(ChapterStats!$C$2:$C$7747=$O$666)*(ChapterStats!$E$2:$E$7747=$A674), ChapterStats!$F$2:$F$7747)</f>
        <v>0</v>
      </c>
      <c r="F674" s="219">
        <f>SUMPRODUCT((ChapterStats!$B$2:$B$7747=F$2)*(ChapterStats!$C$2:$C$7747=$O$666)*(ChapterStats!$E$2:$E$7747=$A674), ChapterStats!$F$2:$F$7747)</f>
        <v>2</v>
      </c>
      <c r="G674" s="219">
        <f>SUMPRODUCT((ChapterStats!$B$2:$B$7747=G$2)*(ChapterStats!$C$2:$C$7747=$O$666)*(ChapterStats!$E$2:$E$7747=$A674), ChapterStats!$F$2:$F$7747)</f>
        <v>0</v>
      </c>
      <c r="H674" s="219">
        <f>SUMPRODUCT((ChapterStats!$B$2:$B$7747=H$2)*(ChapterStats!$C$2:$C$7747=$O$666)*(ChapterStats!$E$2:$E$7747=$A674), ChapterStats!$F$2:$F$7747)</f>
        <v>8</v>
      </c>
      <c r="I674" s="219">
        <f>SUMPRODUCT((ChapterStats!$B$2:$B$7747=I$2)*(ChapterStats!$C$2:$C$7747=$O$666)*(ChapterStats!$E$2:$E$7747=$A674), ChapterStats!$F$2:$F$7747)</f>
        <v>5</v>
      </c>
      <c r="J674" s="219">
        <f>SUMPRODUCT((ChapterStats!$B$2:$B$7747=J$2)*(ChapterStats!$C$2:$C$7747=$O$666)*(ChapterStats!$E$2:$E$7747=$A674), ChapterStats!$F$2:$F$7747)</f>
        <v>1</v>
      </c>
      <c r="K674" s="219">
        <f>SUMPRODUCT((ChapterStats!$B$2:$B$7747=K$2)*(ChapterStats!$C$2:$C$7747=$O$666)*(ChapterStats!$E$2:$E$7747=$A674), ChapterStats!$F$2:$F$7747)</f>
        <v>4</v>
      </c>
      <c r="L674" s="219">
        <f>SUMPRODUCT((ChapterStats!$B$2:$B$7747=L$2)*(ChapterStats!$C$2:$C$7747=$O$666)*(ChapterStats!$E$2:$E$7747=$A674), ChapterStats!$F$2:$F$7747)</f>
        <v>2</v>
      </c>
      <c r="M674" s="219">
        <f>SUMPRODUCT((ChapterStats!$B$2:$B$7747=M$2)*(ChapterStats!$C$2:$C$7747=$O$666)*(ChapterStats!$E$2:$E$7747=$A674), ChapterStats!$F$2:$F$7747)</f>
        <v>0</v>
      </c>
      <c r="N674" s="41">
        <f t="shared" si="51"/>
        <v>31</v>
      </c>
    </row>
    <row r="675" spans="1:15" x14ac:dyDescent="0.2">
      <c r="A675" s="228" t="s">
        <v>198</v>
      </c>
      <c r="B675" s="219">
        <f>SUMPRODUCT((ChapterStats!$B$2:$B$7747=B$2)*(ChapterStats!$C$2:$C$7747=$O$666)*(ChapterStats!$E$2:$E$7747=$A675), ChapterStats!$F$2:$F$7747)</f>
        <v>1</v>
      </c>
      <c r="C675" s="219">
        <f>SUMPRODUCT((ChapterStats!$B$2:$B$7747=C$2)*(ChapterStats!$C$2:$C$7747=$O$666)*(ChapterStats!$E$2:$E$7747=$A675), ChapterStats!$F$2:$F$7747)</f>
        <v>1</v>
      </c>
      <c r="D675" s="219">
        <f>SUMPRODUCT((ChapterStats!$B$2:$B$7747=D$2)*(ChapterStats!$C$2:$C$7747=$O$666)*(ChapterStats!$E$2:$E$7747=$A675), ChapterStats!$F$2:$F$7747)</f>
        <v>5</v>
      </c>
      <c r="E675" s="219">
        <f>SUMPRODUCT((ChapterStats!$B$2:$B$7747=E$2)*(ChapterStats!$C$2:$C$7747=$O$666)*(ChapterStats!$E$2:$E$7747=$A675), ChapterStats!$F$2:$F$7747)</f>
        <v>1</v>
      </c>
      <c r="F675" s="219">
        <f>SUMPRODUCT((ChapterStats!$B$2:$B$7747=F$2)*(ChapterStats!$C$2:$C$7747=$O$666)*(ChapterStats!$E$2:$E$7747=$A675), ChapterStats!$F$2:$F$7747)</f>
        <v>2</v>
      </c>
      <c r="G675" s="219">
        <f>SUMPRODUCT((ChapterStats!$B$2:$B$7747=G$2)*(ChapterStats!$C$2:$C$7747=$O$666)*(ChapterStats!$E$2:$E$7747=$A675), ChapterStats!$F$2:$F$7747)</f>
        <v>5</v>
      </c>
      <c r="H675" s="219">
        <f>SUMPRODUCT((ChapterStats!$B$2:$B$7747=H$2)*(ChapterStats!$C$2:$C$7747=$O$666)*(ChapterStats!$E$2:$E$7747=$A675), ChapterStats!$F$2:$F$7747)</f>
        <v>8</v>
      </c>
      <c r="I675" s="219">
        <f>SUMPRODUCT((ChapterStats!$B$2:$B$7747=I$2)*(ChapterStats!$C$2:$C$7747=$O$666)*(ChapterStats!$E$2:$E$7747=$A675), ChapterStats!$F$2:$F$7747)</f>
        <v>4</v>
      </c>
      <c r="J675" s="219">
        <f>SUMPRODUCT((ChapterStats!$B$2:$B$7747=J$2)*(ChapterStats!$C$2:$C$7747=$O$666)*(ChapterStats!$E$2:$E$7747=$A675), ChapterStats!$F$2:$F$7747)</f>
        <v>2</v>
      </c>
      <c r="K675" s="219">
        <f>SUMPRODUCT((ChapterStats!$B$2:$B$7747=K$2)*(ChapterStats!$C$2:$C$7747=$O$666)*(ChapterStats!$E$2:$E$7747=$A675), ChapterStats!$F$2:$F$7747)</f>
        <v>3</v>
      </c>
      <c r="L675" s="219">
        <f>SUMPRODUCT((ChapterStats!$B$2:$B$7747=L$2)*(ChapterStats!$C$2:$C$7747=$O$666)*(ChapterStats!$E$2:$E$7747=$A675), ChapterStats!$F$2:$F$7747)</f>
        <v>3</v>
      </c>
      <c r="M675" s="219">
        <f>SUMPRODUCT((ChapterStats!$B$2:$B$7747=M$2)*(ChapterStats!$C$2:$C$7747=$O$666)*(ChapterStats!$E$2:$E$7747=$A675), ChapterStats!$F$2:$F$7747)</f>
        <v>0</v>
      </c>
      <c r="N675" s="41">
        <f t="shared" si="51"/>
        <v>35</v>
      </c>
    </row>
    <row r="676" spans="1:15" s="43" customFormat="1" x14ac:dyDescent="0.2">
      <c r="A676" s="21" t="s">
        <v>202</v>
      </c>
      <c r="B676" s="224">
        <f>SUMPRODUCT((ChapterStats!$B$2:$B$7747=B$2)*(ChapterStats!$C$2:$C$7747=$O$666)*(ChapterStats!$E$2:$E$7747=$A676), ChapterStats!$F$2:$F$7747)</f>
        <v>0.70196099999999995</v>
      </c>
      <c r="C676" s="224">
        <f>SUMPRODUCT((ChapterStats!$B$2:$B$7747=C$2)*(ChapterStats!$C$2:$C$7747=$O$666)*(ChapterStats!$E$2:$E$7747=$A676), ChapterStats!$F$2:$F$7747)</f>
        <v>0.697523</v>
      </c>
      <c r="D676" s="224">
        <f>SUMPRODUCT((ChapterStats!$B$2:$B$7747=D$2)*(ChapterStats!$C$2:$C$7747=$O$666)*(ChapterStats!$E$2:$E$7747=$A676), ChapterStats!$F$2:$F$7747)</f>
        <v>0.71262899999999996</v>
      </c>
      <c r="E676" s="224">
        <f>SUMPRODUCT((ChapterStats!$B$2:$B$7747=E$2)*(ChapterStats!$C$2:$C$7747=$O$666)*(ChapterStats!$E$2:$E$7747=$A676), ChapterStats!$F$2:$F$7747)</f>
        <v>0.726684</v>
      </c>
      <c r="F676" s="224">
        <f>SUMPRODUCT((ChapterStats!$B$2:$B$7747=F$2)*(ChapterStats!$C$2:$C$7747=$O$666)*(ChapterStats!$E$2:$E$7747=$A676), ChapterStats!$F$2:$F$7747)</f>
        <v>0.73264799999999997</v>
      </c>
      <c r="G676" s="224">
        <f>SUMPRODUCT((ChapterStats!$B$2:$B$7747=G$2)*(ChapterStats!$C$2:$C$7747=$O$666)*(ChapterStats!$E$2:$E$7747=$A676), ChapterStats!$F$2:$F$7747)</f>
        <v>0.72251299999999996</v>
      </c>
      <c r="H676" s="224">
        <f>SUMPRODUCT((ChapterStats!$B$2:$B$7747=H$2)*(ChapterStats!$C$2:$C$7747=$O$666)*(ChapterStats!$E$2:$E$7747=$A676), ChapterStats!$F$2:$F$7747)</f>
        <v>0.74434100000000003</v>
      </c>
      <c r="I676" s="224">
        <f>SUMPRODUCT((ChapterStats!$B$2:$B$7747=I$2)*(ChapterStats!$C$2:$C$7747=$O$666)*(ChapterStats!$E$2:$E$7747=$A676), ChapterStats!$F$2:$F$7747)</f>
        <v>0.75871299999999997</v>
      </c>
      <c r="J676" s="224">
        <f>SUMPRODUCT((ChapterStats!$B$2:$B$7747=J$2)*(ChapterStats!$C$2:$C$7747=$O$666)*(ChapterStats!$E$2:$E$7747=$A676), ChapterStats!$F$2:$F$7747)</f>
        <v>0.75429299999999999</v>
      </c>
      <c r="K676" s="224">
        <f>SUMPRODUCT((ChapterStats!$B$2:$B$7747=K$2)*(ChapterStats!$C$2:$C$7747=$O$666)*(ChapterStats!$E$2:$E$7747=$A676), ChapterStats!$F$2:$F$7747)</f>
        <v>0.75789499999999999</v>
      </c>
      <c r="L676" s="224">
        <f>SUMPRODUCT((ChapterStats!$B$2:$B$7747=L$2)*(ChapterStats!$C$2:$C$7747=$O$666)*(ChapterStats!$E$2:$E$7747=$A676), ChapterStats!$F$2:$F$7747)</f>
        <v>0.77044900000000005</v>
      </c>
      <c r="M676" s="224">
        <f>SUMPRODUCT((ChapterStats!$B$2:$B$7747=M$2)*(ChapterStats!$C$2:$C$7747=$O$666)*(ChapterStats!$E$2:$E$7747=$A676), ChapterStats!$F$2:$F$7747)</f>
        <v>0</v>
      </c>
      <c r="N676" s="41"/>
    </row>
    <row r="677" spans="1:15" s="43" customFormat="1" x14ac:dyDescent="0.2">
      <c r="A677" s="228" t="s">
        <v>205</v>
      </c>
      <c r="B677" s="224">
        <f>SUMPRODUCT((ChapterStats!$B$2:$B$7747=B$2)*(ChapterStats!$C$2:$C$7747=$O$666)*(ChapterStats!$E$2:$E$7747=$A677), ChapterStats!$F$2:$F$7747)</f>
        <v>0.71545800000000004</v>
      </c>
      <c r="C677" s="224">
        <f>SUMPRODUCT((ChapterStats!$B$2:$B$7747=C$2)*(ChapterStats!$C$2:$C$7747=$O$666)*(ChapterStats!$E$2:$E$7747=$A677), ChapterStats!$F$2:$F$7747)</f>
        <v>0.70787999999999995</v>
      </c>
      <c r="D677" s="224">
        <f>SUMPRODUCT((ChapterStats!$B$2:$B$7747=D$2)*(ChapterStats!$C$2:$C$7747=$O$666)*(ChapterStats!$E$2:$E$7747=$A677), ChapterStats!$F$2:$F$7747)</f>
        <v>0.72423000000000004</v>
      </c>
      <c r="E677" s="224">
        <f>SUMPRODUCT((ChapterStats!$B$2:$B$7747=E$2)*(ChapterStats!$C$2:$C$7747=$O$666)*(ChapterStats!$E$2:$E$7747=$A677), ChapterStats!$F$2:$F$7747)</f>
        <v>0.737483</v>
      </c>
      <c r="F677" s="224">
        <f>SUMPRODUCT((ChapterStats!$B$2:$B$7747=F$2)*(ChapterStats!$C$2:$C$7747=$O$666)*(ChapterStats!$E$2:$E$7747=$A677), ChapterStats!$F$2:$F$7747)</f>
        <v>0.74262700000000004</v>
      </c>
      <c r="G677" s="224">
        <f>SUMPRODUCT((ChapterStats!$B$2:$B$7747=G$2)*(ChapterStats!$C$2:$C$7747=$O$666)*(ChapterStats!$E$2:$E$7747=$A677), ChapterStats!$F$2:$F$7747)</f>
        <v>0.73297000000000001</v>
      </c>
      <c r="H677" s="224">
        <f>SUMPRODUCT((ChapterStats!$B$2:$B$7747=H$2)*(ChapterStats!$C$2:$C$7747=$O$666)*(ChapterStats!$E$2:$E$7747=$A677), ChapterStats!$F$2:$F$7747)</f>
        <v>0.75690599999999997</v>
      </c>
      <c r="I677" s="224">
        <f>SUMPRODUCT((ChapterStats!$B$2:$B$7747=I$2)*(ChapterStats!$C$2:$C$7747=$O$666)*(ChapterStats!$E$2:$E$7747=$A677), ChapterStats!$F$2:$F$7747)</f>
        <v>0.77146800000000004</v>
      </c>
      <c r="J677" s="224">
        <f>SUMPRODUCT((ChapterStats!$B$2:$B$7747=J$2)*(ChapterStats!$C$2:$C$7747=$O$666)*(ChapterStats!$E$2:$E$7747=$A677), ChapterStats!$F$2:$F$7747)</f>
        <v>0.76502700000000001</v>
      </c>
      <c r="K677" s="224">
        <f>SUMPRODUCT((ChapterStats!$B$2:$B$7747=K$2)*(ChapterStats!$C$2:$C$7747=$O$666)*(ChapterStats!$E$2:$E$7747=$A677), ChapterStats!$F$2:$F$7747)</f>
        <v>0.76933499999999999</v>
      </c>
      <c r="L677" s="224">
        <f>SUMPRODUCT((ChapterStats!$B$2:$B$7747=L$2)*(ChapterStats!$C$2:$C$7747=$O$666)*(ChapterStats!$E$2:$E$7747=$A677), ChapterStats!$F$2:$F$7747)</f>
        <v>0.78112199999999998</v>
      </c>
      <c r="M677" s="224">
        <f>SUMPRODUCT((ChapterStats!$B$2:$B$7747=M$2)*(ChapterStats!$C$2:$C$7747=$O$666)*(ChapterStats!$E$2:$E$7747=$A677), ChapterStats!$F$2:$F$7747)</f>
        <v>0</v>
      </c>
      <c r="N677" s="41"/>
    </row>
    <row r="678" spans="1:15" s="43" customFormat="1" x14ac:dyDescent="0.2">
      <c r="A678" s="47"/>
      <c r="B678" s="64"/>
      <c r="C678" s="153"/>
      <c r="D678" s="153"/>
      <c r="E678" s="143"/>
      <c r="F678" s="143"/>
      <c r="G678" s="143"/>
      <c r="H678" s="65"/>
      <c r="I678" s="222"/>
      <c r="J678" s="222"/>
      <c r="K678" s="222"/>
      <c r="L678" s="222"/>
      <c r="M678" s="222"/>
      <c r="N678" s="41"/>
    </row>
    <row r="679" spans="1:15" s="43" customFormat="1" x14ac:dyDescent="0.2">
      <c r="A679" s="22" t="s">
        <v>87</v>
      </c>
      <c r="B679" s="52"/>
      <c r="C679" s="39"/>
      <c r="D679" s="39"/>
      <c r="E679" s="39"/>
      <c r="F679" s="39"/>
      <c r="G679" s="39"/>
      <c r="H679" s="52"/>
      <c r="I679" s="221"/>
      <c r="J679" s="221"/>
      <c r="K679" s="221"/>
      <c r="L679" s="221"/>
      <c r="M679" s="221"/>
      <c r="N679" s="41"/>
      <c r="O679" s="43">
        <v>153</v>
      </c>
    </row>
    <row r="680" spans="1:15" s="43" customFormat="1" x14ac:dyDescent="0.2">
      <c r="A680" s="228" t="s">
        <v>196</v>
      </c>
      <c r="B680" s="219">
        <f>SUMPRODUCT((ChapterStats!$B$2:$B$7747=B$2)*(ChapterStats!$C$2:$C$7747=$O$679)*(ChapterStats!$E$2:$E$7747=$A680), ChapterStats!$F$2:$F$7747)</f>
        <v>0</v>
      </c>
      <c r="C680" s="219">
        <f>SUMPRODUCT((ChapterStats!$B$2:$B$7747=C$2)*(ChapterStats!$C$2:$C$7747=$O$679)*(ChapterStats!$E$2:$E$7747=$A680), ChapterStats!$F$2:$F$7747)</f>
        <v>0</v>
      </c>
      <c r="D680" s="219">
        <f>SUMPRODUCT((ChapterStats!$B$2:$B$7747=D$2)*(ChapterStats!$C$2:$C$7747=$O$679)*(ChapterStats!$E$2:$E$7747=$A680), ChapterStats!$F$2:$F$7747)</f>
        <v>0</v>
      </c>
      <c r="E680" s="219">
        <f>SUMPRODUCT((ChapterStats!$B$2:$B$7747=E$2)*(ChapterStats!$C$2:$C$7747=$O$679)*(ChapterStats!$E$2:$E$7747=$A680), ChapterStats!$F$2:$F$7747)</f>
        <v>0</v>
      </c>
      <c r="F680" s="219">
        <f>SUMPRODUCT((ChapterStats!$B$2:$B$7747=F$2)*(ChapterStats!$C$2:$C$7747=$O$679)*(ChapterStats!$E$2:$E$7747=$A680), ChapterStats!$F$2:$F$7747)</f>
        <v>0</v>
      </c>
      <c r="G680" s="219">
        <f>SUMPRODUCT((ChapterStats!$B$2:$B$7747=G$2)*(ChapterStats!$C$2:$C$7747=$O$679)*(ChapterStats!$E$2:$E$7747=$A680), ChapterStats!$F$2:$F$7747)</f>
        <v>0</v>
      </c>
      <c r="H680" s="219">
        <f>SUMPRODUCT((ChapterStats!$B$2:$B$7747=H$2)*(ChapterStats!$C$2:$C$7747=$O$679)*(ChapterStats!$E$2:$E$7747=$A680), ChapterStats!$F$2:$F$7747)</f>
        <v>0</v>
      </c>
      <c r="I680" s="219">
        <f>SUMPRODUCT((ChapterStats!$B$2:$B$7747=I$2)*(ChapterStats!$C$2:$C$7747=$O$679)*(ChapterStats!$E$2:$E$7747=$A680), ChapterStats!$F$2:$F$7747)</f>
        <v>0</v>
      </c>
      <c r="J680" s="219">
        <f>SUMPRODUCT((ChapterStats!$B$2:$B$7747=J$2)*(ChapterStats!$C$2:$C$7747=$O$679)*(ChapterStats!$E$2:$E$7747=$A680), ChapterStats!$F$2:$F$7747)</f>
        <v>0</v>
      </c>
      <c r="K680" s="219">
        <f>SUMPRODUCT((ChapterStats!$B$2:$B$7747=K$2)*(ChapterStats!$C$2:$C$7747=$O$679)*(ChapterStats!$E$2:$E$7747=$A680), ChapterStats!$F$2:$F$7747)</f>
        <v>0</v>
      </c>
      <c r="L680" s="219">
        <f>SUMPRODUCT((ChapterStats!$B$2:$B$7747=L$2)*(ChapterStats!$C$2:$C$7747=$O$679)*(ChapterStats!$E$2:$E$7747=$A680), ChapterStats!$F$2:$F$7747)</f>
        <v>0</v>
      </c>
      <c r="M680" s="219">
        <f>SUMPRODUCT((ChapterStats!$B$2:$B$7747=M$2)*(ChapterStats!$C$2:$C$7747=$O$679)*(ChapterStats!$E$2:$E$7747=$A680), ChapterStats!$F$2:$F$7747)</f>
        <v>0</v>
      </c>
      <c r="N680" s="41"/>
    </row>
    <row r="681" spans="1:15" s="43" customFormat="1" x14ac:dyDescent="0.2">
      <c r="A681" s="47" t="s">
        <v>305</v>
      </c>
      <c r="B681" s="244">
        <v>0</v>
      </c>
      <c r="C681" s="244">
        <v>0</v>
      </c>
      <c r="D681" s="244">
        <v>0</v>
      </c>
      <c r="E681" s="244">
        <v>0</v>
      </c>
      <c r="F681" s="244">
        <v>0</v>
      </c>
      <c r="G681" s="244">
        <v>0</v>
      </c>
      <c r="H681" s="244">
        <v>0</v>
      </c>
      <c r="I681" s="244">
        <v>0</v>
      </c>
      <c r="J681" s="244">
        <v>0</v>
      </c>
      <c r="K681" s="244">
        <v>0</v>
      </c>
      <c r="L681" s="244">
        <v>0</v>
      </c>
      <c r="M681" s="244">
        <v>0</v>
      </c>
      <c r="N681" s="48"/>
    </row>
    <row r="682" spans="1:15" s="43" customFormat="1" ht="13.5" customHeight="1" x14ac:dyDescent="0.2">
      <c r="A682" s="228" t="s">
        <v>194</v>
      </c>
      <c r="B682" s="219">
        <f>SUMPRODUCT((ChapterStats!$B$2:$B$7747=B$2)*(ChapterStats!$C$2:$C$7747=$O$679)*(ChapterStats!$E$2:$E$7747=$A682), ChapterStats!$F$2:$F$7747)</f>
        <v>0</v>
      </c>
      <c r="C682" s="219">
        <f>SUMPRODUCT((ChapterStats!$B$2:$B$7747=C$2)*(ChapterStats!$C$2:$C$7747=$O$679)*(ChapterStats!$E$2:$E$7747=$A682), ChapterStats!$F$2:$F$7747)</f>
        <v>0</v>
      </c>
      <c r="D682" s="219">
        <f>SUMPRODUCT((ChapterStats!$B$2:$B$7747=D$2)*(ChapterStats!$C$2:$C$7747=$O$679)*(ChapterStats!$E$2:$E$7747=$A682), ChapterStats!$F$2:$F$7747)</f>
        <v>0</v>
      </c>
      <c r="E682" s="219">
        <f>SUMPRODUCT((ChapterStats!$B$2:$B$7747=E$2)*(ChapterStats!$C$2:$C$7747=$O$679)*(ChapterStats!$E$2:$E$7747=$A682), ChapterStats!$F$2:$F$7747)</f>
        <v>0</v>
      </c>
      <c r="F682" s="219">
        <f>SUMPRODUCT((ChapterStats!$B$2:$B$7747=F$2)*(ChapterStats!$C$2:$C$7747=$O$679)*(ChapterStats!$E$2:$E$7747=$A682), ChapterStats!$F$2:$F$7747)</f>
        <v>0</v>
      </c>
      <c r="G682" s="219">
        <f>SUMPRODUCT((ChapterStats!$B$2:$B$7747=G$2)*(ChapterStats!$C$2:$C$7747=$O$679)*(ChapterStats!$E$2:$E$7747=$A682), ChapterStats!$F$2:$F$7747)</f>
        <v>0</v>
      </c>
      <c r="H682" s="219">
        <f>SUMPRODUCT((ChapterStats!$B$2:$B$7747=H$2)*(ChapterStats!$C$2:$C$7747=$O$679)*(ChapterStats!$E$2:$E$7747=$A682), ChapterStats!$F$2:$F$7747)</f>
        <v>0</v>
      </c>
      <c r="I682" s="219">
        <f>SUMPRODUCT((ChapterStats!$B$2:$B$7747=I$2)*(ChapterStats!$C$2:$C$7747=$O$679)*(ChapterStats!$E$2:$E$7747=$A682), ChapterStats!$F$2:$F$7747)</f>
        <v>0</v>
      </c>
      <c r="J682" s="219">
        <f>SUMPRODUCT((ChapterStats!$B$2:$B$7747=J$2)*(ChapterStats!$C$2:$C$7747=$O$679)*(ChapterStats!$E$2:$E$7747=$A682), ChapterStats!$F$2:$F$7747)</f>
        <v>0</v>
      </c>
      <c r="K682" s="219">
        <f>SUMPRODUCT((ChapterStats!$B$2:$B$7747=K$2)*(ChapterStats!$C$2:$C$7747=$O$679)*(ChapterStats!$E$2:$E$7747=$A682), ChapterStats!$F$2:$F$7747)</f>
        <v>0</v>
      </c>
      <c r="L682" s="219">
        <f>SUMPRODUCT((ChapterStats!$B$2:$B$7747=L$2)*(ChapterStats!$C$2:$C$7747=$O$679)*(ChapterStats!$E$2:$E$7747=$A682), ChapterStats!$F$2:$F$7747)</f>
        <v>0</v>
      </c>
      <c r="M682" s="219">
        <f>SUMPRODUCT((ChapterStats!$B$2:$B$7747=M$2)*(ChapterStats!$C$2:$C$7747=$O$679)*(ChapterStats!$E$2:$E$7747=$A682), ChapterStats!$F$2:$F$7747)</f>
        <v>0</v>
      </c>
      <c r="N682" s="41">
        <f t="shared" ref="N682:N688" si="52">SUM(B682:M682)</f>
        <v>0</v>
      </c>
    </row>
    <row r="683" spans="1:15" s="43" customFormat="1" x14ac:dyDescent="0.2">
      <c r="A683" s="47" t="s">
        <v>305</v>
      </c>
      <c r="B683" s="244">
        <v>0</v>
      </c>
      <c r="C683" s="244">
        <v>0</v>
      </c>
      <c r="D683" s="244">
        <v>0</v>
      </c>
      <c r="E683" s="244">
        <v>0</v>
      </c>
      <c r="F683" s="244">
        <v>0</v>
      </c>
      <c r="G683" s="244">
        <v>0</v>
      </c>
      <c r="H683" s="244">
        <v>0</v>
      </c>
      <c r="I683" s="244">
        <v>0</v>
      </c>
      <c r="J683" s="244">
        <v>0</v>
      </c>
      <c r="K683" s="244">
        <v>0</v>
      </c>
      <c r="L683" s="244">
        <v>0</v>
      </c>
      <c r="M683" s="244">
        <v>0</v>
      </c>
      <c r="N683" s="48">
        <f t="shared" si="52"/>
        <v>0</v>
      </c>
    </row>
    <row r="684" spans="1:15" s="43" customFormat="1" x14ac:dyDescent="0.2">
      <c r="A684" s="228" t="s">
        <v>195</v>
      </c>
      <c r="B684" s="219">
        <f>SUMPRODUCT((ChapterStats!$B$2:$B$7747=B$2)*(ChapterStats!$C$2:$C$7747=$O$679)*(ChapterStats!$E$2:$E$7747=$A684), ChapterStats!$F$2:$F$7747)</f>
        <v>0</v>
      </c>
      <c r="C684" s="219">
        <f>SUMPRODUCT((ChapterStats!$B$2:$B$7747=C$2)*(ChapterStats!$C$2:$C$7747=$O$679)*(ChapterStats!$E$2:$E$7747=$A684), ChapterStats!$F$2:$F$7747)</f>
        <v>0</v>
      </c>
      <c r="D684" s="219">
        <f>SUMPRODUCT((ChapterStats!$B$2:$B$7747=D$2)*(ChapterStats!$C$2:$C$7747=$O$679)*(ChapterStats!$E$2:$E$7747=$A684), ChapterStats!$F$2:$F$7747)</f>
        <v>0</v>
      </c>
      <c r="E684" s="219">
        <f>SUMPRODUCT((ChapterStats!$B$2:$B$7747=E$2)*(ChapterStats!$C$2:$C$7747=$O$679)*(ChapterStats!$E$2:$E$7747=$A684), ChapterStats!$F$2:$F$7747)</f>
        <v>0</v>
      </c>
      <c r="F684" s="219">
        <f>SUMPRODUCT((ChapterStats!$B$2:$B$7747=F$2)*(ChapterStats!$C$2:$C$7747=$O$679)*(ChapterStats!$E$2:$E$7747=$A684), ChapterStats!$F$2:$F$7747)</f>
        <v>0</v>
      </c>
      <c r="G684" s="219">
        <f>SUMPRODUCT((ChapterStats!$B$2:$B$7747=G$2)*(ChapterStats!$C$2:$C$7747=$O$679)*(ChapterStats!$E$2:$E$7747=$A684), ChapterStats!$F$2:$F$7747)</f>
        <v>0</v>
      </c>
      <c r="H684" s="219">
        <f>SUMPRODUCT((ChapterStats!$B$2:$B$7747=H$2)*(ChapterStats!$C$2:$C$7747=$O$679)*(ChapterStats!$E$2:$E$7747=$A684), ChapterStats!$F$2:$F$7747)</f>
        <v>0</v>
      </c>
      <c r="I684" s="219">
        <f>SUMPRODUCT((ChapterStats!$B$2:$B$7747=I$2)*(ChapterStats!$C$2:$C$7747=$O$679)*(ChapterStats!$E$2:$E$7747=$A684), ChapterStats!$F$2:$F$7747)</f>
        <v>0</v>
      </c>
      <c r="J684" s="219">
        <f>SUMPRODUCT((ChapterStats!$B$2:$B$7747=J$2)*(ChapterStats!$C$2:$C$7747=$O$679)*(ChapterStats!$E$2:$E$7747=$A684), ChapterStats!$F$2:$F$7747)</f>
        <v>0</v>
      </c>
      <c r="K684" s="219">
        <f>SUMPRODUCT((ChapterStats!$B$2:$B$7747=K$2)*(ChapterStats!$C$2:$C$7747=$O$679)*(ChapterStats!$E$2:$E$7747=$A684), ChapterStats!$F$2:$F$7747)</f>
        <v>0</v>
      </c>
      <c r="L684" s="219">
        <f>SUMPRODUCT((ChapterStats!$B$2:$B$7747=L$2)*(ChapterStats!$C$2:$C$7747=$O$679)*(ChapterStats!$E$2:$E$7747=$A684), ChapterStats!$F$2:$F$7747)</f>
        <v>0</v>
      </c>
      <c r="M684" s="219">
        <f>SUMPRODUCT((ChapterStats!$B$2:$B$7747=M$2)*(ChapterStats!$C$2:$C$7747=$O$679)*(ChapterStats!$E$2:$E$7747=$A684), ChapterStats!$F$2:$F$7747)</f>
        <v>0</v>
      </c>
      <c r="N684" s="41">
        <f t="shared" si="52"/>
        <v>0</v>
      </c>
    </row>
    <row r="685" spans="1:15" s="43" customFormat="1" x14ac:dyDescent="0.2">
      <c r="A685" s="228" t="s">
        <v>200</v>
      </c>
      <c r="B685" s="219">
        <f>SUMPRODUCT((ChapterStats!$B$2:$B$7747=B$2)*(ChapterStats!$C$2:$C$7747=$O$679)*(ChapterStats!$E$2:$E$7747=$A685), ChapterStats!$F$2:$F$7747)</f>
        <v>0</v>
      </c>
      <c r="C685" s="219">
        <f>SUMPRODUCT((ChapterStats!$B$2:$B$7747=C$2)*(ChapterStats!$C$2:$C$7747=$O$679)*(ChapterStats!$E$2:$E$7747=$A685), ChapterStats!$F$2:$F$7747)</f>
        <v>0</v>
      </c>
      <c r="D685" s="219">
        <f>SUMPRODUCT((ChapterStats!$B$2:$B$7747=D$2)*(ChapterStats!$C$2:$C$7747=$O$679)*(ChapterStats!$E$2:$E$7747=$A685), ChapterStats!$F$2:$F$7747)</f>
        <v>0</v>
      </c>
      <c r="E685" s="219">
        <f>SUMPRODUCT((ChapterStats!$B$2:$B$7747=E$2)*(ChapterStats!$C$2:$C$7747=$O$679)*(ChapterStats!$E$2:$E$7747=$A685), ChapterStats!$F$2:$F$7747)</f>
        <v>0</v>
      </c>
      <c r="F685" s="219">
        <f>SUMPRODUCT((ChapterStats!$B$2:$B$7747=F$2)*(ChapterStats!$C$2:$C$7747=$O$679)*(ChapterStats!$E$2:$E$7747=$A685), ChapterStats!$F$2:$F$7747)</f>
        <v>0</v>
      </c>
      <c r="G685" s="219">
        <f>SUMPRODUCT((ChapterStats!$B$2:$B$7747=G$2)*(ChapterStats!$C$2:$C$7747=$O$679)*(ChapterStats!$E$2:$E$7747=$A685), ChapterStats!$F$2:$F$7747)</f>
        <v>0</v>
      </c>
      <c r="H685" s="219">
        <f>SUMPRODUCT((ChapterStats!$B$2:$B$7747=H$2)*(ChapterStats!$C$2:$C$7747=$O$679)*(ChapterStats!$E$2:$E$7747=$A685), ChapterStats!$F$2:$F$7747)</f>
        <v>0</v>
      </c>
      <c r="I685" s="219">
        <f>SUMPRODUCT((ChapterStats!$B$2:$B$7747=I$2)*(ChapterStats!$C$2:$C$7747=$O$679)*(ChapterStats!$E$2:$E$7747=$A685), ChapterStats!$F$2:$F$7747)</f>
        <v>0</v>
      </c>
      <c r="J685" s="219">
        <f>SUMPRODUCT((ChapterStats!$B$2:$B$7747=J$2)*(ChapterStats!$C$2:$C$7747=$O$679)*(ChapterStats!$E$2:$E$7747=$A685), ChapterStats!$F$2:$F$7747)</f>
        <v>0</v>
      </c>
      <c r="K685" s="219">
        <f>SUMPRODUCT((ChapterStats!$B$2:$B$7747=K$2)*(ChapterStats!$C$2:$C$7747=$O$679)*(ChapterStats!$E$2:$E$7747=$A685), ChapterStats!$F$2:$F$7747)</f>
        <v>0</v>
      </c>
      <c r="L685" s="219">
        <f>SUMPRODUCT((ChapterStats!$B$2:$B$7747=L$2)*(ChapterStats!$C$2:$C$7747=$O$679)*(ChapterStats!$E$2:$E$7747=$A685), ChapterStats!$F$2:$F$7747)</f>
        <v>0</v>
      </c>
      <c r="M685" s="219">
        <f>SUMPRODUCT((ChapterStats!$B$2:$B$7747=M$2)*(ChapterStats!$C$2:$C$7747=$O$679)*(ChapterStats!$E$2:$E$7747=$A685), ChapterStats!$F$2:$F$7747)</f>
        <v>0</v>
      </c>
      <c r="N685" s="41">
        <f t="shared" si="52"/>
        <v>0</v>
      </c>
    </row>
    <row r="686" spans="1:15" s="43" customFormat="1" x14ac:dyDescent="0.2">
      <c r="A686" s="228" t="s">
        <v>197</v>
      </c>
      <c r="B686" s="219">
        <f>SUMPRODUCT((ChapterStats!$B$2:$B$7747=B$2)*(ChapterStats!$C$2:$C$7747=$O$679)*(ChapterStats!$E$2:$E$7747=$A686), ChapterStats!$F$2:$F$7747)</f>
        <v>0</v>
      </c>
      <c r="C686" s="219">
        <f>SUMPRODUCT((ChapterStats!$B$2:$B$7747=C$2)*(ChapterStats!$C$2:$C$7747=$O$679)*(ChapterStats!$E$2:$E$7747=$A686), ChapterStats!$F$2:$F$7747)</f>
        <v>0</v>
      </c>
      <c r="D686" s="219">
        <f>SUMPRODUCT((ChapterStats!$B$2:$B$7747=D$2)*(ChapterStats!$C$2:$C$7747=$O$679)*(ChapterStats!$E$2:$E$7747=$A686), ChapterStats!$F$2:$F$7747)</f>
        <v>0</v>
      </c>
      <c r="E686" s="219">
        <f>SUMPRODUCT((ChapterStats!$B$2:$B$7747=E$2)*(ChapterStats!$C$2:$C$7747=$O$679)*(ChapterStats!$E$2:$E$7747=$A686), ChapterStats!$F$2:$F$7747)</f>
        <v>0</v>
      </c>
      <c r="F686" s="219">
        <f>SUMPRODUCT((ChapterStats!$B$2:$B$7747=F$2)*(ChapterStats!$C$2:$C$7747=$O$679)*(ChapterStats!$E$2:$E$7747=$A686), ChapterStats!$F$2:$F$7747)</f>
        <v>0</v>
      </c>
      <c r="G686" s="219">
        <f>SUMPRODUCT((ChapterStats!$B$2:$B$7747=G$2)*(ChapterStats!$C$2:$C$7747=$O$679)*(ChapterStats!$E$2:$E$7747=$A686), ChapterStats!$F$2:$F$7747)</f>
        <v>0</v>
      </c>
      <c r="H686" s="219">
        <f>SUMPRODUCT((ChapterStats!$B$2:$B$7747=H$2)*(ChapterStats!$C$2:$C$7747=$O$679)*(ChapterStats!$E$2:$E$7747=$A686), ChapterStats!$F$2:$F$7747)</f>
        <v>0</v>
      </c>
      <c r="I686" s="219">
        <f>SUMPRODUCT((ChapterStats!$B$2:$B$7747=I$2)*(ChapterStats!$C$2:$C$7747=$O$679)*(ChapterStats!$E$2:$E$7747=$A686), ChapterStats!$F$2:$F$7747)</f>
        <v>0</v>
      </c>
      <c r="J686" s="219">
        <f>SUMPRODUCT((ChapterStats!$B$2:$B$7747=J$2)*(ChapterStats!$C$2:$C$7747=$O$679)*(ChapterStats!$E$2:$E$7747=$A686), ChapterStats!$F$2:$F$7747)</f>
        <v>0</v>
      </c>
      <c r="K686" s="219">
        <f>SUMPRODUCT((ChapterStats!$B$2:$B$7747=K$2)*(ChapterStats!$C$2:$C$7747=$O$679)*(ChapterStats!$E$2:$E$7747=$A686), ChapterStats!$F$2:$F$7747)</f>
        <v>0</v>
      </c>
      <c r="L686" s="219">
        <f>SUMPRODUCT((ChapterStats!$B$2:$B$7747=L$2)*(ChapterStats!$C$2:$C$7747=$O$679)*(ChapterStats!$E$2:$E$7747=$A686), ChapterStats!$F$2:$F$7747)</f>
        <v>0</v>
      </c>
      <c r="M686" s="219">
        <f>SUMPRODUCT((ChapterStats!$B$2:$B$7747=M$2)*(ChapterStats!$C$2:$C$7747=$O$679)*(ChapterStats!$E$2:$E$7747=$A686), ChapterStats!$F$2:$F$7747)</f>
        <v>0</v>
      </c>
      <c r="N686" s="41">
        <f t="shared" si="52"/>
        <v>0</v>
      </c>
    </row>
    <row r="687" spans="1:15" x14ac:dyDescent="0.2">
      <c r="A687" s="228" t="s">
        <v>199</v>
      </c>
      <c r="B687" s="219">
        <f>SUMPRODUCT((ChapterStats!$B$2:$B$7747=B$2)*(ChapterStats!$C$2:$C$7747=$O$679)*(ChapterStats!$E$2:$E$7747=$A687), ChapterStats!$F$2:$F$7747)</f>
        <v>0</v>
      </c>
      <c r="C687" s="219">
        <f>SUMPRODUCT((ChapterStats!$B$2:$B$7747=C$2)*(ChapterStats!$C$2:$C$7747=$O$679)*(ChapterStats!$E$2:$E$7747=$A687), ChapterStats!$F$2:$F$7747)</f>
        <v>0</v>
      </c>
      <c r="D687" s="219">
        <f>SUMPRODUCT((ChapterStats!$B$2:$B$7747=D$2)*(ChapterStats!$C$2:$C$7747=$O$679)*(ChapterStats!$E$2:$E$7747=$A687), ChapterStats!$F$2:$F$7747)</f>
        <v>0</v>
      </c>
      <c r="E687" s="219">
        <f>SUMPRODUCT((ChapterStats!$B$2:$B$7747=E$2)*(ChapterStats!$C$2:$C$7747=$O$679)*(ChapterStats!$E$2:$E$7747=$A687), ChapterStats!$F$2:$F$7747)</f>
        <v>0</v>
      </c>
      <c r="F687" s="219">
        <f>SUMPRODUCT((ChapterStats!$B$2:$B$7747=F$2)*(ChapterStats!$C$2:$C$7747=$O$679)*(ChapterStats!$E$2:$E$7747=$A687), ChapterStats!$F$2:$F$7747)</f>
        <v>0</v>
      </c>
      <c r="G687" s="219">
        <f>SUMPRODUCT((ChapterStats!$B$2:$B$7747=G$2)*(ChapterStats!$C$2:$C$7747=$O$679)*(ChapterStats!$E$2:$E$7747=$A687), ChapterStats!$F$2:$F$7747)</f>
        <v>0</v>
      </c>
      <c r="H687" s="219">
        <f>SUMPRODUCT((ChapterStats!$B$2:$B$7747=H$2)*(ChapterStats!$C$2:$C$7747=$O$679)*(ChapterStats!$E$2:$E$7747=$A687), ChapterStats!$F$2:$F$7747)</f>
        <v>0</v>
      </c>
      <c r="I687" s="219">
        <f>SUMPRODUCT((ChapterStats!$B$2:$B$7747=I$2)*(ChapterStats!$C$2:$C$7747=$O$679)*(ChapterStats!$E$2:$E$7747=$A687), ChapterStats!$F$2:$F$7747)</f>
        <v>0</v>
      </c>
      <c r="J687" s="219">
        <f>SUMPRODUCT((ChapterStats!$B$2:$B$7747=J$2)*(ChapterStats!$C$2:$C$7747=$O$679)*(ChapterStats!$E$2:$E$7747=$A687), ChapterStats!$F$2:$F$7747)</f>
        <v>0</v>
      </c>
      <c r="K687" s="219">
        <f>SUMPRODUCT((ChapterStats!$B$2:$B$7747=K$2)*(ChapterStats!$C$2:$C$7747=$O$679)*(ChapterStats!$E$2:$E$7747=$A687), ChapterStats!$F$2:$F$7747)</f>
        <v>0</v>
      </c>
      <c r="L687" s="219">
        <f>SUMPRODUCT((ChapterStats!$B$2:$B$7747=L$2)*(ChapterStats!$C$2:$C$7747=$O$679)*(ChapterStats!$E$2:$E$7747=$A687), ChapterStats!$F$2:$F$7747)</f>
        <v>0</v>
      </c>
      <c r="M687" s="219">
        <f>SUMPRODUCT((ChapterStats!$B$2:$B$7747=M$2)*(ChapterStats!$C$2:$C$7747=$O$679)*(ChapterStats!$E$2:$E$7747=$A687), ChapterStats!$F$2:$F$7747)</f>
        <v>0</v>
      </c>
      <c r="N687" s="41">
        <f t="shared" si="52"/>
        <v>0</v>
      </c>
    </row>
    <row r="688" spans="1:15" x14ac:dyDescent="0.2">
      <c r="A688" s="228" t="s">
        <v>198</v>
      </c>
      <c r="B688" s="219">
        <f>SUMPRODUCT((ChapterStats!$B$2:$B$7747=B$2)*(ChapterStats!$C$2:$C$7747=$O$679)*(ChapterStats!$E$2:$E$7747=$A688), ChapterStats!$F$2:$F$7747)</f>
        <v>0</v>
      </c>
      <c r="C688" s="219">
        <f>SUMPRODUCT((ChapterStats!$B$2:$B$7747=C$2)*(ChapterStats!$C$2:$C$7747=$O$679)*(ChapterStats!$E$2:$E$7747=$A688), ChapterStats!$F$2:$F$7747)</f>
        <v>0</v>
      </c>
      <c r="D688" s="219">
        <f>SUMPRODUCT((ChapterStats!$B$2:$B$7747=D$2)*(ChapterStats!$C$2:$C$7747=$O$679)*(ChapterStats!$E$2:$E$7747=$A688), ChapterStats!$F$2:$F$7747)</f>
        <v>0</v>
      </c>
      <c r="E688" s="219">
        <f>SUMPRODUCT((ChapterStats!$B$2:$B$7747=E$2)*(ChapterStats!$C$2:$C$7747=$O$679)*(ChapterStats!$E$2:$E$7747=$A688), ChapterStats!$F$2:$F$7747)</f>
        <v>0</v>
      </c>
      <c r="F688" s="219">
        <f>SUMPRODUCT((ChapterStats!$B$2:$B$7747=F$2)*(ChapterStats!$C$2:$C$7747=$O$679)*(ChapterStats!$E$2:$E$7747=$A688), ChapterStats!$F$2:$F$7747)</f>
        <v>0</v>
      </c>
      <c r="G688" s="219">
        <f>SUMPRODUCT((ChapterStats!$B$2:$B$7747=G$2)*(ChapterStats!$C$2:$C$7747=$O$679)*(ChapterStats!$E$2:$E$7747=$A688), ChapterStats!$F$2:$F$7747)</f>
        <v>0</v>
      </c>
      <c r="H688" s="219">
        <f>SUMPRODUCT((ChapterStats!$B$2:$B$7747=H$2)*(ChapterStats!$C$2:$C$7747=$O$679)*(ChapterStats!$E$2:$E$7747=$A688), ChapterStats!$F$2:$F$7747)</f>
        <v>0</v>
      </c>
      <c r="I688" s="219">
        <f>SUMPRODUCT((ChapterStats!$B$2:$B$7747=I$2)*(ChapterStats!$C$2:$C$7747=$O$679)*(ChapterStats!$E$2:$E$7747=$A688), ChapterStats!$F$2:$F$7747)</f>
        <v>0</v>
      </c>
      <c r="J688" s="219">
        <f>SUMPRODUCT((ChapterStats!$B$2:$B$7747=J$2)*(ChapterStats!$C$2:$C$7747=$O$679)*(ChapterStats!$E$2:$E$7747=$A688), ChapterStats!$F$2:$F$7747)</f>
        <v>0</v>
      </c>
      <c r="K688" s="219">
        <f>SUMPRODUCT((ChapterStats!$B$2:$B$7747=K$2)*(ChapterStats!$C$2:$C$7747=$O$679)*(ChapterStats!$E$2:$E$7747=$A688), ChapterStats!$F$2:$F$7747)</f>
        <v>0</v>
      </c>
      <c r="L688" s="219">
        <f>SUMPRODUCT((ChapterStats!$B$2:$B$7747=L$2)*(ChapterStats!$C$2:$C$7747=$O$679)*(ChapterStats!$E$2:$E$7747=$A688), ChapterStats!$F$2:$F$7747)</f>
        <v>0</v>
      </c>
      <c r="M688" s="219">
        <f>SUMPRODUCT((ChapterStats!$B$2:$B$7747=M$2)*(ChapterStats!$C$2:$C$7747=$O$679)*(ChapterStats!$E$2:$E$7747=$A688), ChapterStats!$F$2:$F$7747)</f>
        <v>0</v>
      </c>
      <c r="N688" s="41">
        <f t="shared" si="52"/>
        <v>0</v>
      </c>
    </row>
    <row r="689" spans="1:15" s="43" customFormat="1" x14ac:dyDescent="0.2">
      <c r="A689" s="21" t="s">
        <v>202</v>
      </c>
      <c r="B689" s="224">
        <f>SUMPRODUCT((ChapterStats!$B$2:$B$7747=B$2)*(ChapterStats!$C$2:$C$7747=$O$679)*(ChapterStats!$E$2:$E$7747=$A689), ChapterStats!$F$2:$F$7747)</f>
        <v>0</v>
      </c>
      <c r="C689" s="224">
        <f>SUMPRODUCT((ChapterStats!$B$2:$B$7747=C$2)*(ChapterStats!$C$2:$C$7747=$O$679)*(ChapterStats!$E$2:$E$7747=$A689), ChapterStats!$F$2:$F$7747)</f>
        <v>0</v>
      </c>
      <c r="D689" s="224">
        <f>SUMPRODUCT((ChapterStats!$B$2:$B$7747=D$2)*(ChapterStats!$C$2:$C$7747=$O$679)*(ChapterStats!$E$2:$E$7747=$A689), ChapterStats!$F$2:$F$7747)</f>
        <v>0</v>
      </c>
      <c r="E689" s="224">
        <f>SUMPRODUCT((ChapterStats!$B$2:$B$7747=E$2)*(ChapterStats!$C$2:$C$7747=$O$679)*(ChapterStats!$E$2:$E$7747=$A689), ChapterStats!$F$2:$F$7747)</f>
        <v>0</v>
      </c>
      <c r="F689" s="224">
        <f>SUMPRODUCT((ChapterStats!$B$2:$B$7747=F$2)*(ChapterStats!$C$2:$C$7747=$O$679)*(ChapterStats!$E$2:$E$7747=$A689), ChapterStats!$F$2:$F$7747)</f>
        <v>0</v>
      </c>
      <c r="G689" s="224">
        <f>SUMPRODUCT((ChapterStats!$B$2:$B$7747=G$2)*(ChapterStats!$C$2:$C$7747=$O$679)*(ChapterStats!$E$2:$E$7747=$A689), ChapterStats!$F$2:$F$7747)</f>
        <v>0</v>
      </c>
      <c r="H689" s="224">
        <f>SUMPRODUCT((ChapterStats!$B$2:$B$7747=H$2)*(ChapterStats!$C$2:$C$7747=$O$679)*(ChapterStats!$E$2:$E$7747=$A689), ChapterStats!$F$2:$F$7747)</f>
        <v>0</v>
      </c>
      <c r="I689" s="224">
        <f>SUMPRODUCT((ChapterStats!$B$2:$B$7747=I$2)*(ChapterStats!$C$2:$C$7747=$O$679)*(ChapterStats!$E$2:$E$7747=$A689), ChapterStats!$F$2:$F$7747)</f>
        <v>0</v>
      </c>
      <c r="J689" s="224">
        <f>SUMPRODUCT((ChapterStats!$B$2:$B$7747=J$2)*(ChapterStats!$C$2:$C$7747=$O$679)*(ChapterStats!$E$2:$E$7747=$A689), ChapterStats!$F$2:$F$7747)</f>
        <v>0</v>
      </c>
      <c r="K689" s="224">
        <f>SUMPRODUCT((ChapterStats!$B$2:$B$7747=K$2)*(ChapterStats!$C$2:$C$7747=$O$679)*(ChapterStats!$E$2:$E$7747=$A689), ChapterStats!$F$2:$F$7747)</f>
        <v>0</v>
      </c>
      <c r="L689" s="224">
        <f>SUMPRODUCT((ChapterStats!$B$2:$B$7747=L$2)*(ChapterStats!$C$2:$C$7747=$O$679)*(ChapterStats!$E$2:$E$7747=$A689), ChapterStats!$F$2:$F$7747)</f>
        <v>0</v>
      </c>
      <c r="M689" s="224">
        <f>SUMPRODUCT((ChapterStats!$B$2:$B$7747=M$2)*(ChapterStats!$C$2:$C$7747=$O$679)*(ChapterStats!$E$2:$E$7747=$A689), ChapterStats!$F$2:$F$7747)</f>
        <v>0</v>
      </c>
      <c r="N689" s="41"/>
    </row>
    <row r="690" spans="1:15" s="43" customFormat="1" x14ac:dyDescent="0.2">
      <c r="A690" s="228" t="s">
        <v>205</v>
      </c>
      <c r="B690" s="224">
        <f>SUMPRODUCT((ChapterStats!$B$2:$B$7747=B$2)*(ChapterStats!$C$2:$C$7747=$O$679)*(ChapterStats!$E$2:$E$7747=$A690), ChapterStats!$F$2:$F$7747)</f>
        <v>0</v>
      </c>
      <c r="C690" s="224">
        <f>SUMPRODUCT((ChapterStats!$B$2:$B$7747=C$2)*(ChapterStats!$C$2:$C$7747=$O$679)*(ChapterStats!$E$2:$E$7747=$A690), ChapterStats!$F$2:$F$7747)</f>
        <v>0</v>
      </c>
      <c r="D690" s="224">
        <f>SUMPRODUCT((ChapterStats!$B$2:$B$7747=D$2)*(ChapterStats!$C$2:$C$7747=$O$679)*(ChapterStats!$E$2:$E$7747=$A690), ChapterStats!$F$2:$F$7747)</f>
        <v>0</v>
      </c>
      <c r="E690" s="224">
        <f>SUMPRODUCT((ChapterStats!$B$2:$B$7747=E$2)*(ChapterStats!$C$2:$C$7747=$O$679)*(ChapterStats!$E$2:$E$7747=$A690), ChapterStats!$F$2:$F$7747)</f>
        <v>0</v>
      </c>
      <c r="F690" s="224">
        <f>SUMPRODUCT((ChapterStats!$B$2:$B$7747=F$2)*(ChapterStats!$C$2:$C$7747=$O$679)*(ChapterStats!$E$2:$E$7747=$A690), ChapterStats!$F$2:$F$7747)</f>
        <v>0</v>
      </c>
      <c r="G690" s="224">
        <f>SUMPRODUCT((ChapterStats!$B$2:$B$7747=G$2)*(ChapterStats!$C$2:$C$7747=$O$679)*(ChapterStats!$E$2:$E$7747=$A690), ChapterStats!$F$2:$F$7747)</f>
        <v>0</v>
      </c>
      <c r="H690" s="224">
        <f>SUMPRODUCT((ChapterStats!$B$2:$B$7747=H$2)*(ChapterStats!$C$2:$C$7747=$O$679)*(ChapterStats!$E$2:$E$7747=$A690), ChapterStats!$F$2:$F$7747)</f>
        <v>0</v>
      </c>
      <c r="I690" s="224">
        <f>SUMPRODUCT((ChapterStats!$B$2:$B$7747=I$2)*(ChapterStats!$C$2:$C$7747=$O$679)*(ChapterStats!$E$2:$E$7747=$A690), ChapterStats!$F$2:$F$7747)</f>
        <v>0</v>
      </c>
      <c r="J690" s="224">
        <f>SUMPRODUCT((ChapterStats!$B$2:$B$7747=J$2)*(ChapterStats!$C$2:$C$7747=$O$679)*(ChapterStats!$E$2:$E$7747=$A690), ChapterStats!$F$2:$F$7747)</f>
        <v>0</v>
      </c>
      <c r="K690" s="224">
        <f>SUMPRODUCT((ChapterStats!$B$2:$B$7747=K$2)*(ChapterStats!$C$2:$C$7747=$O$679)*(ChapterStats!$E$2:$E$7747=$A690), ChapterStats!$F$2:$F$7747)</f>
        <v>0</v>
      </c>
      <c r="L690" s="224">
        <f>SUMPRODUCT((ChapterStats!$B$2:$B$7747=L$2)*(ChapterStats!$C$2:$C$7747=$O$679)*(ChapterStats!$E$2:$E$7747=$A690), ChapterStats!$F$2:$F$7747)</f>
        <v>0</v>
      </c>
      <c r="M690" s="224">
        <f>SUMPRODUCT((ChapterStats!$B$2:$B$7747=M$2)*(ChapterStats!$C$2:$C$7747=$O$679)*(ChapterStats!$E$2:$E$7747=$A690), ChapterStats!$F$2:$F$7747)</f>
        <v>0</v>
      </c>
      <c r="N690" s="41"/>
    </row>
    <row r="691" spans="1:15" s="43" customFormat="1" x14ac:dyDescent="0.2">
      <c r="A691" s="47"/>
      <c r="B691" s="64"/>
      <c r="C691" s="153"/>
      <c r="D691" s="153"/>
      <c r="E691" s="143"/>
      <c r="F691" s="143"/>
      <c r="G691" s="143"/>
      <c r="H691" s="65"/>
      <c r="I691" s="222"/>
      <c r="J691" s="222"/>
      <c r="K691" s="222"/>
      <c r="L691" s="222"/>
      <c r="M691" s="222"/>
      <c r="N691" s="41"/>
    </row>
    <row r="692" spans="1:15" s="43" customFormat="1" x14ac:dyDescent="0.2">
      <c r="A692" s="22" t="s">
        <v>66</v>
      </c>
      <c r="B692" s="52"/>
      <c r="C692" s="39"/>
      <c r="D692" s="39"/>
      <c r="E692" s="39"/>
      <c r="F692" s="39"/>
      <c r="G692" s="39"/>
      <c r="H692" s="52"/>
      <c r="I692" s="221"/>
      <c r="J692" s="221"/>
      <c r="K692" s="221"/>
      <c r="L692" s="221"/>
      <c r="M692" s="221"/>
      <c r="N692" s="41"/>
      <c r="O692" s="43">
        <v>158</v>
      </c>
    </row>
    <row r="693" spans="1:15" s="43" customFormat="1" x14ac:dyDescent="0.2">
      <c r="A693" s="228" t="s">
        <v>196</v>
      </c>
      <c r="B693" s="219">
        <f>SUMPRODUCT((ChapterStats!$B$2:$B$7747=B$2)*(ChapterStats!$C$2:$C$7747=$O$692)*(ChapterStats!$E$2:$E$7747=$A693), ChapterStats!$F$2:$F$7747)</f>
        <v>449</v>
      </c>
      <c r="C693" s="219">
        <f>SUMPRODUCT((ChapterStats!$B$2:$B$7747=C$2)*(ChapterStats!$C$2:$C$7747=$O$692)*(ChapterStats!$E$2:$E$7747=$A693), ChapterStats!$F$2:$F$7747)</f>
        <v>444</v>
      </c>
      <c r="D693" s="219">
        <f>SUMPRODUCT((ChapterStats!$B$2:$B$7747=D$2)*(ChapterStats!$C$2:$C$7747=$O$692)*(ChapterStats!$E$2:$E$7747=$A693), ChapterStats!$F$2:$F$7747)</f>
        <v>442</v>
      </c>
      <c r="E693" s="219">
        <f>SUMPRODUCT((ChapterStats!$B$2:$B$7747=E$2)*(ChapterStats!$C$2:$C$7747=$O$692)*(ChapterStats!$E$2:$E$7747=$A693), ChapterStats!$F$2:$F$7747)</f>
        <v>439</v>
      </c>
      <c r="F693" s="219">
        <f>SUMPRODUCT((ChapterStats!$B$2:$B$7747=F$2)*(ChapterStats!$C$2:$C$7747=$O$692)*(ChapterStats!$E$2:$E$7747=$A693), ChapterStats!$F$2:$F$7747)</f>
        <v>439</v>
      </c>
      <c r="G693" s="219">
        <f>SUMPRODUCT((ChapterStats!$B$2:$B$7747=G$2)*(ChapterStats!$C$2:$C$7747=$O$692)*(ChapterStats!$E$2:$E$7747=$A693), ChapterStats!$F$2:$F$7747)</f>
        <v>437</v>
      </c>
      <c r="H693" s="219">
        <f>SUMPRODUCT((ChapterStats!$B$2:$B$7747=H$2)*(ChapterStats!$C$2:$C$7747=$O$692)*(ChapterStats!$E$2:$E$7747=$A693), ChapterStats!$F$2:$F$7747)</f>
        <v>434</v>
      </c>
      <c r="I693" s="219">
        <f>SUMPRODUCT((ChapterStats!$B$2:$B$7747=I$2)*(ChapterStats!$C$2:$C$7747=$O$692)*(ChapterStats!$E$2:$E$7747=$A693), ChapterStats!$F$2:$F$7747)</f>
        <v>433</v>
      </c>
      <c r="J693" s="219">
        <f>SUMPRODUCT((ChapterStats!$B$2:$B$7747=J$2)*(ChapterStats!$C$2:$C$7747=$O$692)*(ChapterStats!$E$2:$E$7747=$A693), ChapterStats!$F$2:$F$7747)</f>
        <v>431</v>
      </c>
      <c r="K693" s="219">
        <f>SUMPRODUCT((ChapterStats!$B$2:$B$7747=K$2)*(ChapterStats!$C$2:$C$7747=$O$692)*(ChapterStats!$E$2:$E$7747=$A693), ChapterStats!$F$2:$F$7747)</f>
        <v>420</v>
      </c>
      <c r="L693" s="219">
        <f>SUMPRODUCT((ChapterStats!$B$2:$B$7747=L$2)*(ChapterStats!$C$2:$C$7747=$O$692)*(ChapterStats!$E$2:$E$7747=$A693), ChapterStats!$F$2:$F$7747)</f>
        <v>418</v>
      </c>
      <c r="M693" s="219">
        <f>SUMPRODUCT((ChapterStats!$B$2:$B$7747=M$2)*(ChapterStats!$C$2:$C$7747=$O$692)*(ChapterStats!$E$2:$E$7747=$A693), ChapterStats!$F$2:$F$7747)</f>
        <v>0</v>
      </c>
      <c r="N693" s="41"/>
    </row>
    <row r="694" spans="1:15" s="43" customFormat="1" x14ac:dyDescent="0.2">
      <c r="A694" s="47" t="s">
        <v>305</v>
      </c>
      <c r="B694" s="244">
        <v>451</v>
      </c>
      <c r="C694" s="244">
        <v>448</v>
      </c>
      <c r="D694" s="244">
        <v>449</v>
      </c>
      <c r="E694" s="244">
        <v>458</v>
      </c>
      <c r="F694" s="244">
        <v>465</v>
      </c>
      <c r="G694" s="244">
        <v>463</v>
      </c>
      <c r="H694" s="244">
        <v>461</v>
      </c>
      <c r="I694" s="244">
        <v>466</v>
      </c>
      <c r="J694" s="244">
        <v>467</v>
      </c>
      <c r="K694" s="244">
        <v>466</v>
      </c>
      <c r="L694" s="244">
        <v>463</v>
      </c>
      <c r="M694" s="244">
        <v>457</v>
      </c>
      <c r="N694" s="48"/>
    </row>
    <row r="695" spans="1:15" s="43" customFormat="1" x14ac:dyDescent="0.2">
      <c r="A695" s="228" t="s">
        <v>194</v>
      </c>
      <c r="B695" s="219">
        <f>SUMPRODUCT((ChapterStats!$B$2:$B$7747=B$2)*(ChapterStats!$C$2:$C$7747=$O$692)*(ChapterStats!$E$2:$E$7747=$A695), ChapterStats!$F$2:$F$7747)</f>
        <v>7</v>
      </c>
      <c r="C695" s="219">
        <f>SUMPRODUCT((ChapterStats!$B$2:$B$7747=C$2)*(ChapterStats!$C$2:$C$7747=$O$692)*(ChapterStats!$E$2:$E$7747=$A695), ChapterStats!$F$2:$F$7747)</f>
        <v>5</v>
      </c>
      <c r="D695" s="219">
        <f>SUMPRODUCT((ChapterStats!$B$2:$B$7747=D$2)*(ChapterStats!$C$2:$C$7747=$O$692)*(ChapterStats!$E$2:$E$7747=$A695), ChapterStats!$F$2:$F$7747)</f>
        <v>6</v>
      </c>
      <c r="E695" s="219">
        <f>SUMPRODUCT((ChapterStats!$B$2:$B$7747=E$2)*(ChapterStats!$C$2:$C$7747=$O$692)*(ChapterStats!$E$2:$E$7747=$A695), ChapterStats!$F$2:$F$7747)</f>
        <v>4</v>
      </c>
      <c r="F695" s="219">
        <f>SUMPRODUCT((ChapterStats!$B$2:$B$7747=F$2)*(ChapterStats!$C$2:$C$7747=$O$692)*(ChapterStats!$E$2:$E$7747=$A695), ChapterStats!$F$2:$F$7747)</f>
        <v>12</v>
      </c>
      <c r="G695" s="219">
        <f>SUMPRODUCT((ChapterStats!$B$2:$B$7747=G$2)*(ChapterStats!$C$2:$C$7747=$O$692)*(ChapterStats!$E$2:$E$7747=$A695), ChapterStats!$F$2:$F$7747)</f>
        <v>12</v>
      </c>
      <c r="H695" s="219">
        <f>SUMPRODUCT((ChapterStats!$B$2:$B$7747=H$2)*(ChapterStats!$C$2:$C$7747=$O$692)*(ChapterStats!$E$2:$E$7747=$A695), ChapterStats!$F$2:$F$7747)</f>
        <v>8</v>
      </c>
      <c r="I695" s="219">
        <f>SUMPRODUCT((ChapterStats!$B$2:$B$7747=I$2)*(ChapterStats!$C$2:$C$7747=$O$692)*(ChapterStats!$E$2:$E$7747=$A695), ChapterStats!$F$2:$F$7747)</f>
        <v>6</v>
      </c>
      <c r="J695" s="219">
        <f>SUMPRODUCT((ChapterStats!$B$2:$B$7747=J$2)*(ChapterStats!$C$2:$C$7747=$O$692)*(ChapterStats!$E$2:$E$7747=$A695), ChapterStats!$F$2:$F$7747)</f>
        <v>9</v>
      </c>
      <c r="K695" s="219">
        <f>SUMPRODUCT((ChapterStats!$B$2:$B$7747=K$2)*(ChapterStats!$C$2:$C$7747=$O$692)*(ChapterStats!$E$2:$E$7747=$A695), ChapterStats!$F$2:$F$7747)</f>
        <v>8</v>
      </c>
      <c r="L695" s="219">
        <f>SUMPRODUCT((ChapterStats!$B$2:$B$7747=L$2)*(ChapterStats!$C$2:$C$7747=$O$692)*(ChapterStats!$E$2:$E$7747=$A695), ChapterStats!$F$2:$F$7747)</f>
        <v>7</v>
      </c>
      <c r="M695" s="219">
        <f>SUMPRODUCT((ChapterStats!$B$2:$B$7747=M$2)*(ChapterStats!$C$2:$C$7747=$O$692)*(ChapterStats!$E$2:$E$7747=$A695), ChapterStats!$F$2:$F$7747)</f>
        <v>0</v>
      </c>
      <c r="N695" s="41">
        <f t="shared" ref="N695:N701" si="53">SUM(B695:M695)</f>
        <v>84</v>
      </c>
    </row>
    <row r="696" spans="1:15" s="43" customFormat="1" x14ac:dyDescent="0.2">
      <c r="A696" s="47" t="s">
        <v>305</v>
      </c>
      <c r="B696" s="244">
        <v>12</v>
      </c>
      <c r="C696" s="244">
        <v>7</v>
      </c>
      <c r="D696" s="244">
        <v>10</v>
      </c>
      <c r="E696" s="244">
        <v>9</v>
      </c>
      <c r="F696" s="244">
        <v>13</v>
      </c>
      <c r="G696" s="244">
        <v>2</v>
      </c>
      <c r="H696" s="244">
        <v>11</v>
      </c>
      <c r="I696" s="244">
        <v>8</v>
      </c>
      <c r="J696" s="244">
        <v>18</v>
      </c>
      <c r="K696" s="244">
        <v>14</v>
      </c>
      <c r="L696" s="244">
        <v>7</v>
      </c>
      <c r="M696" s="244">
        <v>11</v>
      </c>
      <c r="N696" s="48">
        <f t="shared" si="53"/>
        <v>122</v>
      </c>
    </row>
    <row r="697" spans="1:15" s="43" customFormat="1" x14ac:dyDescent="0.2">
      <c r="A697" s="228" t="s">
        <v>195</v>
      </c>
      <c r="B697" s="219">
        <f>SUMPRODUCT((ChapterStats!$B$2:$B$7747=B$2)*(ChapterStats!$C$2:$C$7747=$O$692)*(ChapterStats!$E$2:$E$7747=$A697), ChapterStats!$F$2:$F$7747)</f>
        <v>18</v>
      </c>
      <c r="C697" s="219">
        <f>SUMPRODUCT((ChapterStats!$B$2:$B$7747=C$2)*(ChapterStats!$C$2:$C$7747=$O$692)*(ChapterStats!$E$2:$E$7747=$A697), ChapterStats!$F$2:$F$7747)</f>
        <v>22</v>
      </c>
      <c r="D697" s="219">
        <f>SUMPRODUCT((ChapterStats!$B$2:$B$7747=D$2)*(ChapterStats!$C$2:$C$7747=$O$692)*(ChapterStats!$E$2:$E$7747=$A697), ChapterStats!$F$2:$F$7747)</f>
        <v>19</v>
      </c>
      <c r="E697" s="219">
        <f>SUMPRODUCT((ChapterStats!$B$2:$B$7747=E$2)*(ChapterStats!$C$2:$C$7747=$O$692)*(ChapterStats!$E$2:$E$7747=$A697), ChapterStats!$F$2:$F$7747)</f>
        <v>20</v>
      </c>
      <c r="F697" s="219">
        <f>SUMPRODUCT((ChapterStats!$B$2:$B$7747=F$2)*(ChapterStats!$C$2:$C$7747=$O$692)*(ChapterStats!$E$2:$E$7747=$A697), ChapterStats!$F$2:$F$7747)</f>
        <v>15</v>
      </c>
      <c r="G697" s="219">
        <f>SUMPRODUCT((ChapterStats!$B$2:$B$7747=G$2)*(ChapterStats!$C$2:$C$7747=$O$692)*(ChapterStats!$E$2:$E$7747=$A697), ChapterStats!$F$2:$F$7747)</f>
        <v>20</v>
      </c>
      <c r="H697" s="219">
        <f>SUMPRODUCT((ChapterStats!$B$2:$B$7747=H$2)*(ChapterStats!$C$2:$C$7747=$O$692)*(ChapterStats!$E$2:$E$7747=$A697), ChapterStats!$F$2:$F$7747)</f>
        <v>23</v>
      </c>
      <c r="I697" s="219">
        <f>SUMPRODUCT((ChapterStats!$B$2:$B$7747=I$2)*(ChapterStats!$C$2:$C$7747=$O$692)*(ChapterStats!$E$2:$E$7747=$A697), ChapterStats!$F$2:$F$7747)</f>
        <v>30</v>
      </c>
      <c r="J697" s="219">
        <f>SUMPRODUCT((ChapterStats!$B$2:$B$7747=J$2)*(ChapterStats!$C$2:$C$7747=$O$692)*(ChapterStats!$E$2:$E$7747=$A697), ChapterStats!$F$2:$F$7747)</f>
        <v>28</v>
      </c>
      <c r="K697" s="219">
        <f>SUMPRODUCT((ChapterStats!$B$2:$B$7747=K$2)*(ChapterStats!$C$2:$C$7747=$O$692)*(ChapterStats!$E$2:$E$7747=$A697), ChapterStats!$F$2:$F$7747)</f>
        <v>16</v>
      </c>
      <c r="L697" s="219">
        <f>SUMPRODUCT((ChapterStats!$B$2:$B$7747=L$2)*(ChapterStats!$C$2:$C$7747=$O$692)*(ChapterStats!$E$2:$E$7747=$A697), ChapterStats!$F$2:$F$7747)</f>
        <v>33</v>
      </c>
      <c r="M697" s="219">
        <f>SUMPRODUCT((ChapterStats!$B$2:$B$7747=M$2)*(ChapterStats!$C$2:$C$7747=$O$692)*(ChapterStats!$E$2:$E$7747=$A697), ChapterStats!$F$2:$F$7747)</f>
        <v>0</v>
      </c>
      <c r="N697" s="41">
        <f t="shared" si="53"/>
        <v>244</v>
      </c>
    </row>
    <row r="698" spans="1:15" s="43" customFormat="1" x14ac:dyDescent="0.2">
      <c r="A698" s="228" t="s">
        <v>200</v>
      </c>
      <c r="B698" s="219">
        <f>SUMPRODUCT((ChapterStats!$B$2:$B$7747=B$2)*(ChapterStats!$C$2:$C$7747=$O$692)*(ChapterStats!$E$2:$E$7747=$A698), ChapterStats!$F$2:$F$7747)</f>
        <v>0</v>
      </c>
      <c r="C698" s="219">
        <f>SUMPRODUCT((ChapterStats!$B$2:$B$7747=C$2)*(ChapterStats!$C$2:$C$7747=$O$692)*(ChapterStats!$E$2:$E$7747=$A698), ChapterStats!$F$2:$F$7747)</f>
        <v>1</v>
      </c>
      <c r="D698" s="219">
        <f>SUMPRODUCT((ChapterStats!$B$2:$B$7747=D$2)*(ChapterStats!$C$2:$C$7747=$O$692)*(ChapterStats!$E$2:$E$7747=$A698), ChapterStats!$F$2:$F$7747)</f>
        <v>2</v>
      </c>
      <c r="E698" s="219">
        <f>SUMPRODUCT((ChapterStats!$B$2:$B$7747=E$2)*(ChapterStats!$C$2:$C$7747=$O$692)*(ChapterStats!$E$2:$E$7747=$A698), ChapterStats!$F$2:$F$7747)</f>
        <v>1</v>
      </c>
      <c r="F698" s="219">
        <f>SUMPRODUCT((ChapterStats!$B$2:$B$7747=F$2)*(ChapterStats!$C$2:$C$7747=$O$692)*(ChapterStats!$E$2:$E$7747=$A698), ChapterStats!$F$2:$F$7747)</f>
        <v>0</v>
      </c>
      <c r="G698" s="219">
        <f>SUMPRODUCT((ChapterStats!$B$2:$B$7747=G$2)*(ChapterStats!$C$2:$C$7747=$O$692)*(ChapterStats!$E$2:$E$7747=$A698), ChapterStats!$F$2:$F$7747)</f>
        <v>3</v>
      </c>
      <c r="H698" s="219">
        <f>SUMPRODUCT((ChapterStats!$B$2:$B$7747=H$2)*(ChapterStats!$C$2:$C$7747=$O$692)*(ChapterStats!$E$2:$E$7747=$A698), ChapterStats!$F$2:$F$7747)</f>
        <v>0</v>
      </c>
      <c r="I698" s="219">
        <f>SUMPRODUCT((ChapterStats!$B$2:$B$7747=I$2)*(ChapterStats!$C$2:$C$7747=$O$692)*(ChapterStats!$E$2:$E$7747=$A698), ChapterStats!$F$2:$F$7747)</f>
        <v>2</v>
      </c>
      <c r="J698" s="219">
        <f>SUMPRODUCT((ChapterStats!$B$2:$B$7747=J$2)*(ChapterStats!$C$2:$C$7747=$O$692)*(ChapterStats!$E$2:$E$7747=$A698), ChapterStats!$F$2:$F$7747)</f>
        <v>2</v>
      </c>
      <c r="K698" s="219">
        <f>SUMPRODUCT((ChapterStats!$B$2:$B$7747=K$2)*(ChapterStats!$C$2:$C$7747=$O$692)*(ChapterStats!$E$2:$E$7747=$A698), ChapterStats!$F$2:$F$7747)</f>
        <v>1</v>
      </c>
      <c r="L698" s="219">
        <f>SUMPRODUCT((ChapterStats!$B$2:$B$7747=L$2)*(ChapterStats!$C$2:$C$7747=$O$692)*(ChapterStats!$E$2:$E$7747=$A698), ChapterStats!$F$2:$F$7747)</f>
        <v>1</v>
      </c>
      <c r="M698" s="219">
        <f>SUMPRODUCT((ChapterStats!$B$2:$B$7747=M$2)*(ChapterStats!$C$2:$C$7747=$O$692)*(ChapterStats!$E$2:$E$7747=$A698), ChapterStats!$F$2:$F$7747)</f>
        <v>0</v>
      </c>
      <c r="N698" s="41">
        <f t="shared" si="53"/>
        <v>13</v>
      </c>
    </row>
    <row r="699" spans="1:15" s="43" customFormat="1" x14ac:dyDescent="0.2">
      <c r="A699" s="228" t="s">
        <v>197</v>
      </c>
      <c r="B699" s="219">
        <f>SUMPRODUCT((ChapterStats!$B$2:$B$7747=B$2)*(ChapterStats!$C$2:$C$7747=$O$692)*(ChapterStats!$E$2:$E$7747=$A699), ChapterStats!$F$2:$F$7747)</f>
        <v>14</v>
      </c>
      <c r="C699" s="219">
        <f>SUMPRODUCT((ChapterStats!$B$2:$B$7747=C$2)*(ChapterStats!$C$2:$C$7747=$O$692)*(ChapterStats!$E$2:$E$7747=$A699), ChapterStats!$F$2:$F$7747)</f>
        <v>10</v>
      </c>
      <c r="D699" s="219">
        <f>SUMPRODUCT((ChapterStats!$B$2:$B$7747=D$2)*(ChapterStats!$C$2:$C$7747=$O$692)*(ChapterStats!$E$2:$E$7747=$A699), ChapterStats!$F$2:$F$7747)</f>
        <v>12</v>
      </c>
      <c r="E699" s="219">
        <f>SUMPRODUCT((ChapterStats!$B$2:$B$7747=E$2)*(ChapterStats!$C$2:$C$7747=$O$692)*(ChapterStats!$E$2:$E$7747=$A699), ChapterStats!$F$2:$F$7747)</f>
        <v>8</v>
      </c>
      <c r="F699" s="219">
        <f>SUMPRODUCT((ChapterStats!$B$2:$B$7747=F$2)*(ChapterStats!$C$2:$C$7747=$O$692)*(ChapterStats!$E$2:$E$7747=$A699), ChapterStats!$F$2:$F$7747)</f>
        <v>13</v>
      </c>
      <c r="G699" s="219">
        <f>SUMPRODUCT((ChapterStats!$B$2:$B$7747=G$2)*(ChapterStats!$C$2:$C$7747=$O$692)*(ChapterStats!$E$2:$E$7747=$A699), ChapterStats!$F$2:$F$7747)</f>
        <v>18</v>
      </c>
      <c r="H699" s="219">
        <f>SUMPRODUCT((ChapterStats!$B$2:$B$7747=H$2)*(ChapterStats!$C$2:$C$7747=$O$692)*(ChapterStats!$E$2:$E$7747=$A699), ChapterStats!$F$2:$F$7747)</f>
        <v>11</v>
      </c>
      <c r="I699" s="219">
        <f>SUMPRODUCT((ChapterStats!$B$2:$B$7747=I$2)*(ChapterStats!$C$2:$C$7747=$O$692)*(ChapterStats!$E$2:$E$7747=$A699), ChapterStats!$F$2:$F$7747)</f>
        <v>10</v>
      </c>
      <c r="J699" s="219">
        <f>SUMPRODUCT((ChapterStats!$B$2:$B$7747=J$2)*(ChapterStats!$C$2:$C$7747=$O$692)*(ChapterStats!$E$2:$E$7747=$A699), ChapterStats!$F$2:$F$7747)</f>
        <v>13</v>
      </c>
      <c r="K699" s="219">
        <f>SUMPRODUCT((ChapterStats!$B$2:$B$7747=K$2)*(ChapterStats!$C$2:$C$7747=$O$692)*(ChapterStats!$E$2:$E$7747=$A699), ChapterStats!$F$2:$F$7747)</f>
        <v>18</v>
      </c>
      <c r="L699" s="219">
        <f>SUMPRODUCT((ChapterStats!$B$2:$B$7747=L$2)*(ChapterStats!$C$2:$C$7747=$O$692)*(ChapterStats!$E$2:$E$7747=$A699), ChapterStats!$F$2:$F$7747)</f>
        <v>11</v>
      </c>
      <c r="M699" s="219">
        <f>SUMPRODUCT((ChapterStats!$B$2:$B$7747=M$2)*(ChapterStats!$C$2:$C$7747=$O$692)*(ChapterStats!$E$2:$E$7747=$A699), ChapterStats!$F$2:$F$7747)</f>
        <v>0</v>
      </c>
      <c r="N699" s="41">
        <f t="shared" si="53"/>
        <v>138</v>
      </c>
    </row>
    <row r="700" spans="1:15" x14ac:dyDescent="0.2">
      <c r="A700" s="228" t="s">
        <v>199</v>
      </c>
      <c r="B700" s="219">
        <f>SUMPRODUCT((ChapterStats!$B$2:$B$7747=B$2)*(ChapterStats!$C$2:$C$7747=$O$692)*(ChapterStats!$E$2:$E$7747=$A700), ChapterStats!$F$2:$F$7747)</f>
        <v>2</v>
      </c>
      <c r="C700" s="219">
        <f>SUMPRODUCT((ChapterStats!$B$2:$B$7747=C$2)*(ChapterStats!$C$2:$C$7747=$O$692)*(ChapterStats!$E$2:$E$7747=$A700), ChapterStats!$F$2:$F$7747)</f>
        <v>1</v>
      </c>
      <c r="D700" s="219">
        <f>SUMPRODUCT((ChapterStats!$B$2:$B$7747=D$2)*(ChapterStats!$C$2:$C$7747=$O$692)*(ChapterStats!$E$2:$E$7747=$A700), ChapterStats!$F$2:$F$7747)</f>
        <v>0</v>
      </c>
      <c r="E700" s="219">
        <f>SUMPRODUCT((ChapterStats!$B$2:$B$7747=E$2)*(ChapterStats!$C$2:$C$7747=$O$692)*(ChapterStats!$E$2:$E$7747=$A700), ChapterStats!$F$2:$F$7747)</f>
        <v>1</v>
      </c>
      <c r="F700" s="219">
        <f>SUMPRODUCT((ChapterStats!$B$2:$B$7747=F$2)*(ChapterStats!$C$2:$C$7747=$O$692)*(ChapterStats!$E$2:$E$7747=$A700), ChapterStats!$F$2:$F$7747)</f>
        <v>1</v>
      </c>
      <c r="G700" s="219">
        <f>SUMPRODUCT((ChapterStats!$B$2:$B$7747=G$2)*(ChapterStats!$C$2:$C$7747=$O$692)*(ChapterStats!$E$2:$E$7747=$A700), ChapterStats!$F$2:$F$7747)</f>
        <v>0</v>
      </c>
      <c r="H700" s="219">
        <f>SUMPRODUCT((ChapterStats!$B$2:$B$7747=H$2)*(ChapterStats!$C$2:$C$7747=$O$692)*(ChapterStats!$E$2:$E$7747=$A700), ChapterStats!$F$2:$F$7747)</f>
        <v>3</v>
      </c>
      <c r="I700" s="219">
        <f>SUMPRODUCT((ChapterStats!$B$2:$B$7747=I$2)*(ChapterStats!$C$2:$C$7747=$O$692)*(ChapterStats!$E$2:$E$7747=$A700), ChapterStats!$F$2:$F$7747)</f>
        <v>1</v>
      </c>
      <c r="J700" s="219">
        <f>SUMPRODUCT((ChapterStats!$B$2:$B$7747=J$2)*(ChapterStats!$C$2:$C$7747=$O$692)*(ChapterStats!$E$2:$E$7747=$A700), ChapterStats!$F$2:$F$7747)</f>
        <v>1</v>
      </c>
      <c r="K700" s="219">
        <f>SUMPRODUCT((ChapterStats!$B$2:$B$7747=K$2)*(ChapterStats!$C$2:$C$7747=$O$692)*(ChapterStats!$E$2:$E$7747=$A700), ChapterStats!$F$2:$F$7747)</f>
        <v>4</v>
      </c>
      <c r="L700" s="219">
        <f>SUMPRODUCT((ChapterStats!$B$2:$B$7747=L$2)*(ChapterStats!$C$2:$C$7747=$O$692)*(ChapterStats!$E$2:$E$7747=$A700), ChapterStats!$F$2:$F$7747)</f>
        <v>3</v>
      </c>
      <c r="M700" s="219">
        <f>SUMPRODUCT((ChapterStats!$B$2:$B$7747=M$2)*(ChapterStats!$C$2:$C$7747=$O$692)*(ChapterStats!$E$2:$E$7747=$A700), ChapterStats!$F$2:$F$7747)</f>
        <v>0</v>
      </c>
      <c r="N700" s="41">
        <f t="shared" si="53"/>
        <v>17</v>
      </c>
    </row>
    <row r="701" spans="1:15" x14ac:dyDescent="0.2">
      <c r="A701" s="228" t="s">
        <v>198</v>
      </c>
      <c r="B701" s="219">
        <f>SUMPRODUCT((ChapterStats!$B$2:$B$7747=B$2)*(ChapterStats!$C$2:$C$7747=$O$692)*(ChapterStats!$E$2:$E$7747=$A701), ChapterStats!$F$2:$F$7747)</f>
        <v>3</v>
      </c>
      <c r="C701" s="219">
        <f>SUMPRODUCT((ChapterStats!$B$2:$B$7747=C$2)*(ChapterStats!$C$2:$C$7747=$O$692)*(ChapterStats!$E$2:$E$7747=$A701), ChapterStats!$F$2:$F$7747)</f>
        <v>1</v>
      </c>
      <c r="D701" s="219">
        <f>SUMPRODUCT((ChapterStats!$B$2:$B$7747=D$2)*(ChapterStats!$C$2:$C$7747=$O$692)*(ChapterStats!$E$2:$E$7747=$A701), ChapterStats!$F$2:$F$7747)</f>
        <v>3</v>
      </c>
      <c r="E701" s="219">
        <f>SUMPRODUCT((ChapterStats!$B$2:$B$7747=E$2)*(ChapterStats!$C$2:$C$7747=$O$692)*(ChapterStats!$E$2:$E$7747=$A701), ChapterStats!$F$2:$F$7747)</f>
        <v>1</v>
      </c>
      <c r="F701" s="219">
        <f>SUMPRODUCT((ChapterStats!$B$2:$B$7747=F$2)*(ChapterStats!$C$2:$C$7747=$O$692)*(ChapterStats!$E$2:$E$7747=$A701), ChapterStats!$F$2:$F$7747)</f>
        <v>2</v>
      </c>
      <c r="G701" s="219">
        <f>SUMPRODUCT((ChapterStats!$B$2:$B$7747=G$2)*(ChapterStats!$C$2:$C$7747=$O$692)*(ChapterStats!$E$2:$E$7747=$A701), ChapterStats!$F$2:$F$7747)</f>
        <v>2</v>
      </c>
      <c r="H701" s="219">
        <f>SUMPRODUCT((ChapterStats!$B$2:$B$7747=H$2)*(ChapterStats!$C$2:$C$7747=$O$692)*(ChapterStats!$E$2:$E$7747=$A701), ChapterStats!$F$2:$F$7747)</f>
        <v>2</v>
      </c>
      <c r="I701" s="219">
        <f>SUMPRODUCT((ChapterStats!$B$2:$B$7747=I$2)*(ChapterStats!$C$2:$C$7747=$O$692)*(ChapterStats!$E$2:$E$7747=$A701), ChapterStats!$F$2:$F$7747)</f>
        <v>4</v>
      </c>
      <c r="J701" s="219">
        <f>SUMPRODUCT((ChapterStats!$B$2:$B$7747=J$2)*(ChapterStats!$C$2:$C$7747=$O$692)*(ChapterStats!$E$2:$E$7747=$A701), ChapterStats!$F$2:$F$7747)</f>
        <v>2</v>
      </c>
      <c r="K701" s="219">
        <f>SUMPRODUCT((ChapterStats!$B$2:$B$7747=K$2)*(ChapterStats!$C$2:$C$7747=$O$692)*(ChapterStats!$E$2:$E$7747=$A701), ChapterStats!$F$2:$F$7747)</f>
        <v>3</v>
      </c>
      <c r="L701" s="219">
        <f>SUMPRODUCT((ChapterStats!$B$2:$B$7747=L$2)*(ChapterStats!$C$2:$C$7747=$O$692)*(ChapterStats!$E$2:$E$7747=$A701), ChapterStats!$F$2:$F$7747)</f>
        <v>2</v>
      </c>
      <c r="M701" s="219">
        <f>SUMPRODUCT((ChapterStats!$B$2:$B$7747=M$2)*(ChapterStats!$C$2:$C$7747=$O$692)*(ChapterStats!$E$2:$E$7747=$A701), ChapterStats!$F$2:$F$7747)</f>
        <v>0</v>
      </c>
      <c r="N701" s="41">
        <f t="shared" si="53"/>
        <v>25</v>
      </c>
    </row>
    <row r="702" spans="1:15" s="43" customFormat="1" x14ac:dyDescent="0.2">
      <c r="A702" s="21" t="s">
        <v>202</v>
      </c>
      <c r="B702" s="224">
        <f>SUMPRODUCT((ChapterStats!$B$2:$B$7747=B$2)*(ChapterStats!$C$2:$C$7747=$O$692)*(ChapterStats!$E$2:$E$7747=$A702), ChapterStats!$F$2:$F$7747)</f>
        <v>0.67180600000000001</v>
      </c>
      <c r="C702" s="224">
        <f>SUMPRODUCT((ChapterStats!$B$2:$B$7747=C$2)*(ChapterStats!$C$2:$C$7747=$O$692)*(ChapterStats!$E$2:$E$7747=$A702), ChapterStats!$F$2:$F$7747)</f>
        <v>0.665188</v>
      </c>
      <c r="D702" s="224">
        <f>SUMPRODUCT((ChapterStats!$B$2:$B$7747=D$2)*(ChapterStats!$C$2:$C$7747=$O$692)*(ChapterStats!$E$2:$E$7747=$A702), ChapterStats!$F$2:$F$7747)</f>
        <v>0.66741099999999998</v>
      </c>
      <c r="E702" s="224">
        <f>SUMPRODUCT((ChapterStats!$B$2:$B$7747=E$2)*(ChapterStats!$C$2:$C$7747=$O$692)*(ChapterStats!$E$2:$E$7747=$A702), ChapterStats!$F$2:$F$7747)</f>
        <v>0.67857100000000004</v>
      </c>
      <c r="F702" s="224">
        <f>SUMPRODUCT((ChapterStats!$B$2:$B$7747=F$2)*(ChapterStats!$C$2:$C$7747=$O$692)*(ChapterStats!$E$2:$E$7747=$A702), ChapterStats!$F$2:$F$7747)</f>
        <v>0.69146600000000003</v>
      </c>
      <c r="G702" s="224">
        <f>SUMPRODUCT((ChapterStats!$B$2:$B$7747=G$2)*(ChapterStats!$C$2:$C$7747=$O$692)*(ChapterStats!$E$2:$E$7747=$A702), ChapterStats!$F$2:$F$7747)</f>
        <v>0.68602200000000002</v>
      </c>
      <c r="H702" s="224">
        <f>SUMPRODUCT((ChapterStats!$B$2:$B$7747=H$2)*(ChapterStats!$C$2:$C$7747=$O$692)*(ChapterStats!$E$2:$E$7747=$A702), ChapterStats!$F$2:$F$7747)</f>
        <v>0.69330499999999995</v>
      </c>
      <c r="I702" s="224">
        <f>SUMPRODUCT((ChapterStats!$B$2:$B$7747=I$2)*(ChapterStats!$C$2:$C$7747=$O$692)*(ChapterStats!$E$2:$E$7747=$A702), ChapterStats!$F$2:$F$7747)</f>
        <v>0.69631200000000004</v>
      </c>
      <c r="J702" s="224">
        <f>SUMPRODUCT((ChapterStats!$B$2:$B$7747=J$2)*(ChapterStats!$C$2:$C$7747=$O$692)*(ChapterStats!$E$2:$E$7747=$A702), ChapterStats!$F$2:$F$7747)</f>
        <v>0.69978399999999996</v>
      </c>
      <c r="K702" s="224">
        <f>SUMPRODUCT((ChapterStats!$B$2:$B$7747=K$2)*(ChapterStats!$C$2:$C$7747=$O$692)*(ChapterStats!$E$2:$E$7747=$A702), ChapterStats!$F$2:$F$7747)</f>
        <v>0.69032300000000002</v>
      </c>
      <c r="L702" s="224">
        <f>SUMPRODUCT((ChapterStats!$B$2:$B$7747=L$2)*(ChapterStats!$C$2:$C$7747=$O$692)*(ChapterStats!$E$2:$E$7747=$A702), ChapterStats!$F$2:$F$7747)</f>
        <v>0.68534499999999998</v>
      </c>
      <c r="M702" s="224">
        <f>SUMPRODUCT((ChapterStats!$B$2:$B$7747=M$2)*(ChapterStats!$C$2:$C$7747=$O$692)*(ChapterStats!$E$2:$E$7747=$A702), ChapterStats!$F$2:$F$7747)</f>
        <v>0</v>
      </c>
      <c r="N702" s="41"/>
    </row>
    <row r="703" spans="1:15" s="43" customFormat="1" x14ac:dyDescent="0.2">
      <c r="A703" s="228" t="s">
        <v>205</v>
      </c>
      <c r="B703" s="224">
        <f>SUMPRODUCT((ChapterStats!$B$2:$B$7747=B$2)*(ChapterStats!$C$2:$C$7747=$O$692)*(ChapterStats!$E$2:$E$7747=$A703), ChapterStats!$F$2:$F$7747)</f>
        <v>0.70432700000000004</v>
      </c>
      <c r="C703" s="224">
        <f>SUMPRODUCT((ChapterStats!$B$2:$B$7747=C$2)*(ChapterStats!$C$2:$C$7747=$O$692)*(ChapterStats!$E$2:$E$7747=$A703), ChapterStats!$F$2:$F$7747)</f>
        <v>0.69304600000000005</v>
      </c>
      <c r="D703" s="224">
        <f>SUMPRODUCT((ChapterStats!$B$2:$B$7747=D$2)*(ChapterStats!$C$2:$C$7747=$O$692)*(ChapterStats!$E$2:$E$7747=$A703), ChapterStats!$F$2:$F$7747)</f>
        <v>0.69397600000000004</v>
      </c>
      <c r="E703" s="224">
        <f>SUMPRODUCT((ChapterStats!$B$2:$B$7747=E$2)*(ChapterStats!$C$2:$C$7747=$O$692)*(ChapterStats!$E$2:$E$7747=$A703), ChapterStats!$F$2:$F$7747)</f>
        <v>0.706731</v>
      </c>
      <c r="F703" s="224">
        <f>SUMPRODUCT((ChapterStats!$B$2:$B$7747=F$2)*(ChapterStats!$C$2:$C$7747=$O$692)*(ChapterStats!$E$2:$E$7747=$A703), ChapterStats!$F$2:$F$7747)</f>
        <v>0.72</v>
      </c>
      <c r="G703" s="224">
        <f>SUMPRODUCT((ChapterStats!$B$2:$B$7747=G$2)*(ChapterStats!$C$2:$C$7747=$O$692)*(ChapterStats!$E$2:$E$7747=$A703), ChapterStats!$F$2:$F$7747)</f>
        <v>0.70930199999999999</v>
      </c>
      <c r="H703" s="224">
        <f>SUMPRODUCT((ChapterStats!$B$2:$B$7747=H$2)*(ChapterStats!$C$2:$C$7747=$O$692)*(ChapterStats!$E$2:$E$7747=$A703), ChapterStats!$F$2:$F$7747)</f>
        <v>0.71860500000000005</v>
      </c>
      <c r="I703" s="224">
        <f>SUMPRODUCT((ChapterStats!$B$2:$B$7747=I$2)*(ChapterStats!$C$2:$C$7747=$O$692)*(ChapterStats!$E$2:$E$7747=$A703), ChapterStats!$F$2:$F$7747)</f>
        <v>0.71990699999999996</v>
      </c>
      <c r="J703" s="224">
        <f>SUMPRODUCT((ChapterStats!$B$2:$B$7747=J$2)*(ChapterStats!$C$2:$C$7747=$O$692)*(ChapterStats!$E$2:$E$7747=$A703), ChapterStats!$F$2:$F$7747)</f>
        <v>0.72748299999999999</v>
      </c>
      <c r="K703" s="224">
        <f>SUMPRODUCT((ChapterStats!$B$2:$B$7747=K$2)*(ChapterStats!$C$2:$C$7747=$O$692)*(ChapterStats!$E$2:$E$7747=$A703), ChapterStats!$F$2:$F$7747)</f>
        <v>0.72119800000000001</v>
      </c>
      <c r="L703" s="224">
        <f>SUMPRODUCT((ChapterStats!$B$2:$B$7747=L$2)*(ChapterStats!$C$2:$C$7747=$O$692)*(ChapterStats!$E$2:$E$7747=$A703), ChapterStats!$F$2:$F$7747)</f>
        <v>0.70726</v>
      </c>
      <c r="M703" s="224">
        <f>SUMPRODUCT((ChapterStats!$B$2:$B$7747=M$2)*(ChapterStats!$C$2:$C$7747=$O$692)*(ChapterStats!$E$2:$E$7747=$A703), ChapterStats!$F$2:$F$7747)</f>
        <v>0</v>
      </c>
      <c r="N703" s="41"/>
    </row>
    <row r="704" spans="1:15" s="43" customFormat="1" x14ac:dyDescent="0.2">
      <c r="A704" s="47"/>
      <c r="B704" s="64"/>
      <c r="C704" s="153"/>
      <c r="D704" s="153"/>
      <c r="E704" s="143"/>
      <c r="F704" s="143"/>
      <c r="G704" s="143"/>
      <c r="H704" s="65"/>
      <c r="I704" s="222"/>
      <c r="J704" s="222"/>
      <c r="K704" s="222"/>
      <c r="L704" s="222"/>
      <c r="M704" s="222"/>
      <c r="N704" s="41"/>
    </row>
    <row r="705" spans="1:15" x14ac:dyDescent="0.2">
      <c r="A705" s="18" t="s">
        <v>127</v>
      </c>
      <c r="B705" s="145"/>
      <c r="H705" s="145"/>
      <c r="I705" s="219"/>
      <c r="O705" s="42">
        <v>159</v>
      </c>
    </row>
    <row r="706" spans="1:15" s="43" customFormat="1" x14ac:dyDescent="0.2">
      <c r="A706" s="228" t="s">
        <v>196</v>
      </c>
      <c r="B706" s="219">
        <f>SUMPRODUCT((ChapterStats!$B$2:$B$7747=B$2)*(ChapterStats!$C$2:$C$7747=$O$705)*(ChapterStats!$E$2:$E$7747=$A706), ChapterStats!$F$2:$F$7747)</f>
        <v>197</v>
      </c>
      <c r="C706" s="219">
        <f>SUMPRODUCT((ChapterStats!$B$2:$B$7747=C$2)*(ChapterStats!$C$2:$C$7747=$O$705)*(ChapterStats!$E$2:$E$7747=$A706), ChapterStats!$F$2:$F$7747)</f>
        <v>198</v>
      </c>
      <c r="D706" s="219">
        <f>SUMPRODUCT((ChapterStats!$B$2:$B$7747=D$2)*(ChapterStats!$C$2:$C$7747=$O$705)*(ChapterStats!$E$2:$E$7747=$A706), ChapterStats!$F$2:$F$7747)</f>
        <v>196</v>
      </c>
      <c r="E706" s="219">
        <f>SUMPRODUCT((ChapterStats!$B$2:$B$7747=E$2)*(ChapterStats!$C$2:$C$7747=$O$705)*(ChapterStats!$E$2:$E$7747=$A706), ChapterStats!$F$2:$F$7747)</f>
        <v>195</v>
      </c>
      <c r="F706" s="219">
        <f>SUMPRODUCT((ChapterStats!$B$2:$B$7747=F$2)*(ChapterStats!$C$2:$C$7747=$O$705)*(ChapterStats!$E$2:$E$7747=$A706), ChapterStats!$F$2:$F$7747)</f>
        <v>192</v>
      </c>
      <c r="G706" s="219">
        <f>SUMPRODUCT((ChapterStats!$B$2:$B$7747=G$2)*(ChapterStats!$C$2:$C$7747=$O$705)*(ChapterStats!$E$2:$E$7747=$A706), ChapterStats!$F$2:$F$7747)</f>
        <v>195</v>
      </c>
      <c r="H706" s="219">
        <f>SUMPRODUCT((ChapterStats!$B$2:$B$7747=H$2)*(ChapterStats!$C$2:$C$7747=$O$705)*(ChapterStats!$E$2:$E$7747=$A706), ChapterStats!$F$2:$F$7747)</f>
        <v>207</v>
      </c>
      <c r="I706" s="219">
        <f>SUMPRODUCT((ChapterStats!$B$2:$B$7747=I$2)*(ChapterStats!$C$2:$C$7747=$O$705)*(ChapterStats!$E$2:$E$7747=$A706), ChapterStats!$F$2:$F$7747)</f>
        <v>212</v>
      </c>
      <c r="J706" s="219">
        <f>SUMPRODUCT((ChapterStats!$B$2:$B$7747=J$2)*(ChapterStats!$C$2:$C$7747=$O$705)*(ChapterStats!$E$2:$E$7747=$A706), ChapterStats!$F$2:$F$7747)</f>
        <v>216</v>
      </c>
      <c r="K706" s="219">
        <f>SUMPRODUCT((ChapterStats!$B$2:$B$7747=K$2)*(ChapterStats!$C$2:$C$7747=$O$705)*(ChapterStats!$E$2:$E$7747=$A706), ChapterStats!$F$2:$F$7747)</f>
        <v>218</v>
      </c>
      <c r="L706" s="219">
        <f>SUMPRODUCT((ChapterStats!$B$2:$B$7747=L$2)*(ChapterStats!$C$2:$C$7747=$O$705)*(ChapterStats!$E$2:$E$7747=$A706), ChapterStats!$F$2:$F$7747)</f>
        <v>219</v>
      </c>
      <c r="M706" s="219">
        <f>SUMPRODUCT((ChapterStats!$B$2:$B$7747=M$2)*(ChapterStats!$C$2:$C$7747=$O$705)*(ChapterStats!$E$2:$E$7747=$A706), ChapterStats!$F$2:$F$7747)</f>
        <v>0</v>
      </c>
      <c r="N706" s="41"/>
    </row>
    <row r="707" spans="1:15" s="43" customFormat="1" x14ac:dyDescent="0.2">
      <c r="A707" s="47" t="s">
        <v>305</v>
      </c>
      <c r="B707" s="244">
        <v>181</v>
      </c>
      <c r="C707" s="244">
        <v>180</v>
      </c>
      <c r="D707" s="244">
        <v>184</v>
      </c>
      <c r="E707" s="244">
        <v>187</v>
      </c>
      <c r="F707" s="244">
        <v>186</v>
      </c>
      <c r="G707" s="244">
        <v>190</v>
      </c>
      <c r="H707" s="244">
        <v>190</v>
      </c>
      <c r="I707" s="244">
        <v>187</v>
      </c>
      <c r="J707" s="244">
        <v>188</v>
      </c>
      <c r="K707" s="244">
        <v>189</v>
      </c>
      <c r="L707" s="244">
        <v>195</v>
      </c>
      <c r="M707" s="244">
        <v>195</v>
      </c>
      <c r="N707" s="48"/>
    </row>
    <row r="708" spans="1:15" s="43" customFormat="1" x14ac:dyDescent="0.2">
      <c r="A708" s="228" t="s">
        <v>194</v>
      </c>
      <c r="B708" s="219">
        <f>SUMPRODUCT((ChapterStats!$B$2:$B$7747=B$2)*(ChapterStats!$C$2:$C$7747=$O$705)*(ChapterStats!$E$2:$E$7747=$A708), ChapterStats!$F$2:$F$7747)</f>
        <v>4</v>
      </c>
      <c r="C708" s="219">
        <f>SUMPRODUCT((ChapterStats!$B$2:$B$7747=C$2)*(ChapterStats!$C$2:$C$7747=$O$705)*(ChapterStats!$E$2:$E$7747=$A708), ChapterStats!$F$2:$F$7747)</f>
        <v>2</v>
      </c>
      <c r="D708" s="219">
        <f>SUMPRODUCT((ChapterStats!$B$2:$B$7747=D$2)*(ChapterStats!$C$2:$C$7747=$O$705)*(ChapterStats!$E$2:$E$7747=$A708), ChapterStats!$F$2:$F$7747)</f>
        <v>3</v>
      </c>
      <c r="E708" s="219">
        <f>SUMPRODUCT((ChapterStats!$B$2:$B$7747=E$2)*(ChapterStats!$C$2:$C$7747=$O$705)*(ChapterStats!$E$2:$E$7747=$A708), ChapterStats!$F$2:$F$7747)</f>
        <v>6</v>
      </c>
      <c r="F708" s="219">
        <f>SUMPRODUCT((ChapterStats!$B$2:$B$7747=F$2)*(ChapterStats!$C$2:$C$7747=$O$705)*(ChapterStats!$E$2:$E$7747=$A708), ChapterStats!$F$2:$F$7747)</f>
        <v>0</v>
      </c>
      <c r="G708" s="219">
        <f>SUMPRODUCT((ChapterStats!$B$2:$B$7747=G$2)*(ChapterStats!$C$2:$C$7747=$O$705)*(ChapterStats!$E$2:$E$7747=$A708), ChapterStats!$F$2:$F$7747)</f>
        <v>3</v>
      </c>
      <c r="H708" s="219">
        <f>SUMPRODUCT((ChapterStats!$B$2:$B$7747=H$2)*(ChapterStats!$C$2:$C$7747=$O$705)*(ChapterStats!$E$2:$E$7747=$A708), ChapterStats!$F$2:$F$7747)</f>
        <v>12</v>
      </c>
      <c r="I708" s="219">
        <f>SUMPRODUCT((ChapterStats!$B$2:$B$7747=I$2)*(ChapterStats!$C$2:$C$7747=$O$705)*(ChapterStats!$E$2:$E$7747=$A708), ChapterStats!$F$2:$F$7747)</f>
        <v>8</v>
      </c>
      <c r="J708" s="219">
        <f>SUMPRODUCT((ChapterStats!$B$2:$B$7747=J$2)*(ChapterStats!$C$2:$C$7747=$O$705)*(ChapterStats!$E$2:$E$7747=$A708), ChapterStats!$F$2:$F$7747)</f>
        <v>7</v>
      </c>
      <c r="K708" s="219">
        <f>SUMPRODUCT((ChapterStats!$B$2:$B$7747=K$2)*(ChapterStats!$C$2:$C$7747=$O$705)*(ChapterStats!$E$2:$E$7747=$A708), ChapterStats!$F$2:$F$7747)</f>
        <v>6</v>
      </c>
      <c r="L708" s="219">
        <f>SUMPRODUCT((ChapterStats!$B$2:$B$7747=L$2)*(ChapterStats!$C$2:$C$7747=$O$705)*(ChapterStats!$E$2:$E$7747=$A708), ChapterStats!$F$2:$F$7747)</f>
        <v>5</v>
      </c>
      <c r="M708" s="219">
        <f>SUMPRODUCT((ChapterStats!$B$2:$B$7747=M$2)*(ChapterStats!$C$2:$C$7747=$O$705)*(ChapterStats!$E$2:$E$7747=$A708), ChapterStats!$F$2:$F$7747)</f>
        <v>0</v>
      </c>
      <c r="N708" s="41">
        <f t="shared" ref="N708:N714" si="54">SUM(B708:M708)</f>
        <v>56</v>
      </c>
    </row>
    <row r="709" spans="1:15" s="43" customFormat="1" x14ac:dyDescent="0.2">
      <c r="A709" s="47" t="s">
        <v>305</v>
      </c>
      <c r="B709" s="244">
        <v>11</v>
      </c>
      <c r="C709" s="244">
        <v>3</v>
      </c>
      <c r="D709" s="244">
        <v>5</v>
      </c>
      <c r="E709" s="244">
        <v>4</v>
      </c>
      <c r="F709" s="244">
        <v>2</v>
      </c>
      <c r="G709" s="244">
        <v>9</v>
      </c>
      <c r="H709" s="244">
        <v>4</v>
      </c>
      <c r="I709" s="244">
        <v>2</v>
      </c>
      <c r="J709" s="244">
        <v>2</v>
      </c>
      <c r="K709" s="244">
        <v>4</v>
      </c>
      <c r="L709" s="244">
        <v>6</v>
      </c>
      <c r="M709" s="244">
        <v>4</v>
      </c>
      <c r="N709" s="48">
        <f t="shared" si="54"/>
        <v>56</v>
      </c>
    </row>
    <row r="710" spans="1:15" s="43" customFormat="1" x14ac:dyDescent="0.2">
      <c r="A710" s="228" t="s">
        <v>195</v>
      </c>
      <c r="B710" s="219">
        <f>SUMPRODUCT((ChapterStats!$B$2:$B$7747=B$2)*(ChapterStats!$C$2:$C$7747=$O$705)*(ChapterStats!$E$2:$E$7747=$A710), ChapterStats!$F$2:$F$7747)</f>
        <v>16</v>
      </c>
      <c r="C710" s="219">
        <f>SUMPRODUCT((ChapterStats!$B$2:$B$7747=C$2)*(ChapterStats!$C$2:$C$7747=$O$705)*(ChapterStats!$E$2:$E$7747=$A710), ChapterStats!$F$2:$F$7747)</f>
        <v>10</v>
      </c>
      <c r="D710" s="219">
        <f>SUMPRODUCT((ChapterStats!$B$2:$B$7747=D$2)*(ChapterStats!$C$2:$C$7747=$O$705)*(ChapterStats!$E$2:$E$7747=$A710), ChapterStats!$F$2:$F$7747)</f>
        <v>13</v>
      </c>
      <c r="E710" s="219">
        <f>SUMPRODUCT((ChapterStats!$B$2:$B$7747=E$2)*(ChapterStats!$C$2:$C$7747=$O$705)*(ChapterStats!$E$2:$E$7747=$A710), ChapterStats!$F$2:$F$7747)</f>
        <v>12</v>
      </c>
      <c r="F710" s="219">
        <f>SUMPRODUCT((ChapterStats!$B$2:$B$7747=F$2)*(ChapterStats!$C$2:$C$7747=$O$705)*(ChapterStats!$E$2:$E$7747=$A710), ChapterStats!$F$2:$F$7747)</f>
        <v>9</v>
      </c>
      <c r="G710" s="219">
        <f>SUMPRODUCT((ChapterStats!$B$2:$B$7747=G$2)*(ChapterStats!$C$2:$C$7747=$O$705)*(ChapterStats!$E$2:$E$7747=$A710), ChapterStats!$F$2:$F$7747)</f>
        <v>14</v>
      </c>
      <c r="H710" s="219">
        <f>SUMPRODUCT((ChapterStats!$B$2:$B$7747=H$2)*(ChapterStats!$C$2:$C$7747=$O$705)*(ChapterStats!$E$2:$E$7747=$A710), ChapterStats!$F$2:$F$7747)</f>
        <v>11</v>
      </c>
      <c r="I710" s="219">
        <f>SUMPRODUCT((ChapterStats!$B$2:$B$7747=I$2)*(ChapterStats!$C$2:$C$7747=$O$705)*(ChapterStats!$E$2:$E$7747=$A710), ChapterStats!$F$2:$F$7747)</f>
        <v>13</v>
      </c>
      <c r="J710" s="219">
        <f>SUMPRODUCT((ChapterStats!$B$2:$B$7747=J$2)*(ChapterStats!$C$2:$C$7747=$O$705)*(ChapterStats!$E$2:$E$7747=$A710), ChapterStats!$F$2:$F$7747)</f>
        <v>10</v>
      </c>
      <c r="K710" s="219">
        <f>SUMPRODUCT((ChapterStats!$B$2:$B$7747=K$2)*(ChapterStats!$C$2:$C$7747=$O$705)*(ChapterStats!$E$2:$E$7747=$A710), ChapterStats!$F$2:$F$7747)</f>
        <v>12</v>
      </c>
      <c r="L710" s="219">
        <f>SUMPRODUCT((ChapterStats!$B$2:$B$7747=L$2)*(ChapterStats!$C$2:$C$7747=$O$705)*(ChapterStats!$E$2:$E$7747=$A710), ChapterStats!$F$2:$F$7747)</f>
        <v>9</v>
      </c>
      <c r="M710" s="219">
        <f>SUMPRODUCT((ChapterStats!$B$2:$B$7747=M$2)*(ChapterStats!$C$2:$C$7747=$O$705)*(ChapterStats!$E$2:$E$7747=$A710), ChapterStats!$F$2:$F$7747)</f>
        <v>0</v>
      </c>
      <c r="N710" s="41">
        <f t="shared" si="54"/>
        <v>129</v>
      </c>
    </row>
    <row r="711" spans="1:15" s="43" customFormat="1" x14ac:dyDescent="0.2">
      <c r="A711" s="228" t="s">
        <v>200</v>
      </c>
      <c r="B711" s="219">
        <f>SUMPRODUCT((ChapterStats!$B$2:$B$7747=B$2)*(ChapterStats!$C$2:$C$7747=$O$705)*(ChapterStats!$E$2:$E$7747=$A711), ChapterStats!$F$2:$F$7747)</f>
        <v>0</v>
      </c>
      <c r="C711" s="219">
        <f>SUMPRODUCT((ChapterStats!$B$2:$B$7747=C$2)*(ChapterStats!$C$2:$C$7747=$O$705)*(ChapterStats!$E$2:$E$7747=$A711), ChapterStats!$F$2:$F$7747)</f>
        <v>1</v>
      </c>
      <c r="D711" s="219">
        <f>SUMPRODUCT((ChapterStats!$B$2:$B$7747=D$2)*(ChapterStats!$C$2:$C$7747=$O$705)*(ChapterStats!$E$2:$E$7747=$A711), ChapterStats!$F$2:$F$7747)</f>
        <v>0</v>
      </c>
      <c r="E711" s="219">
        <f>SUMPRODUCT((ChapterStats!$B$2:$B$7747=E$2)*(ChapterStats!$C$2:$C$7747=$O$705)*(ChapterStats!$E$2:$E$7747=$A711), ChapterStats!$F$2:$F$7747)</f>
        <v>0</v>
      </c>
      <c r="F711" s="219">
        <f>SUMPRODUCT((ChapterStats!$B$2:$B$7747=F$2)*(ChapterStats!$C$2:$C$7747=$O$705)*(ChapterStats!$E$2:$E$7747=$A711), ChapterStats!$F$2:$F$7747)</f>
        <v>1</v>
      </c>
      <c r="G711" s="219">
        <f>SUMPRODUCT((ChapterStats!$B$2:$B$7747=G$2)*(ChapterStats!$C$2:$C$7747=$O$705)*(ChapterStats!$E$2:$E$7747=$A711), ChapterStats!$F$2:$F$7747)</f>
        <v>0</v>
      </c>
      <c r="H711" s="219">
        <f>SUMPRODUCT((ChapterStats!$B$2:$B$7747=H$2)*(ChapterStats!$C$2:$C$7747=$O$705)*(ChapterStats!$E$2:$E$7747=$A711), ChapterStats!$F$2:$F$7747)</f>
        <v>0</v>
      </c>
      <c r="I711" s="219">
        <f>SUMPRODUCT((ChapterStats!$B$2:$B$7747=I$2)*(ChapterStats!$C$2:$C$7747=$O$705)*(ChapterStats!$E$2:$E$7747=$A711), ChapterStats!$F$2:$F$7747)</f>
        <v>0</v>
      </c>
      <c r="J711" s="219">
        <f>SUMPRODUCT((ChapterStats!$B$2:$B$7747=J$2)*(ChapterStats!$C$2:$C$7747=$O$705)*(ChapterStats!$E$2:$E$7747=$A711), ChapterStats!$F$2:$F$7747)</f>
        <v>1</v>
      </c>
      <c r="K711" s="219">
        <f>SUMPRODUCT((ChapterStats!$B$2:$B$7747=K$2)*(ChapterStats!$C$2:$C$7747=$O$705)*(ChapterStats!$E$2:$E$7747=$A711), ChapterStats!$F$2:$F$7747)</f>
        <v>0</v>
      </c>
      <c r="L711" s="219">
        <f>SUMPRODUCT((ChapterStats!$B$2:$B$7747=L$2)*(ChapterStats!$C$2:$C$7747=$O$705)*(ChapterStats!$E$2:$E$7747=$A711), ChapterStats!$F$2:$F$7747)</f>
        <v>2</v>
      </c>
      <c r="M711" s="219">
        <f>SUMPRODUCT((ChapterStats!$B$2:$B$7747=M$2)*(ChapterStats!$C$2:$C$7747=$O$705)*(ChapterStats!$E$2:$E$7747=$A711), ChapterStats!$F$2:$F$7747)</f>
        <v>0</v>
      </c>
      <c r="N711" s="41">
        <f t="shared" si="54"/>
        <v>5</v>
      </c>
    </row>
    <row r="712" spans="1:15" s="43" customFormat="1" x14ac:dyDescent="0.2">
      <c r="A712" s="228" t="s">
        <v>197</v>
      </c>
      <c r="B712" s="219">
        <f>SUMPRODUCT((ChapterStats!$B$2:$B$7747=B$2)*(ChapterStats!$C$2:$C$7747=$O$705)*(ChapterStats!$E$2:$E$7747=$A712), ChapterStats!$F$2:$F$7747)</f>
        <v>3</v>
      </c>
      <c r="C712" s="219">
        <f>SUMPRODUCT((ChapterStats!$B$2:$B$7747=C$2)*(ChapterStats!$C$2:$C$7747=$O$705)*(ChapterStats!$E$2:$E$7747=$A712), ChapterStats!$F$2:$F$7747)</f>
        <v>2</v>
      </c>
      <c r="D712" s="219">
        <f>SUMPRODUCT((ChapterStats!$B$2:$B$7747=D$2)*(ChapterStats!$C$2:$C$7747=$O$705)*(ChapterStats!$E$2:$E$7747=$A712), ChapterStats!$F$2:$F$7747)</f>
        <v>6</v>
      </c>
      <c r="E712" s="219">
        <f>SUMPRODUCT((ChapterStats!$B$2:$B$7747=E$2)*(ChapterStats!$C$2:$C$7747=$O$705)*(ChapterStats!$E$2:$E$7747=$A712), ChapterStats!$F$2:$F$7747)</f>
        <v>7</v>
      </c>
      <c r="F712" s="219">
        <f>SUMPRODUCT((ChapterStats!$B$2:$B$7747=F$2)*(ChapterStats!$C$2:$C$7747=$O$705)*(ChapterStats!$E$2:$E$7747=$A712), ChapterStats!$F$2:$F$7747)</f>
        <v>5</v>
      </c>
      <c r="G712" s="219">
        <f>SUMPRODUCT((ChapterStats!$B$2:$B$7747=G$2)*(ChapterStats!$C$2:$C$7747=$O$705)*(ChapterStats!$E$2:$E$7747=$A712), ChapterStats!$F$2:$F$7747)</f>
        <v>2</v>
      </c>
      <c r="H712" s="219">
        <f>SUMPRODUCT((ChapterStats!$B$2:$B$7747=H$2)*(ChapterStats!$C$2:$C$7747=$O$705)*(ChapterStats!$E$2:$E$7747=$A712), ChapterStats!$F$2:$F$7747)</f>
        <v>1</v>
      </c>
      <c r="I712" s="219">
        <f>SUMPRODUCT((ChapterStats!$B$2:$B$7747=I$2)*(ChapterStats!$C$2:$C$7747=$O$705)*(ChapterStats!$E$2:$E$7747=$A712), ChapterStats!$F$2:$F$7747)</f>
        <v>1</v>
      </c>
      <c r="J712" s="219">
        <f>SUMPRODUCT((ChapterStats!$B$2:$B$7747=J$2)*(ChapterStats!$C$2:$C$7747=$O$705)*(ChapterStats!$E$2:$E$7747=$A712), ChapterStats!$F$2:$F$7747)</f>
        <v>4</v>
      </c>
      <c r="K712" s="219">
        <f>SUMPRODUCT((ChapterStats!$B$2:$B$7747=K$2)*(ChapterStats!$C$2:$C$7747=$O$705)*(ChapterStats!$E$2:$E$7747=$A712), ChapterStats!$F$2:$F$7747)</f>
        <v>4</v>
      </c>
      <c r="L712" s="219">
        <f>SUMPRODUCT((ChapterStats!$B$2:$B$7747=L$2)*(ChapterStats!$C$2:$C$7747=$O$705)*(ChapterStats!$E$2:$E$7747=$A712), ChapterStats!$F$2:$F$7747)</f>
        <v>4</v>
      </c>
      <c r="M712" s="219">
        <f>SUMPRODUCT((ChapterStats!$B$2:$B$7747=M$2)*(ChapterStats!$C$2:$C$7747=$O$705)*(ChapterStats!$E$2:$E$7747=$A712), ChapterStats!$F$2:$F$7747)</f>
        <v>0</v>
      </c>
      <c r="N712" s="41">
        <f t="shared" si="54"/>
        <v>39</v>
      </c>
    </row>
    <row r="713" spans="1:15" x14ac:dyDescent="0.2">
      <c r="A713" s="228" t="s">
        <v>199</v>
      </c>
      <c r="B713" s="219">
        <f>SUMPRODUCT((ChapterStats!$B$2:$B$7747=B$2)*(ChapterStats!$C$2:$C$7747=$O$705)*(ChapterStats!$E$2:$E$7747=$A713), ChapterStats!$F$2:$F$7747)</f>
        <v>0</v>
      </c>
      <c r="C713" s="219">
        <f>SUMPRODUCT((ChapterStats!$B$2:$B$7747=C$2)*(ChapterStats!$C$2:$C$7747=$O$705)*(ChapterStats!$E$2:$E$7747=$A713), ChapterStats!$F$2:$F$7747)</f>
        <v>0</v>
      </c>
      <c r="D713" s="219">
        <f>SUMPRODUCT((ChapterStats!$B$2:$B$7747=D$2)*(ChapterStats!$C$2:$C$7747=$O$705)*(ChapterStats!$E$2:$E$7747=$A713), ChapterStats!$F$2:$F$7747)</f>
        <v>0</v>
      </c>
      <c r="E713" s="219">
        <f>SUMPRODUCT((ChapterStats!$B$2:$B$7747=E$2)*(ChapterStats!$C$2:$C$7747=$O$705)*(ChapterStats!$E$2:$E$7747=$A713), ChapterStats!$F$2:$F$7747)</f>
        <v>1</v>
      </c>
      <c r="F713" s="219">
        <f>SUMPRODUCT((ChapterStats!$B$2:$B$7747=F$2)*(ChapterStats!$C$2:$C$7747=$O$705)*(ChapterStats!$E$2:$E$7747=$A713), ChapterStats!$F$2:$F$7747)</f>
        <v>0</v>
      </c>
      <c r="G713" s="219">
        <f>SUMPRODUCT((ChapterStats!$B$2:$B$7747=G$2)*(ChapterStats!$C$2:$C$7747=$O$705)*(ChapterStats!$E$2:$E$7747=$A713), ChapterStats!$F$2:$F$7747)</f>
        <v>0</v>
      </c>
      <c r="H713" s="219">
        <f>SUMPRODUCT((ChapterStats!$B$2:$B$7747=H$2)*(ChapterStats!$C$2:$C$7747=$O$705)*(ChapterStats!$E$2:$E$7747=$A713), ChapterStats!$F$2:$F$7747)</f>
        <v>0</v>
      </c>
      <c r="I713" s="219">
        <f>SUMPRODUCT((ChapterStats!$B$2:$B$7747=I$2)*(ChapterStats!$C$2:$C$7747=$O$705)*(ChapterStats!$E$2:$E$7747=$A713), ChapterStats!$F$2:$F$7747)</f>
        <v>1</v>
      </c>
      <c r="J713" s="219">
        <f>SUMPRODUCT((ChapterStats!$B$2:$B$7747=J$2)*(ChapterStats!$C$2:$C$7747=$O$705)*(ChapterStats!$E$2:$E$7747=$A713), ChapterStats!$F$2:$F$7747)</f>
        <v>1</v>
      </c>
      <c r="K713" s="219">
        <f>SUMPRODUCT((ChapterStats!$B$2:$B$7747=K$2)*(ChapterStats!$C$2:$C$7747=$O$705)*(ChapterStats!$E$2:$E$7747=$A713), ChapterStats!$F$2:$F$7747)</f>
        <v>0</v>
      </c>
      <c r="L713" s="219">
        <f>SUMPRODUCT((ChapterStats!$B$2:$B$7747=L$2)*(ChapterStats!$C$2:$C$7747=$O$705)*(ChapterStats!$E$2:$E$7747=$A713), ChapterStats!$F$2:$F$7747)</f>
        <v>1</v>
      </c>
      <c r="M713" s="219">
        <f>SUMPRODUCT((ChapterStats!$B$2:$B$7747=M$2)*(ChapterStats!$C$2:$C$7747=$O$705)*(ChapterStats!$E$2:$E$7747=$A713), ChapterStats!$F$2:$F$7747)</f>
        <v>0</v>
      </c>
      <c r="N713" s="41">
        <f t="shared" si="54"/>
        <v>4</v>
      </c>
    </row>
    <row r="714" spans="1:15" x14ac:dyDescent="0.2">
      <c r="A714" s="228" t="s">
        <v>198</v>
      </c>
      <c r="B714" s="219">
        <f>SUMPRODUCT((ChapterStats!$B$2:$B$7747=B$2)*(ChapterStats!$C$2:$C$7747=$O$705)*(ChapterStats!$E$2:$E$7747=$A714), ChapterStats!$F$2:$F$7747)</f>
        <v>1</v>
      </c>
      <c r="C714" s="219">
        <f>SUMPRODUCT((ChapterStats!$B$2:$B$7747=C$2)*(ChapterStats!$C$2:$C$7747=$O$705)*(ChapterStats!$E$2:$E$7747=$A714), ChapterStats!$F$2:$F$7747)</f>
        <v>1</v>
      </c>
      <c r="D714" s="219">
        <f>SUMPRODUCT((ChapterStats!$B$2:$B$7747=D$2)*(ChapterStats!$C$2:$C$7747=$O$705)*(ChapterStats!$E$2:$E$7747=$A714), ChapterStats!$F$2:$F$7747)</f>
        <v>1</v>
      </c>
      <c r="E714" s="219">
        <f>SUMPRODUCT((ChapterStats!$B$2:$B$7747=E$2)*(ChapterStats!$C$2:$C$7747=$O$705)*(ChapterStats!$E$2:$E$7747=$A714), ChapterStats!$F$2:$F$7747)</f>
        <v>2</v>
      </c>
      <c r="F714" s="219">
        <f>SUMPRODUCT((ChapterStats!$B$2:$B$7747=F$2)*(ChapterStats!$C$2:$C$7747=$O$705)*(ChapterStats!$E$2:$E$7747=$A714), ChapterStats!$F$2:$F$7747)</f>
        <v>1</v>
      </c>
      <c r="G714" s="219">
        <f>SUMPRODUCT((ChapterStats!$B$2:$B$7747=G$2)*(ChapterStats!$C$2:$C$7747=$O$705)*(ChapterStats!$E$2:$E$7747=$A714), ChapterStats!$F$2:$F$7747)</f>
        <v>2</v>
      </c>
      <c r="H714" s="219">
        <f>SUMPRODUCT((ChapterStats!$B$2:$B$7747=H$2)*(ChapterStats!$C$2:$C$7747=$O$705)*(ChapterStats!$E$2:$E$7747=$A714), ChapterStats!$F$2:$F$7747)</f>
        <v>2</v>
      </c>
      <c r="I714" s="219">
        <f>SUMPRODUCT((ChapterStats!$B$2:$B$7747=I$2)*(ChapterStats!$C$2:$C$7747=$O$705)*(ChapterStats!$E$2:$E$7747=$A714), ChapterStats!$F$2:$F$7747)</f>
        <v>0</v>
      </c>
      <c r="J714" s="219">
        <f>SUMPRODUCT((ChapterStats!$B$2:$B$7747=J$2)*(ChapterStats!$C$2:$C$7747=$O$705)*(ChapterStats!$E$2:$E$7747=$A714), ChapterStats!$F$2:$F$7747)</f>
        <v>3</v>
      </c>
      <c r="K714" s="219">
        <f>SUMPRODUCT((ChapterStats!$B$2:$B$7747=K$2)*(ChapterStats!$C$2:$C$7747=$O$705)*(ChapterStats!$E$2:$E$7747=$A714), ChapterStats!$F$2:$F$7747)</f>
        <v>1</v>
      </c>
      <c r="L714" s="219">
        <f>SUMPRODUCT((ChapterStats!$B$2:$B$7747=L$2)*(ChapterStats!$C$2:$C$7747=$O$705)*(ChapterStats!$E$2:$E$7747=$A714), ChapterStats!$F$2:$F$7747)</f>
        <v>0</v>
      </c>
      <c r="M714" s="219">
        <f>SUMPRODUCT((ChapterStats!$B$2:$B$7747=M$2)*(ChapterStats!$C$2:$C$7747=$O$705)*(ChapterStats!$E$2:$E$7747=$A714), ChapterStats!$F$2:$F$7747)</f>
        <v>0</v>
      </c>
      <c r="N714" s="41">
        <f t="shared" si="54"/>
        <v>14</v>
      </c>
    </row>
    <row r="715" spans="1:15" s="43" customFormat="1" x14ac:dyDescent="0.2">
      <c r="A715" s="21" t="s">
        <v>202</v>
      </c>
      <c r="B715" s="224">
        <f>SUMPRODUCT((ChapterStats!$B$2:$B$7747=B$2)*(ChapterStats!$C$2:$C$7747=$O$705)*(ChapterStats!$E$2:$E$7747=$A715), ChapterStats!$F$2:$F$7747)</f>
        <v>0.78698199999999996</v>
      </c>
      <c r="C715" s="224">
        <f>SUMPRODUCT((ChapterStats!$B$2:$B$7747=C$2)*(ChapterStats!$C$2:$C$7747=$O$705)*(ChapterStats!$E$2:$E$7747=$A715), ChapterStats!$F$2:$F$7747)</f>
        <v>0.79005499999999995</v>
      </c>
      <c r="D715" s="224">
        <f>SUMPRODUCT((ChapterStats!$B$2:$B$7747=D$2)*(ChapterStats!$C$2:$C$7747=$O$705)*(ChapterStats!$E$2:$E$7747=$A715), ChapterStats!$F$2:$F$7747)</f>
        <v>0.80555600000000005</v>
      </c>
      <c r="E715" s="224">
        <f>SUMPRODUCT((ChapterStats!$B$2:$B$7747=E$2)*(ChapterStats!$C$2:$C$7747=$O$705)*(ChapterStats!$E$2:$E$7747=$A715), ChapterStats!$F$2:$F$7747)</f>
        <v>0.782609</v>
      </c>
      <c r="F715" s="224">
        <f>SUMPRODUCT((ChapterStats!$B$2:$B$7747=F$2)*(ChapterStats!$C$2:$C$7747=$O$705)*(ChapterStats!$E$2:$E$7747=$A715), ChapterStats!$F$2:$F$7747)</f>
        <v>0.75935799999999998</v>
      </c>
      <c r="G715" s="224">
        <f>SUMPRODUCT((ChapterStats!$B$2:$B$7747=G$2)*(ChapterStats!$C$2:$C$7747=$O$705)*(ChapterStats!$E$2:$E$7747=$A715), ChapterStats!$F$2:$F$7747)</f>
        <v>0.76344100000000004</v>
      </c>
      <c r="H715" s="224">
        <f>SUMPRODUCT((ChapterStats!$B$2:$B$7747=H$2)*(ChapterStats!$C$2:$C$7747=$O$705)*(ChapterStats!$E$2:$E$7747=$A715), ChapterStats!$F$2:$F$7747)</f>
        <v>0.78947400000000001</v>
      </c>
      <c r="I715" s="224">
        <f>SUMPRODUCT((ChapterStats!$B$2:$B$7747=I$2)*(ChapterStats!$C$2:$C$7747=$O$705)*(ChapterStats!$E$2:$E$7747=$A715), ChapterStats!$F$2:$F$7747)</f>
        <v>0.81052599999999997</v>
      </c>
      <c r="J715" s="224">
        <f>SUMPRODUCT((ChapterStats!$B$2:$B$7747=J$2)*(ChapterStats!$C$2:$C$7747=$O$705)*(ChapterStats!$E$2:$E$7747=$A715), ChapterStats!$F$2:$F$7747)</f>
        <v>0.82887699999999997</v>
      </c>
      <c r="K715" s="224">
        <f>SUMPRODUCT((ChapterStats!$B$2:$B$7747=K$2)*(ChapterStats!$C$2:$C$7747=$O$705)*(ChapterStats!$E$2:$E$7747=$A715), ChapterStats!$F$2:$F$7747)</f>
        <v>0.81383000000000005</v>
      </c>
      <c r="L715" s="224">
        <f>SUMPRODUCT((ChapterStats!$B$2:$B$7747=L$2)*(ChapterStats!$C$2:$C$7747=$O$705)*(ChapterStats!$E$2:$E$7747=$A715), ChapterStats!$F$2:$F$7747)</f>
        <v>0.81914900000000002</v>
      </c>
      <c r="M715" s="224">
        <f>SUMPRODUCT((ChapterStats!$B$2:$B$7747=M$2)*(ChapterStats!$C$2:$C$7747=$O$705)*(ChapterStats!$E$2:$E$7747=$A715), ChapterStats!$F$2:$F$7747)</f>
        <v>0</v>
      </c>
      <c r="N715" s="39"/>
    </row>
    <row r="716" spans="1:15" s="43" customFormat="1" x14ac:dyDescent="0.2">
      <c r="A716" s="228" t="s">
        <v>205</v>
      </c>
      <c r="B716" s="224">
        <f>SUMPRODUCT((ChapterStats!$B$2:$B$7747=B$2)*(ChapterStats!$C$2:$C$7747=$O$705)*(ChapterStats!$E$2:$E$7747=$A716), ChapterStats!$F$2:$F$7747)</f>
        <v>0.79503100000000004</v>
      </c>
      <c r="C716" s="224">
        <f>SUMPRODUCT((ChapterStats!$B$2:$B$7747=C$2)*(ChapterStats!$C$2:$C$7747=$O$705)*(ChapterStats!$E$2:$E$7747=$A716), ChapterStats!$F$2:$F$7747)</f>
        <v>0.793103</v>
      </c>
      <c r="D716" s="224">
        <f>SUMPRODUCT((ChapterStats!$B$2:$B$7747=D$2)*(ChapterStats!$C$2:$C$7747=$O$705)*(ChapterStats!$E$2:$E$7747=$A716), ChapterStats!$F$2:$F$7747)</f>
        <v>0.809249</v>
      </c>
      <c r="E716" s="224">
        <f>SUMPRODUCT((ChapterStats!$B$2:$B$7747=E$2)*(ChapterStats!$C$2:$C$7747=$O$705)*(ChapterStats!$E$2:$E$7747=$A716), ChapterStats!$F$2:$F$7747)</f>
        <v>0.78651700000000002</v>
      </c>
      <c r="F716" s="224">
        <f>SUMPRODUCT((ChapterStats!$B$2:$B$7747=F$2)*(ChapterStats!$C$2:$C$7747=$O$705)*(ChapterStats!$E$2:$E$7747=$A716), ChapterStats!$F$2:$F$7747)</f>
        <v>0.76795599999999997</v>
      </c>
      <c r="G716" s="224">
        <f>SUMPRODUCT((ChapterStats!$B$2:$B$7747=G$2)*(ChapterStats!$C$2:$C$7747=$O$705)*(ChapterStats!$E$2:$E$7747=$A716), ChapterStats!$F$2:$F$7747)</f>
        <v>0.77222199999999996</v>
      </c>
      <c r="H716" s="224">
        <f>SUMPRODUCT((ChapterStats!$B$2:$B$7747=H$2)*(ChapterStats!$C$2:$C$7747=$O$705)*(ChapterStats!$E$2:$E$7747=$A716), ChapterStats!$F$2:$F$7747)</f>
        <v>0.79891299999999998</v>
      </c>
      <c r="I716" s="224">
        <f>SUMPRODUCT((ChapterStats!$B$2:$B$7747=I$2)*(ChapterStats!$C$2:$C$7747=$O$705)*(ChapterStats!$E$2:$E$7747=$A716), ChapterStats!$F$2:$F$7747)</f>
        <v>0.81720400000000004</v>
      </c>
      <c r="J716" s="224">
        <f>SUMPRODUCT((ChapterStats!$B$2:$B$7747=J$2)*(ChapterStats!$C$2:$C$7747=$O$705)*(ChapterStats!$E$2:$E$7747=$A716), ChapterStats!$F$2:$F$7747)</f>
        <v>0.83606599999999998</v>
      </c>
      <c r="K716" s="224">
        <f>SUMPRODUCT((ChapterStats!$B$2:$B$7747=K$2)*(ChapterStats!$C$2:$C$7747=$O$705)*(ChapterStats!$E$2:$E$7747=$A716), ChapterStats!$F$2:$F$7747)</f>
        <v>0.82065200000000005</v>
      </c>
      <c r="L716" s="224">
        <f>SUMPRODUCT((ChapterStats!$B$2:$B$7747=L$2)*(ChapterStats!$C$2:$C$7747=$O$705)*(ChapterStats!$E$2:$E$7747=$A716), ChapterStats!$F$2:$F$7747)</f>
        <v>0.82513700000000001</v>
      </c>
      <c r="M716" s="224">
        <f>SUMPRODUCT((ChapterStats!$B$2:$B$7747=M$2)*(ChapterStats!$C$2:$C$7747=$O$705)*(ChapterStats!$E$2:$E$7747=$A716), ChapterStats!$F$2:$F$7747)</f>
        <v>0</v>
      </c>
      <c r="N716" s="39"/>
    </row>
    <row r="717" spans="1:15" s="43" customFormat="1" x14ac:dyDescent="0.2">
      <c r="A717" s="47"/>
      <c r="B717" s="64"/>
      <c r="C717" s="153"/>
      <c r="D717" s="153"/>
      <c r="E717" s="143"/>
      <c r="F717" s="143"/>
      <c r="G717" s="143"/>
      <c r="H717" s="65"/>
      <c r="I717" s="222"/>
      <c r="J717" s="222"/>
      <c r="K717" s="222"/>
      <c r="L717" s="222"/>
      <c r="M717" s="222"/>
      <c r="N717" s="143"/>
    </row>
    <row r="718" spans="1:15" s="43" customFormat="1" x14ac:dyDescent="0.2">
      <c r="A718" s="22" t="s">
        <v>67</v>
      </c>
      <c r="C718" s="39"/>
      <c r="D718" s="39"/>
      <c r="E718" s="39"/>
      <c r="F718" s="39"/>
      <c r="G718" s="39"/>
      <c r="H718" s="52"/>
      <c r="I718" s="221"/>
      <c r="J718" s="221"/>
      <c r="K718" s="221"/>
      <c r="L718" s="221"/>
      <c r="M718" s="221"/>
      <c r="N718" s="41"/>
      <c r="O718" s="43">
        <v>160</v>
      </c>
    </row>
    <row r="719" spans="1:15" s="43" customFormat="1" x14ac:dyDescent="0.2">
      <c r="A719" s="228" t="s">
        <v>196</v>
      </c>
      <c r="B719" s="219">
        <f>SUMPRODUCT((ChapterStats!$B$2:$B$7747=B$2)*(ChapterStats!$C$2:$C$7747=$O$718)*(ChapterStats!$E$2:$E$7747=$A719), ChapterStats!$F$2:$F$7747)</f>
        <v>324</v>
      </c>
      <c r="C719" s="219">
        <f>SUMPRODUCT((ChapterStats!$B$2:$B$7747=C$2)*(ChapterStats!$C$2:$C$7747=$O$718)*(ChapterStats!$E$2:$E$7747=$A719), ChapterStats!$F$2:$F$7747)</f>
        <v>322</v>
      </c>
      <c r="D719" s="219">
        <f>SUMPRODUCT((ChapterStats!$B$2:$B$7747=D$2)*(ChapterStats!$C$2:$C$7747=$O$718)*(ChapterStats!$E$2:$E$7747=$A719), ChapterStats!$F$2:$F$7747)</f>
        <v>316</v>
      </c>
      <c r="E719" s="219">
        <f>SUMPRODUCT((ChapterStats!$B$2:$B$7747=E$2)*(ChapterStats!$C$2:$C$7747=$O$718)*(ChapterStats!$E$2:$E$7747=$A719), ChapterStats!$F$2:$F$7747)</f>
        <v>318</v>
      </c>
      <c r="F719" s="219">
        <f>SUMPRODUCT((ChapterStats!$B$2:$B$7747=F$2)*(ChapterStats!$C$2:$C$7747=$O$718)*(ChapterStats!$E$2:$E$7747=$A719), ChapterStats!$F$2:$F$7747)</f>
        <v>318</v>
      </c>
      <c r="G719" s="219">
        <f>SUMPRODUCT((ChapterStats!$B$2:$B$7747=G$2)*(ChapterStats!$C$2:$C$7747=$O$718)*(ChapterStats!$E$2:$E$7747=$A719), ChapterStats!$F$2:$F$7747)</f>
        <v>319</v>
      </c>
      <c r="H719" s="219">
        <f>SUMPRODUCT((ChapterStats!$B$2:$B$7747=H$2)*(ChapterStats!$C$2:$C$7747=$O$718)*(ChapterStats!$E$2:$E$7747=$A719), ChapterStats!$F$2:$F$7747)</f>
        <v>312</v>
      </c>
      <c r="I719" s="219">
        <f>SUMPRODUCT((ChapterStats!$B$2:$B$7747=I$2)*(ChapterStats!$C$2:$C$7747=$O$718)*(ChapterStats!$E$2:$E$7747=$A719), ChapterStats!$F$2:$F$7747)</f>
        <v>311</v>
      </c>
      <c r="J719" s="219">
        <f>SUMPRODUCT((ChapterStats!$B$2:$B$7747=J$2)*(ChapterStats!$C$2:$C$7747=$O$718)*(ChapterStats!$E$2:$E$7747=$A719), ChapterStats!$F$2:$F$7747)</f>
        <v>313</v>
      </c>
      <c r="K719" s="219">
        <f>SUMPRODUCT((ChapterStats!$B$2:$B$7747=K$2)*(ChapterStats!$C$2:$C$7747=$O$718)*(ChapterStats!$E$2:$E$7747=$A719), ChapterStats!$F$2:$F$7747)</f>
        <v>317</v>
      </c>
      <c r="L719" s="219">
        <f>SUMPRODUCT((ChapterStats!$B$2:$B$7747=L$2)*(ChapterStats!$C$2:$C$7747=$O$718)*(ChapterStats!$E$2:$E$7747=$A719), ChapterStats!$F$2:$F$7747)</f>
        <v>316</v>
      </c>
      <c r="M719" s="219">
        <f>SUMPRODUCT((ChapterStats!$B$2:$B$7747=M$2)*(ChapterStats!$C$2:$C$7747=$O$718)*(ChapterStats!$E$2:$E$7747=$A719), ChapterStats!$F$2:$F$7747)</f>
        <v>0</v>
      </c>
      <c r="N719" s="41"/>
    </row>
    <row r="720" spans="1:15" s="43" customFormat="1" x14ac:dyDescent="0.2">
      <c r="A720" s="47" t="s">
        <v>305</v>
      </c>
      <c r="B720" s="244">
        <v>336</v>
      </c>
      <c r="C720" s="244">
        <v>330</v>
      </c>
      <c r="D720" s="244">
        <v>329</v>
      </c>
      <c r="E720" s="244">
        <v>336</v>
      </c>
      <c r="F720" s="244">
        <v>335</v>
      </c>
      <c r="G720" s="244">
        <v>344</v>
      </c>
      <c r="H720" s="244">
        <v>343</v>
      </c>
      <c r="I720" s="244">
        <v>349</v>
      </c>
      <c r="J720" s="244">
        <v>349</v>
      </c>
      <c r="K720" s="244">
        <v>345</v>
      </c>
      <c r="L720" s="244">
        <v>343</v>
      </c>
      <c r="M720" s="244">
        <v>333</v>
      </c>
      <c r="N720" s="48"/>
    </row>
    <row r="721" spans="1:15" s="43" customFormat="1" x14ac:dyDescent="0.2">
      <c r="A721" s="228" t="s">
        <v>194</v>
      </c>
      <c r="B721" s="219">
        <f>SUMPRODUCT((ChapterStats!$B$2:$B$7747=B$2)*(ChapterStats!$C$2:$C$7747=$O$718)*(ChapterStats!$E$2:$E$7747=$A721), ChapterStats!$F$2:$F$7747)</f>
        <v>3</v>
      </c>
      <c r="C721" s="219">
        <f>SUMPRODUCT((ChapterStats!$B$2:$B$7747=C$2)*(ChapterStats!$C$2:$C$7747=$O$718)*(ChapterStats!$E$2:$E$7747=$A721), ChapterStats!$F$2:$F$7747)</f>
        <v>7</v>
      </c>
      <c r="D721" s="219">
        <f>SUMPRODUCT((ChapterStats!$B$2:$B$7747=D$2)*(ChapterStats!$C$2:$C$7747=$O$718)*(ChapterStats!$E$2:$E$7747=$A721), ChapterStats!$F$2:$F$7747)</f>
        <v>8</v>
      </c>
      <c r="E721" s="219">
        <f>SUMPRODUCT((ChapterStats!$B$2:$B$7747=E$2)*(ChapterStats!$C$2:$C$7747=$O$718)*(ChapterStats!$E$2:$E$7747=$A721), ChapterStats!$F$2:$F$7747)</f>
        <v>6</v>
      </c>
      <c r="F721" s="219">
        <f>SUMPRODUCT((ChapterStats!$B$2:$B$7747=F$2)*(ChapterStats!$C$2:$C$7747=$O$718)*(ChapterStats!$E$2:$E$7747=$A721), ChapterStats!$F$2:$F$7747)</f>
        <v>6</v>
      </c>
      <c r="G721" s="219">
        <f>SUMPRODUCT((ChapterStats!$B$2:$B$7747=G$2)*(ChapterStats!$C$2:$C$7747=$O$718)*(ChapterStats!$E$2:$E$7747=$A721), ChapterStats!$F$2:$F$7747)</f>
        <v>10</v>
      </c>
      <c r="H721" s="219">
        <f>SUMPRODUCT((ChapterStats!$B$2:$B$7747=H$2)*(ChapterStats!$C$2:$C$7747=$O$718)*(ChapterStats!$E$2:$E$7747=$A721), ChapterStats!$F$2:$F$7747)</f>
        <v>6</v>
      </c>
      <c r="I721" s="219">
        <f>SUMPRODUCT((ChapterStats!$B$2:$B$7747=I$2)*(ChapterStats!$C$2:$C$7747=$O$718)*(ChapterStats!$E$2:$E$7747=$A721), ChapterStats!$F$2:$F$7747)</f>
        <v>7</v>
      </c>
      <c r="J721" s="219">
        <f>SUMPRODUCT((ChapterStats!$B$2:$B$7747=J$2)*(ChapterStats!$C$2:$C$7747=$O$718)*(ChapterStats!$E$2:$E$7747=$A721), ChapterStats!$F$2:$F$7747)</f>
        <v>9</v>
      </c>
      <c r="K721" s="219">
        <f>SUMPRODUCT((ChapterStats!$B$2:$B$7747=K$2)*(ChapterStats!$C$2:$C$7747=$O$718)*(ChapterStats!$E$2:$E$7747=$A721), ChapterStats!$F$2:$F$7747)</f>
        <v>13</v>
      </c>
      <c r="L721" s="219">
        <f>SUMPRODUCT((ChapterStats!$B$2:$B$7747=L$2)*(ChapterStats!$C$2:$C$7747=$O$718)*(ChapterStats!$E$2:$E$7747=$A721), ChapterStats!$F$2:$F$7747)</f>
        <v>9</v>
      </c>
      <c r="M721" s="219">
        <f>SUMPRODUCT((ChapterStats!$B$2:$B$7747=M$2)*(ChapterStats!$C$2:$C$7747=$O$718)*(ChapterStats!$E$2:$E$7747=$A721), ChapterStats!$F$2:$F$7747)</f>
        <v>0</v>
      </c>
      <c r="N721" s="41">
        <f t="shared" ref="N721:N727" si="55">SUM(B721:M721)</f>
        <v>84</v>
      </c>
    </row>
    <row r="722" spans="1:15" s="43" customFormat="1" x14ac:dyDescent="0.2">
      <c r="A722" s="47" t="s">
        <v>305</v>
      </c>
      <c r="B722" s="244">
        <v>10</v>
      </c>
      <c r="C722" s="244">
        <v>6</v>
      </c>
      <c r="D722" s="244">
        <v>5</v>
      </c>
      <c r="E722" s="244">
        <v>14</v>
      </c>
      <c r="F722" s="244">
        <v>8</v>
      </c>
      <c r="G722" s="244">
        <v>9</v>
      </c>
      <c r="H722" s="244">
        <v>6</v>
      </c>
      <c r="I722" s="244">
        <v>15</v>
      </c>
      <c r="J722" s="244">
        <v>5</v>
      </c>
      <c r="K722" s="244">
        <v>9</v>
      </c>
      <c r="L722" s="244">
        <v>10</v>
      </c>
      <c r="M722" s="244">
        <v>5</v>
      </c>
      <c r="N722" s="48">
        <f t="shared" si="55"/>
        <v>102</v>
      </c>
    </row>
    <row r="723" spans="1:15" s="43" customFormat="1" x14ac:dyDescent="0.2">
      <c r="A723" s="228" t="s">
        <v>195</v>
      </c>
      <c r="B723" s="219">
        <f>SUMPRODUCT((ChapterStats!$B$2:$B$7747=B$2)*(ChapterStats!$C$2:$C$7747=$O$718)*(ChapterStats!$E$2:$E$7747=$A723), ChapterStats!$F$2:$F$7747)</f>
        <v>16</v>
      </c>
      <c r="C723" s="219">
        <f>SUMPRODUCT((ChapterStats!$B$2:$B$7747=C$2)*(ChapterStats!$C$2:$C$7747=$O$718)*(ChapterStats!$E$2:$E$7747=$A723), ChapterStats!$F$2:$F$7747)</f>
        <v>23</v>
      </c>
      <c r="D723" s="219">
        <f>SUMPRODUCT((ChapterStats!$B$2:$B$7747=D$2)*(ChapterStats!$C$2:$C$7747=$O$718)*(ChapterStats!$E$2:$E$7747=$A723), ChapterStats!$F$2:$F$7747)</f>
        <v>14</v>
      </c>
      <c r="E723" s="219">
        <f>SUMPRODUCT((ChapterStats!$B$2:$B$7747=E$2)*(ChapterStats!$C$2:$C$7747=$O$718)*(ChapterStats!$E$2:$E$7747=$A723), ChapterStats!$F$2:$F$7747)</f>
        <v>12</v>
      </c>
      <c r="F723" s="219">
        <f>SUMPRODUCT((ChapterStats!$B$2:$B$7747=F$2)*(ChapterStats!$C$2:$C$7747=$O$718)*(ChapterStats!$E$2:$E$7747=$A723), ChapterStats!$F$2:$F$7747)</f>
        <v>15</v>
      </c>
      <c r="G723" s="219">
        <f>SUMPRODUCT((ChapterStats!$B$2:$B$7747=G$2)*(ChapterStats!$C$2:$C$7747=$O$718)*(ChapterStats!$E$2:$E$7747=$A723), ChapterStats!$F$2:$F$7747)</f>
        <v>18</v>
      </c>
      <c r="H723" s="219">
        <f>SUMPRODUCT((ChapterStats!$B$2:$B$7747=H$2)*(ChapterStats!$C$2:$C$7747=$O$718)*(ChapterStats!$E$2:$E$7747=$A723), ChapterStats!$F$2:$F$7747)</f>
        <v>15</v>
      </c>
      <c r="I723" s="219">
        <f>SUMPRODUCT((ChapterStats!$B$2:$B$7747=I$2)*(ChapterStats!$C$2:$C$7747=$O$718)*(ChapterStats!$E$2:$E$7747=$A723), ChapterStats!$F$2:$F$7747)</f>
        <v>16</v>
      </c>
      <c r="J723" s="219">
        <f>SUMPRODUCT((ChapterStats!$B$2:$B$7747=J$2)*(ChapterStats!$C$2:$C$7747=$O$718)*(ChapterStats!$E$2:$E$7747=$A723), ChapterStats!$F$2:$F$7747)</f>
        <v>24</v>
      </c>
      <c r="K723" s="219">
        <f>SUMPRODUCT((ChapterStats!$B$2:$B$7747=K$2)*(ChapterStats!$C$2:$C$7747=$O$718)*(ChapterStats!$E$2:$E$7747=$A723), ChapterStats!$F$2:$F$7747)</f>
        <v>11</v>
      </c>
      <c r="L723" s="219">
        <f>SUMPRODUCT((ChapterStats!$B$2:$B$7747=L$2)*(ChapterStats!$C$2:$C$7747=$O$718)*(ChapterStats!$E$2:$E$7747=$A723), ChapterStats!$F$2:$F$7747)</f>
        <v>17</v>
      </c>
      <c r="M723" s="219">
        <f>SUMPRODUCT((ChapterStats!$B$2:$B$7747=M$2)*(ChapterStats!$C$2:$C$7747=$O$718)*(ChapterStats!$E$2:$E$7747=$A723), ChapterStats!$F$2:$F$7747)</f>
        <v>0</v>
      </c>
      <c r="N723" s="41">
        <f t="shared" si="55"/>
        <v>181</v>
      </c>
    </row>
    <row r="724" spans="1:15" s="43" customFormat="1" x14ac:dyDescent="0.2">
      <c r="A724" s="228" t="s">
        <v>200</v>
      </c>
      <c r="B724" s="219">
        <f>SUMPRODUCT((ChapterStats!$B$2:$B$7747=B$2)*(ChapterStats!$C$2:$C$7747=$O$718)*(ChapterStats!$E$2:$E$7747=$A724), ChapterStats!$F$2:$F$7747)</f>
        <v>0</v>
      </c>
      <c r="C724" s="219">
        <f>SUMPRODUCT((ChapterStats!$B$2:$B$7747=C$2)*(ChapterStats!$C$2:$C$7747=$O$718)*(ChapterStats!$E$2:$E$7747=$A724), ChapterStats!$F$2:$F$7747)</f>
        <v>2</v>
      </c>
      <c r="D724" s="219">
        <f>SUMPRODUCT((ChapterStats!$B$2:$B$7747=D$2)*(ChapterStats!$C$2:$C$7747=$O$718)*(ChapterStats!$E$2:$E$7747=$A724), ChapterStats!$F$2:$F$7747)</f>
        <v>0</v>
      </c>
      <c r="E724" s="219">
        <f>SUMPRODUCT((ChapterStats!$B$2:$B$7747=E$2)*(ChapterStats!$C$2:$C$7747=$O$718)*(ChapterStats!$E$2:$E$7747=$A724), ChapterStats!$F$2:$F$7747)</f>
        <v>2</v>
      </c>
      <c r="F724" s="219">
        <f>SUMPRODUCT((ChapterStats!$B$2:$B$7747=F$2)*(ChapterStats!$C$2:$C$7747=$O$718)*(ChapterStats!$E$2:$E$7747=$A724), ChapterStats!$F$2:$F$7747)</f>
        <v>0</v>
      </c>
      <c r="G724" s="219">
        <f>SUMPRODUCT((ChapterStats!$B$2:$B$7747=G$2)*(ChapterStats!$C$2:$C$7747=$O$718)*(ChapterStats!$E$2:$E$7747=$A724), ChapterStats!$F$2:$F$7747)</f>
        <v>1</v>
      </c>
      <c r="H724" s="219">
        <f>SUMPRODUCT((ChapterStats!$B$2:$B$7747=H$2)*(ChapterStats!$C$2:$C$7747=$O$718)*(ChapterStats!$E$2:$E$7747=$A724), ChapterStats!$F$2:$F$7747)</f>
        <v>0</v>
      </c>
      <c r="I724" s="219">
        <f>SUMPRODUCT((ChapterStats!$B$2:$B$7747=I$2)*(ChapterStats!$C$2:$C$7747=$O$718)*(ChapterStats!$E$2:$E$7747=$A724), ChapterStats!$F$2:$F$7747)</f>
        <v>2</v>
      </c>
      <c r="J724" s="219">
        <f>SUMPRODUCT((ChapterStats!$B$2:$B$7747=J$2)*(ChapterStats!$C$2:$C$7747=$O$718)*(ChapterStats!$E$2:$E$7747=$A724), ChapterStats!$F$2:$F$7747)</f>
        <v>0</v>
      </c>
      <c r="K724" s="219">
        <f>SUMPRODUCT((ChapterStats!$B$2:$B$7747=K$2)*(ChapterStats!$C$2:$C$7747=$O$718)*(ChapterStats!$E$2:$E$7747=$A724), ChapterStats!$F$2:$F$7747)</f>
        <v>0</v>
      </c>
      <c r="L724" s="219">
        <f>SUMPRODUCT((ChapterStats!$B$2:$B$7747=L$2)*(ChapterStats!$C$2:$C$7747=$O$718)*(ChapterStats!$E$2:$E$7747=$A724), ChapterStats!$F$2:$F$7747)</f>
        <v>0</v>
      </c>
      <c r="M724" s="219">
        <f>SUMPRODUCT((ChapterStats!$B$2:$B$7747=M$2)*(ChapterStats!$C$2:$C$7747=$O$718)*(ChapterStats!$E$2:$E$7747=$A724), ChapterStats!$F$2:$F$7747)</f>
        <v>0</v>
      </c>
      <c r="N724" s="41">
        <f t="shared" si="55"/>
        <v>7</v>
      </c>
    </row>
    <row r="725" spans="1:15" s="43" customFormat="1" x14ac:dyDescent="0.2">
      <c r="A725" s="228" t="s">
        <v>197</v>
      </c>
      <c r="B725" s="219">
        <f>SUMPRODUCT((ChapterStats!$B$2:$B$7747=B$2)*(ChapterStats!$C$2:$C$7747=$O$718)*(ChapterStats!$E$2:$E$7747=$A725), ChapterStats!$F$2:$F$7747)</f>
        <v>10</v>
      </c>
      <c r="C725" s="219">
        <f>SUMPRODUCT((ChapterStats!$B$2:$B$7747=C$2)*(ChapterStats!$C$2:$C$7747=$O$718)*(ChapterStats!$E$2:$E$7747=$A725), ChapterStats!$F$2:$F$7747)</f>
        <v>11</v>
      </c>
      <c r="D725" s="219">
        <f>SUMPRODUCT((ChapterStats!$B$2:$B$7747=D$2)*(ChapterStats!$C$2:$C$7747=$O$718)*(ChapterStats!$E$2:$E$7747=$A725), ChapterStats!$F$2:$F$7747)</f>
        <v>12</v>
      </c>
      <c r="E725" s="219">
        <f>SUMPRODUCT((ChapterStats!$B$2:$B$7747=E$2)*(ChapterStats!$C$2:$C$7747=$O$718)*(ChapterStats!$E$2:$E$7747=$A725), ChapterStats!$F$2:$F$7747)</f>
        <v>5</v>
      </c>
      <c r="F725" s="219">
        <f>SUMPRODUCT((ChapterStats!$B$2:$B$7747=F$2)*(ChapterStats!$C$2:$C$7747=$O$718)*(ChapterStats!$E$2:$E$7747=$A725), ChapterStats!$F$2:$F$7747)</f>
        <v>5</v>
      </c>
      <c r="G725" s="219">
        <f>SUMPRODUCT((ChapterStats!$B$2:$B$7747=G$2)*(ChapterStats!$C$2:$C$7747=$O$718)*(ChapterStats!$E$2:$E$7747=$A725), ChapterStats!$F$2:$F$7747)</f>
        <v>11</v>
      </c>
      <c r="H725" s="219">
        <f>SUMPRODUCT((ChapterStats!$B$2:$B$7747=H$2)*(ChapterStats!$C$2:$C$7747=$O$718)*(ChapterStats!$E$2:$E$7747=$A725), ChapterStats!$F$2:$F$7747)</f>
        <v>13</v>
      </c>
      <c r="I725" s="219">
        <f>SUMPRODUCT((ChapterStats!$B$2:$B$7747=I$2)*(ChapterStats!$C$2:$C$7747=$O$718)*(ChapterStats!$E$2:$E$7747=$A725), ChapterStats!$F$2:$F$7747)</f>
        <v>10</v>
      </c>
      <c r="J725" s="219">
        <f>SUMPRODUCT((ChapterStats!$B$2:$B$7747=J$2)*(ChapterStats!$C$2:$C$7747=$O$718)*(ChapterStats!$E$2:$E$7747=$A725), ChapterStats!$F$2:$F$7747)</f>
        <v>8</v>
      </c>
      <c r="K725" s="219">
        <f>SUMPRODUCT((ChapterStats!$B$2:$B$7747=K$2)*(ChapterStats!$C$2:$C$7747=$O$718)*(ChapterStats!$E$2:$E$7747=$A725), ChapterStats!$F$2:$F$7747)</f>
        <v>9</v>
      </c>
      <c r="L725" s="219">
        <f>SUMPRODUCT((ChapterStats!$B$2:$B$7747=L$2)*(ChapterStats!$C$2:$C$7747=$O$718)*(ChapterStats!$E$2:$E$7747=$A725), ChapterStats!$F$2:$F$7747)</f>
        <v>12</v>
      </c>
      <c r="M725" s="219">
        <f>SUMPRODUCT((ChapterStats!$B$2:$B$7747=M$2)*(ChapterStats!$C$2:$C$7747=$O$718)*(ChapterStats!$E$2:$E$7747=$A725), ChapterStats!$F$2:$F$7747)</f>
        <v>0</v>
      </c>
      <c r="N725" s="41">
        <f t="shared" si="55"/>
        <v>106</v>
      </c>
    </row>
    <row r="726" spans="1:15" x14ac:dyDescent="0.2">
      <c r="A726" s="228" t="s">
        <v>199</v>
      </c>
      <c r="B726" s="219">
        <f>SUMPRODUCT((ChapterStats!$B$2:$B$7747=B$2)*(ChapterStats!$C$2:$C$7747=$O$718)*(ChapterStats!$E$2:$E$7747=$A726), ChapterStats!$F$2:$F$7747)</f>
        <v>1</v>
      </c>
      <c r="C726" s="219">
        <f>SUMPRODUCT((ChapterStats!$B$2:$B$7747=C$2)*(ChapterStats!$C$2:$C$7747=$O$718)*(ChapterStats!$E$2:$E$7747=$A726), ChapterStats!$F$2:$F$7747)</f>
        <v>3</v>
      </c>
      <c r="D726" s="219">
        <f>SUMPRODUCT((ChapterStats!$B$2:$B$7747=D$2)*(ChapterStats!$C$2:$C$7747=$O$718)*(ChapterStats!$E$2:$E$7747=$A726), ChapterStats!$F$2:$F$7747)</f>
        <v>2</v>
      </c>
      <c r="E726" s="219">
        <f>SUMPRODUCT((ChapterStats!$B$2:$B$7747=E$2)*(ChapterStats!$C$2:$C$7747=$O$718)*(ChapterStats!$E$2:$E$7747=$A726), ChapterStats!$F$2:$F$7747)</f>
        <v>1</v>
      </c>
      <c r="F726" s="219">
        <f>SUMPRODUCT((ChapterStats!$B$2:$B$7747=F$2)*(ChapterStats!$C$2:$C$7747=$O$718)*(ChapterStats!$E$2:$E$7747=$A726), ChapterStats!$F$2:$F$7747)</f>
        <v>0</v>
      </c>
      <c r="G726" s="219">
        <f>SUMPRODUCT((ChapterStats!$B$2:$B$7747=G$2)*(ChapterStats!$C$2:$C$7747=$O$718)*(ChapterStats!$E$2:$E$7747=$A726), ChapterStats!$F$2:$F$7747)</f>
        <v>0</v>
      </c>
      <c r="H726" s="219">
        <f>SUMPRODUCT((ChapterStats!$B$2:$B$7747=H$2)*(ChapterStats!$C$2:$C$7747=$O$718)*(ChapterStats!$E$2:$E$7747=$A726), ChapterStats!$F$2:$F$7747)</f>
        <v>1</v>
      </c>
      <c r="I726" s="219">
        <f>SUMPRODUCT((ChapterStats!$B$2:$B$7747=I$2)*(ChapterStats!$C$2:$C$7747=$O$718)*(ChapterStats!$E$2:$E$7747=$A726), ChapterStats!$F$2:$F$7747)</f>
        <v>2</v>
      </c>
      <c r="J726" s="219">
        <f>SUMPRODUCT((ChapterStats!$B$2:$B$7747=J$2)*(ChapterStats!$C$2:$C$7747=$O$718)*(ChapterStats!$E$2:$E$7747=$A726), ChapterStats!$F$2:$F$7747)</f>
        <v>0</v>
      </c>
      <c r="K726" s="219">
        <f>SUMPRODUCT((ChapterStats!$B$2:$B$7747=K$2)*(ChapterStats!$C$2:$C$7747=$O$718)*(ChapterStats!$E$2:$E$7747=$A726), ChapterStats!$F$2:$F$7747)</f>
        <v>1</v>
      </c>
      <c r="L726" s="219">
        <f>SUMPRODUCT((ChapterStats!$B$2:$B$7747=L$2)*(ChapterStats!$C$2:$C$7747=$O$718)*(ChapterStats!$E$2:$E$7747=$A726), ChapterStats!$F$2:$F$7747)</f>
        <v>2</v>
      </c>
      <c r="M726" s="219">
        <f>SUMPRODUCT((ChapterStats!$B$2:$B$7747=M$2)*(ChapterStats!$C$2:$C$7747=$O$718)*(ChapterStats!$E$2:$E$7747=$A726), ChapterStats!$F$2:$F$7747)</f>
        <v>0</v>
      </c>
      <c r="N726" s="41">
        <f t="shared" si="55"/>
        <v>13</v>
      </c>
    </row>
    <row r="727" spans="1:15" x14ac:dyDescent="0.2">
      <c r="A727" s="228" t="s">
        <v>198</v>
      </c>
      <c r="B727" s="219">
        <f>SUMPRODUCT((ChapterStats!$B$2:$B$7747=B$2)*(ChapterStats!$C$2:$C$7747=$O$718)*(ChapterStats!$E$2:$E$7747=$A727), ChapterStats!$F$2:$F$7747)</f>
        <v>0</v>
      </c>
      <c r="C727" s="219">
        <f>SUMPRODUCT((ChapterStats!$B$2:$B$7747=C$2)*(ChapterStats!$C$2:$C$7747=$O$718)*(ChapterStats!$E$2:$E$7747=$A727), ChapterStats!$F$2:$F$7747)</f>
        <v>2</v>
      </c>
      <c r="D727" s="219">
        <f>SUMPRODUCT((ChapterStats!$B$2:$B$7747=D$2)*(ChapterStats!$C$2:$C$7747=$O$718)*(ChapterStats!$E$2:$E$7747=$A727), ChapterStats!$F$2:$F$7747)</f>
        <v>1</v>
      </c>
      <c r="E727" s="219">
        <f>SUMPRODUCT((ChapterStats!$B$2:$B$7747=E$2)*(ChapterStats!$C$2:$C$7747=$O$718)*(ChapterStats!$E$2:$E$7747=$A727), ChapterStats!$F$2:$F$7747)</f>
        <v>2</v>
      </c>
      <c r="F727" s="219">
        <f>SUMPRODUCT((ChapterStats!$B$2:$B$7747=F$2)*(ChapterStats!$C$2:$C$7747=$O$718)*(ChapterStats!$E$2:$E$7747=$A727), ChapterStats!$F$2:$F$7747)</f>
        <v>2</v>
      </c>
      <c r="G727" s="219">
        <f>SUMPRODUCT((ChapterStats!$B$2:$B$7747=G$2)*(ChapterStats!$C$2:$C$7747=$O$718)*(ChapterStats!$E$2:$E$7747=$A727), ChapterStats!$F$2:$F$7747)</f>
        <v>0</v>
      </c>
      <c r="H727" s="219">
        <f>SUMPRODUCT((ChapterStats!$B$2:$B$7747=H$2)*(ChapterStats!$C$2:$C$7747=$O$718)*(ChapterStats!$E$2:$E$7747=$A727), ChapterStats!$F$2:$F$7747)</f>
        <v>1</v>
      </c>
      <c r="I727" s="219">
        <f>SUMPRODUCT((ChapterStats!$B$2:$B$7747=I$2)*(ChapterStats!$C$2:$C$7747=$O$718)*(ChapterStats!$E$2:$E$7747=$A727), ChapterStats!$F$2:$F$7747)</f>
        <v>3</v>
      </c>
      <c r="J727" s="219">
        <f>SUMPRODUCT((ChapterStats!$B$2:$B$7747=J$2)*(ChapterStats!$C$2:$C$7747=$O$718)*(ChapterStats!$E$2:$E$7747=$A727), ChapterStats!$F$2:$F$7747)</f>
        <v>1</v>
      </c>
      <c r="K727" s="219">
        <f>SUMPRODUCT((ChapterStats!$B$2:$B$7747=K$2)*(ChapterStats!$C$2:$C$7747=$O$718)*(ChapterStats!$E$2:$E$7747=$A727), ChapterStats!$F$2:$F$7747)</f>
        <v>1</v>
      </c>
      <c r="L727" s="219">
        <f>SUMPRODUCT((ChapterStats!$B$2:$B$7747=L$2)*(ChapterStats!$C$2:$C$7747=$O$718)*(ChapterStats!$E$2:$E$7747=$A727), ChapterStats!$F$2:$F$7747)</f>
        <v>3</v>
      </c>
      <c r="M727" s="219">
        <f>SUMPRODUCT((ChapterStats!$B$2:$B$7747=M$2)*(ChapterStats!$C$2:$C$7747=$O$718)*(ChapterStats!$E$2:$E$7747=$A727), ChapterStats!$F$2:$F$7747)</f>
        <v>0</v>
      </c>
      <c r="N727" s="41">
        <f t="shared" si="55"/>
        <v>16</v>
      </c>
    </row>
    <row r="728" spans="1:15" s="43" customFormat="1" x14ac:dyDescent="0.2">
      <c r="A728" s="21" t="s">
        <v>202</v>
      </c>
      <c r="B728" s="224">
        <f>SUMPRODUCT((ChapterStats!$B$2:$B$7747=B$2)*(ChapterStats!$C$2:$C$7747=$O$718)*(ChapterStats!$E$2:$E$7747=$A728), ChapterStats!$F$2:$F$7747)</f>
        <v>0.70783099999999999</v>
      </c>
      <c r="C728" s="224">
        <f>SUMPRODUCT((ChapterStats!$B$2:$B$7747=C$2)*(ChapterStats!$C$2:$C$7747=$O$718)*(ChapterStats!$E$2:$E$7747=$A728), ChapterStats!$F$2:$F$7747)</f>
        <v>0.6875</v>
      </c>
      <c r="D728" s="224">
        <f>SUMPRODUCT((ChapterStats!$B$2:$B$7747=D$2)*(ChapterStats!$C$2:$C$7747=$O$718)*(ChapterStats!$E$2:$E$7747=$A728), ChapterStats!$F$2:$F$7747)</f>
        <v>0.690909</v>
      </c>
      <c r="E728" s="224">
        <f>SUMPRODUCT((ChapterStats!$B$2:$B$7747=E$2)*(ChapterStats!$C$2:$C$7747=$O$718)*(ChapterStats!$E$2:$E$7747=$A728), ChapterStats!$F$2:$F$7747)</f>
        <v>0.66869299999999998</v>
      </c>
      <c r="F728" s="224">
        <f>SUMPRODUCT((ChapterStats!$B$2:$B$7747=F$2)*(ChapterStats!$C$2:$C$7747=$O$718)*(ChapterStats!$E$2:$E$7747=$A728), ChapterStats!$F$2:$F$7747)</f>
        <v>0.68452400000000002</v>
      </c>
      <c r="G728" s="224">
        <f>SUMPRODUCT((ChapterStats!$B$2:$B$7747=G$2)*(ChapterStats!$C$2:$C$7747=$O$718)*(ChapterStats!$E$2:$E$7747=$A728), ChapterStats!$F$2:$F$7747)</f>
        <v>0.68955200000000005</v>
      </c>
      <c r="H728" s="224">
        <f>SUMPRODUCT((ChapterStats!$B$2:$B$7747=H$2)*(ChapterStats!$C$2:$C$7747=$O$718)*(ChapterStats!$E$2:$E$7747=$A728), ChapterStats!$F$2:$F$7747)</f>
        <v>0.671512</v>
      </c>
      <c r="I728" s="224">
        <f>SUMPRODUCT((ChapterStats!$B$2:$B$7747=I$2)*(ChapterStats!$C$2:$C$7747=$O$718)*(ChapterStats!$E$2:$E$7747=$A728), ChapterStats!$F$2:$F$7747)</f>
        <v>0.653061</v>
      </c>
      <c r="J728" s="224">
        <f>SUMPRODUCT((ChapterStats!$B$2:$B$7747=J$2)*(ChapterStats!$C$2:$C$7747=$O$718)*(ChapterStats!$E$2:$E$7747=$A728), ChapterStats!$F$2:$F$7747)</f>
        <v>0.66189100000000001</v>
      </c>
      <c r="K728" s="224">
        <f>SUMPRODUCT((ChapterStats!$B$2:$B$7747=K$2)*(ChapterStats!$C$2:$C$7747=$O$718)*(ChapterStats!$E$2:$E$7747=$A728), ChapterStats!$F$2:$F$7747)</f>
        <v>0.65042999999999995</v>
      </c>
      <c r="L728" s="224">
        <f>SUMPRODUCT((ChapterStats!$B$2:$B$7747=L$2)*(ChapterStats!$C$2:$C$7747=$O$718)*(ChapterStats!$E$2:$E$7747=$A728), ChapterStats!$F$2:$F$7747)</f>
        <v>0.66086999999999996</v>
      </c>
      <c r="M728" s="224">
        <f>SUMPRODUCT((ChapterStats!$B$2:$B$7747=M$2)*(ChapterStats!$C$2:$C$7747=$O$718)*(ChapterStats!$E$2:$E$7747=$A728), ChapterStats!$F$2:$F$7747)</f>
        <v>0</v>
      </c>
      <c r="N728" s="41"/>
    </row>
    <row r="729" spans="1:15" s="43" customFormat="1" x14ac:dyDescent="0.2">
      <c r="A729" s="228" t="s">
        <v>205</v>
      </c>
      <c r="B729" s="224">
        <f>SUMPRODUCT((ChapterStats!$B$2:$B$7747=B$2)*(ChapterStats!$C$2:$C$7747=$O$718)*(ChapterStats!$E$2:$E$7747=$A729), ChapterStats!$F$2:$F$7747)</f>
        <v>0.76702499999999996</v>
      </c>
      <c r="C729" s="224">
        <f>SUMPRODUCT((ChapterStats!$B$2:$B$7747=C$2)*(ChapterStats!$C$2:$C$7747=$O$718)*(ChapterStats!$E$2:$E$7747=$A729), ChapterStats!$F$2:$F$7747)</f>
        <v>0.76241099999999995</v>
      </c>
      <c r="D729" s="224">
        <f>SUMPRODUCT((ChapterStats!$B$2:$B$7747=D$2)*(ChapterStats!$C$2:$C$7747=$O$718)*(ChapterStats!$E$2:$E$7747=$A729), ChapterStats!$F$2:$F$7747)</f>
        <v>0.75268800000000002</v>
      </c>
      <c r="E729" s="224">
        <f>SUMPRODUCT((ChapterStats!$B$2:$B$7747=E$2)*(ChapterStats!$C$2:$C$7747=$O$718)*(ChapterStats!$E$2:$E$7747=$A729), ChapterStats!$F$2:$F$7747)</f>
        <v>0.73912999999999995</v>
      </c>
      <c r="F729" s="224">
        <f>SUMPRODUCT((ChapterStats!$B$2:$B$7747=F$2)*(ChapterStats!$C$2:$C$7747=$O$718)*(ChapterStats!$E$2:$E$7747=$A729), ChapterStats!$F$2:$F$7747)</f>
        <v>0.73476699999999995</v>
      </c>
      <c r="G729" s="224">
        <f>SUMPRODUCT((ChapterStats!$B$2:$B$7747=G$2)*(ChapterStats!$C$2:$C$7747=$O$718)*(ChapterStats!$E$2:$E$7747=$A729), ChapterStats!$F$2:$F$7747)</f>
        <v>0.75090299999999999</v>
      </c>
      <c r="H729" s="224">
        <f>SUMPRODUCT((ChapterStats!$B$2:$B$7747=H$2)*(ChapterStats!$C$2:$C$7747=$O$718)*(ChapterStats!$E$2:$E$7747=$A729), ChapterStats!$F$2:$F$7747)</f>
        <v>0.73758900000000005</v>
      </c>
      <c r="I729" s="224">
        <f>SUMPRODUCT((ChapterStats!$B$2:$B$7747=I$2)*(ChapterStats!$C$2:$C$7747=$O$718)*(ChapterStats!$E$2:$E$7747=$A729), ChapterStats!$F$2:$F$7747)</f>
        <v>0.72982499999999995</v>
      </c>
      <c r="J729" s="224">
        <f>SUMPRODUCT((ChapterStats!$B$2:$B$7747=J$2)*(ChapterStats!$C$2:$C$7747=$O$718)*(ChapterStats!$E$2:$E$7747=$A729), ChapterStats!$F$2:$F$7747)</f>
        <v>0.72108799999999995</v>
      </c>
      <c r="K729" s="224">
        <f>SUMPRODUCT((ChapterStats!$B$2:$B$7747=K$2)*(ChapterStats!$C$2:$C$7747=$O$718)*(ChapterStats!$E$2:$E$7747=$A729), ChapterStats!$F$2:$F$7747)</f>
        <v>0.714777</v>
      </c>
      <c r="L729" s="224">
        <f>SUMPRODUCT((ChapterStats!$B$2:$B$7747=L$2)*(ChapterStats!$C$2:$C$7747=$O$718)*(ChapterStats!$E$2:$E$7747=$A729), ChapterStats!$F$2:$F$7747)</f>
        <v>0.72727299999999995</v>
      </c>
      <c r="M729" s="224">
        <f>SUMPRODUCT((ChapterStats!$B$2:$B$7747=M$2)*(ChapterStats!$C$2:$C$7747=$O$718)*(ChapterStats!$E$2:$E$7747=$A729), ChapterStats!$F$2:$F$7747)</f>
        <v>0</v>
      </c>
      <c r="N729" s="41"/>
    </row>
    <row r="730" spans="1:15" s="43" customFormat="1" x14ac:dyDescent="0.2">
      <c r="A730" s="47"/>
      <c r="B730" s="64"/>
      <c r="C730" s="153"/>
      <c r="D730" s="153"/>
      <c r="E730" s="143"/>
      <c r="F730" s="143"/>
      <c r="G730" s="143"/>
      <c r="H730" s="65"/>
      <c r="I730" s="222"/>
      <c r="J730" s="222"/>
      <c r="K730" s="222"/>
      <c r="L730" s="222"/>
      <c r="M730" s="222"/>
      <c r="N730" s="41"/>
    </row>
    <row r="731" spans="1:15" s="43" customFormat="1" x14ac:dyDescent="0.2">
      <c r="A731" s="22" t="s">
        <v>70</v>
      </c>
      <c r="B731" s="52"/>
      <c r="C731" s="39"/>
      <c r="D731" s="39"/>
      <c r="E731" s="39"/>
      <c r="F731" s="39"/>
      <c r="G731" s="39"/>
      <c r="H731" s="52"/>
      <c r="I731" s="221"/>
      <c r="J731" s="221"/>
      <c r="K731" s="221"/>
      <c r="L731" s="221"/>
      <c r="M731" s="221"/>
      <c r="N731" s="41"/>
      <c r="O731" s="43">
        <v>161</v>
      </c>
    </row>
    <row r="732" spans="1:15" s="43" customFormat="1" x14ac:dyDescent="0.2">
      <c r="A732" s="228" t="s">
        <v>196</v>
      </c>
      <c r="B732" s="219">
        <f>SUMPRODUCT((ChapterStats!$B$2:$B$7747=B$2)*(ChapterStats!$C$2:$C$7747=$O$731)*(ChapterStats!$E$2:$E$7747=$A732), ChapterStats!$F$2:$F$7747)</f>
        <v>404</v>
      </c>
      <c r="C732" s="219">
        <f>SUMPRODUCT((ChapterStats!$B$2:$B$7747=C$2)*(ChapterStats!$C$2:$C$7747=$O$731)*(ChapterStats!$E$2:$E$7747=$A732), ChapterStats!$F$2:$F$7747)</f>
        <v>418</v>
      </c>
      <c r="D732" s="219">
        <f>SUMPRODUCT((ChapterStats!$B$2:$B$7747=D$2)*(ChapterStats!$C$2:$C$7747=$O$731)*(ChapterStats!$E$2:$E$7747=$A732), ChapterStats!$F$2:$F$7747)</f>
        <v>428</v>
      </c>
      <c r="E732" s="219">
        <f>SUMPRODUCT((ChapterStats!$B$2:$B$7747=E$2)*(ChapterStats!$C$2:$C$7747=$O$731)*(ChapterStats!$E$2:$E$7747=$A732), ChapterStats!$F$2:$F$7747)</f>
        <v>421</v>
      </c>
      <c r="F732" s="219">
        <f>SUMPRODUCT((ChapterStats!$B$2:$B$7747=F$2)*(ChapterStats!$C$2:$C$7747=$O$731)*(ChapterStats!$E$2:$E$7747=$A732), ChapterStats!$F$2:$F$7747)</f>
        <v>401</v>
      </c>
      <c r="G732" s="219">
        <f>SUMPRODUCT((ChapterStats!$B$2:$B$7747=G$2)*(ChapterStats!$C$2:$C$7747=$O$731)*(ChapterStats!$E$2:$E$7747=$A732), ChapterStats!$F$2:$F$7747)</f>
        <v>393</v>
      </c>
      <c r="H732" s="219">
        <f>SUMPRODUCT((ChapterStats!$B$2:$B$7747=H$2)*(ChapterStats!$C$2:$C$7747=$O$731)*(ChapterStats!$E$2:$E$7747=$A732), ChapterStats!$F$2:$F$7747)</f>
        <v>402</v>
      </c>
      <c r="I732" s="219">
        <f>SUMPRODUCT((ChapterStats!$B$2:$B$7747=I$2)*(ChapterStats!$C$2:$C$7747=$O$731)*(ChapterStats!$E$2:$E$7747=$A732), ChapterStats!$F$2:$F$7747)</f>
        <v>423</v>
      </c>
      <c r="J732" s="219">
        <f>SUMPRODUCT((ChapterStats!$B$2:$B$7747=J$2)*(ChapterStats!$C$2:$C$7747=$O$731)*(ChapterStats!$E$2:$E$7747=$A732), ChapterStats!$F$2:$F$7747)</f>
        <v>427</v>
      </c>
      <c r="K732" s="219">
        <f>SUMPRODUCT((ChapterStats!$B$2:$B$7747=K$2)*(ChapterStats!$C$2:$C$7747=$O$731)*(ChapterStats!$E$2:$E$7747=$A732), ChapterStats!$F$2:$F$7747)</f>
        <v>387</v>
      </c>
      <c r="L732" s="219">
        <f>SUMPRODUCT((ChapterStats!$B$2:$B$7747=L$2)*(ChapterStats!$C$2:$C$7747=$O$731)*(ChapterStats!$E$2:$E$7747=$A732), ChapterStats!$F$2:$F$7747)</f>
        <v>378</v>
      </c>
      <c r="M732" s="219">
        <f>SUMPRODUCT((ChapterStats!$B$2:$B$7747=M$2)*(ChapterStats!$C$2:$C$7747=$O$731)*(ChapterStats!$E$2:$E$7747=$A732), ChapterStats!$F$2:$F$7747)</f>
        <v>0</v>
      </c>
      <c r="N732" s="41"/>
    </row>
    <row r="733" spans="1:15" s="43" customFormat="1" x14ac:dyDescent="0.2">
      <c r="A733" s="47" t="s">
        <v>305</v>
      </c>
      <c r="B733" s="244">
        <v>429</v>
      </c>
      <c r="C733" s="244">
        <v>414</v>
      </c>
      <c r="D733" s="244">
        <v>432</v>
      </c>
      <c r="E733" s="244">
        <v>433</v>
      </c>
      <c r="F733" s="244">
        <v>416</v>
      </c>
      <c r="G733" s="244">
        <v>387</v>
      </c>
      <c r="H733" s="244">
        <v>423</v>
      </c>
      <c r="I733" s="244">
        <v>441</v>
      </c>
      <c r="J733" s="244">
        <v>450</v>
      </c>
      <c r="K733" s="244">
        <v>409</v>
      </c>
      <c r="L733" s="244">
        <v>413</v>
      </c>
      <c r="M733" s="244">
        <v>417</v>
      </c>
      <c r="N733" s="48"/>
    </row>
    <row r="734" spans="1:15" s="43" customFormat="1" x14ac:dyDescent="0.2">
      <c r="A734" s="228" t="s">
        <v>194</v>
      </c>
      <c r="B734" s="219">
        <f>SUMPRODUCT((ChapterStats!$B$2:$B$7747=B$2)*(ChapterStats!$C$2:$C$7747=$O$731)*(ChapterStats!$E$2:$E$7747=$A734), ChapterStats!$F$2:$F$7747)</f>
        <v>5</v>
      </c>
      <c r="C734" s="219">
        <f>SUMPRODUCT((ChapterStats!$B$2:$B$7747=C$2)*(ChapterStats!$C$2:$C$7747=$O$731)*(ChapterStats!$E$2:$E$7747=$A734), ChapterStats!$F$2:$F$7747)</f>
        <v>20</v>
      </c>
      <c r="D734" s="219">
        <f>SUMPRODUCT((ChapterStats!$B$2:$B$7747=D$2)*(ChapterStats!$C$2:$C$7747=$O$731)*(ChapterStats!$E$2:$E$7747=$A734), ChapterStats!$F$2:$F$7747)</f>
        <v>21</v>
      </c>
      <c r="E734" s="219">
        <f>SUMPRODUCT((ChapterStats!$B$2:$B$7747=E$2)*(ChapterStats!$C$2:$C$7747=$O$731)*(ChapterStats!$E$2:$E$7747=$A734), ChapterStats!$F$2:$F$7747)</f>
        <v>4</v>
      </c>
      <c r="F734" s="219">
        <f>SUMPRODUCT((ChapterStats!$B$2:$B$7747=F$2)*(ChapterStats!$C$2:$C$7747=$O$731)*(ChapterStats!$E$2:$E$7747=$A734), ChapterStats!$F$2:$F$7747)</f>
        <v>6</v>
      </c>
      <c r="G734" s="219">
        <f>SUMPRODUCT((ChapterStats!$B$2:$B$7747=G$2)*(ChapterStats!$C$2:$C$7747=$O$731)*(ChapterStats!$E$2:$E$7747=$A734), ChapterStats!$F$2:$F$7747)</f>
        <v>6</v>
      </c>
      <c r="H734" s="219">
        <f>SUMPRODUCT((ChapterStats!$B$2:$B$7747=H$2)*(ChapterStats!$C$2:$C$7747=$O$731)*(ChapterStats!$E$2:$E$7747=$A734), ChapterStats!$F$2:$F$7747)</f>
        <v>18</v>
      </c>
      <c r="I734" s="219">
        <f>SUMPRODUCT((ChapterStats!$B$2:$B$7747=I$2)*(ChapterStats!$C$2:$C$7747=$O$731)*(ChapterStats!$E$2:$E$7747=$A734), ChapterStats!$F$2:$F$7747)</f>
        <v>27</v>
      </c>
      <c r="J734" s="219">
        <f>SUMPRODUCT((ChapterStats!$B$2:$B$7747=J$2)*(ChapterStats!$C$2:$C$7747=$O$731)*(ChapterStats!$E$2:$E$7747=$A734), ChapterStats!$F$2:$F$7747)</f>
        <v>14</v>
      </c>
      <c r="K734" s="219">
        <f>SUMPRODUCT((ChapterStats!$B$2:$B$7747=K$2)*(ChapterStats!$C$2:$C$7747=$O$731)*(ChapterStats!$E$2:$E$7747=$A734), ChapterStats!$F$2:$F$7747)</f>
        <v>6</v>
      </c>
      <c r="L734" s="219">
        <f>SUMPRODUCT((ChapterStats!$B$2:$B$7747=L$2)*(ChapterStats!$C$2:$C$7747=$O$731)*(ChapterStats!$E$2:$E$7747=$A734), ChapterStats!$F$2:$F$7747)</f>
        <v>7</v>
      </c>
      <c r="M734" s="219">
        <f>SUMPRODUCT((ChapterStats!$B$2:$B$7747=M$2)*(ChapterStats!$C$2:$C$7747=$O$731)*(ChapterStats!$E$2:$E$7747=$A734), ChapterStats!$F$2:$F$7747)</f>
        <v>0</v>
      </c>
      <c r="N734" s="41">
        <f t="shared" ref="N734:N740" si="56">SUM(B734:M734)</f>
        <v>134</v>
      </c>
    </row>
    <row r="735" spans="1:15" s="43" customFormat="1" x14ac:dyDescent="0.2">
      <c r="A735" s="47" t="s">
        <v>305</v>
      </c>
      <c r="B735" s="244">
        <v>9</v>
      </c>
      <c r="C735" s="244">
        <v>20</v>
      </c>
      <c r="D735" s="244">
        <v>26</v>
      </c>
      <c r="E735" s="244">
        <v>12</v>
      </c>
      <c r="F735" s="244">
        <v>7</v>
      </c>
      <c r="G735" s="244">
        <v>5</v>
      </c>
      <c r="H735" s="244">
        <v>38</v>
      </c>
      <c r="I735" s="244">
        <v>21</v>
      </c>
      <c r="J735" s="244">
        <v>15</v>
      </c>
      <c r="K735" s="244">
        <v>7</v>
      </c>
      <c r="L735" s="244">
        <v>10</v>
      </c>
      <c r="M735" s="244">
        <v>14</v>
      </c>
      <c r="N735" s="48">
        <f t="shared" si="56"/>
        <v>184</v>
      </c>
    </row>
    <row r="736" spans="1:15" s="43" customFormat="1" x14ac:dyDescent="0.2">
      <c r="A736" s="228" t="s">
        <v>195</v>
      </c>
      <c r="B736" s="219">
        <f>SUMPRODUCT((ChapterStats!$B$2:$B$7747=B$2)*(ChapterStats!$C$2:$C$7747=$O$731)*(ChapterStats!$E$2:$E$7747=$A736), ChapterStats!$F$2:$F$7747)</f>
        <v>20</v>
      </c>
      <c r="C736" s="219">
        <f>SUMPRODUCT((ChapterStats!$B$2:$B$7747=C$2)*(ChapterStats!$C$2:$C$7747=$O$731)*(ChapterStats!$E$2:$E$7747=$A736), ChapterStats!$F$2:$F$7747)</f>
        <v>16</v>
      </c>
      <c r="D736" s="219">
        <f>SUMPRODUCT((ChapterStats!$B$2:$B$7747=D$2)*(ChapterStats!$C$2:$C$7747=$O$731)*(ChapterStats!$E$2:$E$7747=$A736), ChapterStats!$F$2:$F$7747)</f>
        <v>8</v>
      </c>
      <c r="E736" s="219">
        <f>SUMPRODUCT((ChapterStats!$B$2:$B$7747=E$2)*(ChapterStats!$C$2:$C$7747=$O$731)*(ChapterStats!$E$2:$E$7747=$A736), ChapterStats!$F$2:$F$7747)</f>
        <v>11</v>
      </c>
      <c r="F736" s="219">
        <f>SUMPRODUCT((ChapterStats!$B$2:$B$7747=F$2)*(ChapterStats!$C$2:$C$7747=$O$731)*(ChapterStats!$E$2:$E$7747=$A736), ChapterStats!$F$2:$F$7747)</f>
        <v>9</v>
      </c>
      <c r="G736" s="219">
        <f>SUMPRODUCT((ChapterStats!$B$2:$B$7747=G$2)*(ChapterStats!$C$2:$C$7747=$O$731)*(ChapterStats!$E$2:$E$7747=$A736), ChapterStats!$F$2:$F$7747)</f>
        <v>10</v>
      </c>
      <c r="H736" s="219">
        <f>SUMPRODUCT((ChapterStats!$B$2:$B$7747=H$2)*(ChapterStats!$C$2:$C$7747=$O$731)*(ChapterStats!$E$2:$E$7747=$A736), ChapterStats!$F$2:$F$7747)</f>
        <v>14</v>
      </c>
      <c r="I736" s="219">
        <f>SUMPRODUCT((ChapterStats!$B$2:$B$7747=I$2)*(ChapterStats!$C$2:$C$7747=$O$731)*(ChapterStats!$E$2:$E$7747=$A736), ChapterStats!$F$2:$F$7747)</f>
        <v>22</v>
      </c>
      <c r="J736" s="219">
        <f>SUMPRODUCT((ChapterStats!$B$2:$B$7747=J$2)*(ChapterStats!$C$2:$C$7747=$O$731)*(ChapterStats!$E$2:$E$7747=$A736), ChapterStats!$F$2:$F$7747)</f>
        <v>18</v>
      </c>
      <c r="K736" s="219">
        <f>SUMPRODUCT((ChapterStats!$B$2:$B$7747=K$2)*(ChapterStats!$C$2:$C$7747=$O$731)*(ChapterStats!$E$2:$E$7747=$A736), ChapterStats!$F$2:$F$7747)</f>
        <v>8</v>
      </c>
      <c r="L736" s="219">
        <f>SUMPRODUCT((ChapterStats!$B$2:$B$7747=L$2)*(ChapterStats!$C$2:$C$7747=$O$731)*(ChapterStats!$E$2:$E$7747=$A736), ChapterStats!$F$2:$F$7747)</f>
        <v>20</v>
      </c>
      <c r="M736" s="219">
        <f>SUMPRODUCT((ChapterStats!$B$2:$B$7747=M$2)*(ChapterStats!$C$2:$C$7747=$O$731)*(ChapterStats!$E$2:$E$7747=$A736), ChapterStats!$F$2:$F$7747)</f>
        <v>0</v>
      </c>
      <c r="N736" s="41">
        <f t="shared" si="56"/>
        <v>156</v>
      </c>
    </row>
    <row r="737" spans="1:15" s="43" customFormat="1" x14ac:dyDescent="0.2">
      <c r="A737" s="228" t="s">
        <v>200</v>
      </c>
      <c r="B737" s="219">
        <f>SUMPRODUCT((ChapterStats!$B$2:$B$7747=B$2)*(ChapterStats!$C$2:$C$7747=$O$731)*(ChapterStats!$E$2:$E$7747=$A737), ChapterStats!$F$2:$F$7747)</f>
        <v>0</v>
      </c>
      <c r="C737" s="219">
        <f>SUMPRODUCT((ChapterStats!$B$2:$B$7747=C$2)*(ChapterStats!$C$2:$C$7747=$O$731)*(ChapterStats!$E$2:$E$7747=$A737), ChapterStats!$F$2:$F$7747)</f>
        <v>1</v>
      </c>
      <c r="D737" s="219">
        <f>SUMPRODUCT((ChapterStats!$B$2:$B$7747=D$2)*(ChapterStats!$C$2:$C$7747=$O$731)*(ChapterStats!$E$2:$E$7747=$A737), ChapterStats!$F$2:$F$7747)</f>
        <v>0</v>
      </c>
      <c r="E737" s="219">
        <f>SUMPRODUCT((ChapterStats!$B$2:$B$7747=E$2)*(ChapterStats!$C$2:$C$7747=$O$731)*(ChapterStats!$E$2:$E$7747=$A737), ChapterStats!$F$2:$F$7747)</f>
        <v>0</v>
      </c>
      <c r="F737" s="219">
        <f>SUMPRODUCT((ChapterStats!$B$2:$B$7747=F$2)*(ChapterStats!$C$2:$C$7747=$O$731)*(ChapterStats!$E$2:$E$7747=$A737), ChapterStats!$F$2:$F$7747)</f>
        <v>1</v>
      </c>
      <c r="G737" s="219">
        <f>SUMPRODUCT((ChapterStats!$B$2:$B$7747=G$2)*(ChapterStats!$C$2:$C$7747=$O$731)*(ChapterStats!$E$2:$E$7747=$A737), ChapterStats!$F$2:$F$7747)</f>
        <v>1</v>
      </c>
      <c r="H737" s="219">
        <f>SUMPRODUCT((ChapterStats!$B$2:$B$7747=H$2)*(ChapterStats!$C$2:$C$7747=$O$731)*(ChapterStats!$E$2:$E$7747=$A737), ChapterStats!$F$2:$F$7747)</f>
        <v>1</v>
      </c>
      <c r="I737" s="219">
        <f>SUMPRODUCT((ChapterStats!$B$2:$B$7747=I$2)*(ChapterStats!$C$2:$C$7747=$O$731)*(ChapterStats!$E$2:$E$7747=$A737), ChapterStats!$F$2:$F$7747)</f>
        <v>0</v>
      </c>
      <c r="J737" s="219">
        <f>SUMPRODUCT((ChapterStats!$B$2:$B$7747=J$2)*(ChapterStats!$C$2:$C$7747=$O$731)*(ChapterStats!$E$2:$E$7747=$A737), ChapterStats!$F$2:$F$7747)</f>
        <v>1</v>
      </c>
      <c r="K737" s="219">
        <f>SUMPRODUCT((ChapterStats!$B$2:$B$7747=K$2)*(ChapterStats!$C$2:$C$7747=$O$731)*(ChapterStats!$E$2:$E$7747=$A737), ChapterStats!$F$2:$F$7747)</f>
        <v>0</v>
      </c>
      <c r="L737" s="219">
        <f>SUMPRODUCT((ChapterStats!$B$2:$B$7747=L$2)*(ChapterStats!$C$2:$C$7747=$O$731)*(ChapterStats!$E$2:$E$7747=$A737), ChapterStats!$F$2:$F$7747)</f>
        <v>0</v>
      </c>
      <c r="M737" s="219">
        <f>SUMPRODUCT((ChapterStats!$B$2:$B$7747=M$2)*(ChapterStats!$C$2:$C$7747=$O$731)*(ChapterStats!$E$2:$E$7747=$A737), ChapterStats!$F$2:$F$7747)</f>
        <v>0</v>
      </c>
      <c r="N737" s="41">
        <f t="shared" si="56"/>
        <v>5</v>
      </c>
    </row>
    <row r="738" spans="1:15" s="43" customFormat="1" x14ac:dyDescent="0.2">
      <c r="A738" s="228" t="s">
        <v>197</v>
      </c>
      <c r="B738" s="219">
        <f>SUMPRODUCT((ChapterStats!$B$2:$B$7747=B$2)*(ChapterStats!$C$2:$C$7747=$O$731)*(ChapterStats!$E$2:$E$7747=$A738), ChapterStats!$F$2:$F$7747)</f>
        <v>15</v>
      </c>
      <c r="C738" s="219">
        <f>SUMPRODUCT((ChapterStats!$B$2:$B$7747=C$2)*(ChapterStats!$C$2:$C$7747=$O$731)*(ChapterStats!$E$2:$E$7747=$A738), ChapterStats!$F$2:$F$7747)</f>
        <v>8</v>
      </c>
      <c r="D738" s="219">
        <f>SUMPRODUCT((ChapterStats!$B$2:$B$7747=D$2)*(ChapterStats!$C$2:$C$7747=$O$731)*(ChapterStats!$E$2:$E$7747=$A738), ChapterStats!$F$2:$F$7747)</f>
        <v>10</v>
      </c>
      <c r="E738" s="219">
        <f>SUMPRODUCT((ChapterStats!$B$2:$B$7747=E$2)*(ChapterStats!$C$2:$C$7747=$O$731)*(ChapterStats!$E$2:$E$7747=$A738), ChapterStats!$F$2:$F$7747)</f>
        <v>11</v>
      </c>
      <c r="F738" s="219">
        <f>SUMPRODUCT((ChapterStats!$B$2:$B$7747=F$2)*(ChapterStats!$C$2:$C$7747=$O$731)*(ChapterStats!$E$2:$E$7747=$A738), ChapterStats!$F$2:$F$7747)</f>
        <v>29</v>
      </c>
      <c r="G738" s="219">
        <f>SUMPRODUCT((ChapterStats!$B$2:$B$7747=G$2)*(ChapterStats!$C$2:$C$7747=$O$731)*(ChapterStats!$E$2:$E$7747=$A738), ChapterStats!$F$2:$F$7747)</f>
        <v>16</v>
      </c>
      <c r="H738" s="219">
        <f>SUMPRODUCT((ChapterStats!$B$2:$B$7747=H$2)*(ChapterStats!$C$2:$C$7747=$O$731)*(ChapterStats!$E$2:$E$7747=$A738), ChapterStats!$F$2:$F$7747)</f>
        <v>12</v>
      </c>
      <c r="I738" s="219">
        <f>SUMPRODUCT((ChapterStats!$B$2:$B$7747=I$2)*(ChapterStats!$C$2:$C$7747=$O$731)*(ChapterStats!$E$2:$E$7747=$A738), ChapterStats!$F$2:$F$7747)</f>
        <v>9</v>
      </c>
      <c r="J738" s="219">
        <f>SUMPRODUCT((ChapterStats!$B$2:$B$7747=J$2)*(ChapterStats!$C$2:$C$7747=$O$731)*(ChapterStats!$E$2:$E$7747=$A738), ChapterStats!$F$2:$F$7747)</f>
        <v>10</v>
      </c>
      <c r="K738" s="219">
        <f>SUMPRODUCT((ChapterStats!$B$2:$B$7747=K$2)*(ChapterStats!$C$2:$C$7747=$O$731)*(ChapterStats!$E$2:$E$7747=$A738), ChapterStats!$F$2:$F$7747)</f>
        <v>48</v>
      </c>
      <c r="L738" s="219">
        <f>SUMPRODUCT((ChapterStats!$B$2:$B$7747=L$2)*(ChapterStats!$C$2:$C$7747=$O$731)*(ChapterStats!$E$2:$E$7747=$A738), ChapterStats!$F$2:$F$7747)</f>
        <v>16</v>
      </c>
      <c r="M738" s="219">
        <f>SUMPRODUCT((ChapterStats!$B$2:$B$7747=M$2)*(ChapterStats!$C$2:$C$7747=$O$731)*(ChapterStats!$E$2:$E$7747=$A738), ChapterStats!$F$2:$F$7747)</f>
        <v>0</v>
      </c>
      <c r="N738" s="41">
        <f t="shared" si="56"/>
        <v>184</v>
      </c>
    </row>
    <row r="739" spans="1:15" x14ac:dyDescent="0.2">
      <c r="A739" s="228" t="s">
        <v>199</v>
      </c>
      <c r="B739" s="219">
        <f>SUMPRODUCT((ChapterStats!$B$2:$B$7747=B$2)*(ChapterStats!$C$2:$C$7747=$O$731)*(ChapterStats!$E$2:$E$7747=$A739), ChapterStats!$F$2:$F$7747)</f>
        <v>4</v>
      </c>
      <c r="C739" s="219">
        <f>SUMPRODUCT((ChapterStats!$B$2:$B$7747=C$2)*(ChapterStats!$C$2:$C$7747=$O$731)*(ChapterStats!$E$2:$E$7747=$A739), ChapterStats!$F$2:$F$7747)</f>
        <v>3</v>
      </c>
      <c r="D739" s="219">
        <f>SUMPRODUCT((ChapterStats!$B$2:$B$7747=D$2)*(ChapterStats!$C$2:$C$7747=$O$731)*(ChapterStats!$E$2:$E$7747=$A739), ChapterStats!$F$2:$F$7747)</f>
        <v>2</v>
      </c>
      <c r="E739" s="219">
        <f>SUMPRODUCT((ChapterStats!$B$2:$B$7747=E$2)*(ChapterStats!$C$2:$C$7747=$O$731)*(ChapterStats!$E$2:$E$7747=$A739), ChapterStats!$F$2:$F$7747)</f>
        <v>0</v>
      </c>
      <c r="F739" s="219">
        <f>SUMPRODUCT((ChapterStats!$B$2:$B$7747=F$2)*(ChapterStats!$C$2:$C$7747=$O$731)*(ChapterStats!$E$2:$E$7747=$A739), ChapterStats!$F$2:$F$7747)</f>
        <v>1</v>
      </c>
      <c r="G739" s="219">
        <f>SUMPRODUCT((ChapterStats!$B$2:$B$7747=G$2)*(ChapterStats!$C$2:$C$7747=$O$731)*(ChapterStats!$E$2:$E$7747=$A739), ChapterStats!$F$2:$F$7747)</f>
        <v>0</v>
      </c>
      <c r="H739" s="219">
        <f>SUMPRODUCT((ChapterStats!$B$2:$B$7747=H$2)*(ChapterStats!$C$2:$C$7747=$O$731)*(ChapterStats!$E$2:$E$7747=$A739), ChapterStats!$F$2:$F$7747)</f>
        <v>3</v>
      </c>
      <c r="I739" s="219">
        <f>SUMPRODUCT((ChapterStats!$B$2:$B$7747=I$2)*(ChapterStats!$C$2:$C$7747=$O$731)*(ChapterStats!$E$2:$E$7747=$A739), ChapterStats!$F$2:$F$7747)</f>
        <v>0</v>
      </c>
      <c r="J739" s="219">
        <f>SUMPRODUCT((ChapterStats!$B$2:$B$7747=J$2)*(ChapterStats!$C$2:$C$7747=$O$731)*(ChapterStats!$E$2:$E$7747=$A739), ChapterStats!$F$2:$F$7747)</f>
        <v>3</v>
      </c>
      <c r="K739" s="219">
        <f>SUMPRODUCT((ChapterStats!$B$2:$B$7747=K$2)*(ChapterStats!$C$2:$C$7747=$O$731)*(ChapterStats!$E$2:$E$7747=$A739), ChapterStats!$F$2:$F$7747)</f>
        <v>2</v>
      </c>
      <c r="L739" s="219">
        <f>SUMPRODUCT((ChapterStats!$B$2:$B$7747=L$2)*(ChapterStats!$C$2:$C$7747=$O$731)*(ChapterStats!$E$2:$E$7747=$A739), ChapterStats!$F$2:$F$7747)</f>
        <v>0</v>
      </c>
      <c r="M739" s="219">
        <f>SUMPRODUCT((ChapterStats!$B$2:$B$7747=M$2)*(ChapterStats!$C$2:$C$7747=$O$731)*(ChapterStats!$E$2:$E$7747=$A739), ChapterStats!$F$2:$F$7747)</f>
        <v>0</v>
      </c>
      <c r="N739" s="41">
        <f t="shared" si="56"/>
        <v>18</v>
      </c>
    </row>
    <row r="740" spans="1:15" x14ac:dyDescent="0.2">
      <c r="A740" s="228" t="s">
        <v>198</v>
      </c>
      <c r="B740" s="219">
        <f>SUMPRODUCT((ChapterStats!$B$2:$B$7747=B$2)*(ChapterStats!$C$2:$C$7747=$O$731)*(ChapterStats!$E$2:$E$7747=$A740), ChapterStats!$F$2:$F$7747)</f>
        <v>5</v>
      </c>
      <c r="C740" s="219">
        <f>SUMPRODUCT((ChapterStats!$B$2:$B$7747=C$2)*(ChapterStats!$C$2:$C$7747=$O$731)*(ChapterStats!$E$2:$E$7747=$A740), ChapterStats!$F$2:$F$7747)</f>
        <v>2</v>
      </c>
      <c r="D740" s="219">
        <f>SUMPRODUCT((ChapterStats!$B$2:$B$7747=D$2)*(ChapterStats!$C$2:$C$7747=$O$731)*(ChapterStats!$E$2:$E$7747=$A740), ChapterStats!$F$2:$F$7747)</f>
        <v>1</v>
      </c>
      <c r="E740" s="219">
        <f>SUMPRODUCT((ChapterStats!$B$2:$B$7747=E$2)*(ChapterStats!$C$2:$C$7747=$O$731)*(ChapterStats!$E$2:$E$7747=$A740), ChapterStats!$F$2:$F$7747)</f>
        <v>0</v>
      </c>
      <c r="F740" s="219">
        <f>SUMPRODUCT((ChapterStats!$B$2:$B$7747=F$2)*(ChapterStats!$C$2:$C$7747=$O$731)*(ChapterStats!$E$2:$E$7747=$A740), ChapterStats!$F$2:$F$7747)</f>
        <v>3</v>
      </c>
      <c r="G740" s="219">
        <f>SUMPRODUCT((ChapterStats!$B$2:$B$7747=G$2)*(ChapterStats!$C$2:$C$7747=$O$731)*(ChapterStats!$E$2:$E$7747=$A740), ChapterStats!$F$2:$F$7747)</f>
        <v>1</v>
      </c>
      <c r="H740" s="219">
        <f>SUMPRODUCT((ChapterStats!$B$2:$B$7747=H$2)*(ChapterStats!$C$2:$C$7747=$O$731)*(ChapterStats!$E$2:$E$7747=$A740), ChapterStats!$F$2:$F$7747)</f>
        <v>5</v>
      </c>
      <c r="I740" s="219">
        <f>SUMPRODUCT((ChapterStats!$B$2:$B$7747=I$2)*(ChapterStats!$C$2:$C$7747=$O$731)*(ChapterStats!$E$2:$E$7747=$A740), ChapterStats!$F$2:$F$7747)</f>
        <v>4</v>
      </c>
      <c r="J740" s="219">
        <f>SUMPRODUCT((ChapterStats!$B$2:$B$7747=J$2)*(ChapterStats!$C$2:$C$7747=$O$731)*(ChapterStats!$E$2:$E$7747=$A740), ChapterStats!$F$2:$F$7747)</f>
        <v>2</v>
      </c>
      <c r="K740" s="219">
        <f>SUMPRODUCT((ChapterStats!$B$2:$B$7747=K$2)*(ChapterStats!$C$2:$C$7747=$O$731)*(ChapterStats!$E$2:$E$7747=$A740), ChapterStats!$F$2:$F$7747)</f>
        <v>4</v>
      </c>
      <c r="L740" s="219">
        <f>SUMPRODUCT((ChapterStats!$B$2:$B$7747=L$2)*(ChapterStats!$C$2:$C$7747=$O$731)*(ChapterStats!$E$2:$E$7747=$A740), ChapterStats!$F$2:$F$7747)</f>
        <v>3</v>
      </c>
      <c r="M740" s="219">
        <f>SUMPRODUCT((ChapterStats!$B$2:$B$7747=M$2)*(ChapterStats!$C$2:$C$7747=$O$731)*(ChapterStats!$E$2:$E$7747=$A740), ChapterStats!$F$2:$F$7747)</f>
        <v>0</v>
      </c>
      <c r="N740" s="41">
        <f t="shared" si="56"/>
        <v>30</v>
      </c>
    </row>
    <row r="741" spans="1:15" s="43" customFormat="1" ht="12" customHeight="1" x14ac:dyDescent="0.2">
      <c r="A741" s="21" t="s">
        <v>202</v>
      </c>
      <c r="B741" s="224">
        <f>SUMPRODUCT((ChapterStats!$B$2:$B$7747=B$2)*(ChapterStats!$C$2:$C$7747=$O$731)*(ChapterStats!$E$2:$E$7747=$A741), ChapterStats!$F$2:$F$7747)</f>
        <v>0.54929600000000001</v>
      </c>
      <c r="C741" s="224">
        <f>SUMPRODUCT((ChapterStats!$B$2:$B$7747=C$2)*(ChapterStats!$C$2:$C$7747=$O$731)*(ChapterStats!$E$2:$E$7747=$A741), ChapterStats!$F$2:$F$7747)</f>
        <v>0.52214499999999997</v>
      </c>
      <c r="D741" s="224">
        <f>SUMPRODUCT((ChapterStats!$B$2:$B$7747=D$2)*(ChapterStats!$C$2:$C$7747=$O$731)*(ChapterStats!$E$2:$E$7747=$A741), ChapterStats!$F$2:$F$7747)</f>
        <v>0.57246399999999997</v>
      </c>
      <c r="E741" s="224">
        <f>SUMPRODUCT((ChapterStats!$B$2:$B$7747=E$2)*(ChapterStats!$C$2:$C$7747=$O$731)*(ChapterStats!$E$2:$E$7747=$A741), ChapterStats!$F$2:$F$7747)</f>
        <v>0.58564799999999995</v>
      </c>
      <c r="F741" s="224">
        <f>SUMPRODUCT((ChapterStats!$B$2:$B$7747=F$2)*(ChapterStats!$C$2:$C$7747=$O$731)*(ChapterStats!$E$2:$E$7747=$A741), ChapterStats!$F$2:$F$7747)</f>
        <v>0.58660500000000004</v>
      </c>
      <c r="G741" s="224">
        <f>SUMPRODUCT((ChapterStats!$B$2:$B$7747=G$2)*(ChapterStats!$C$2:$C$7747=$O$731)*(ChapterStats!$E$2:$E$7747=$A741), ChapterStats!$F$2:$F$7747)</f>
        <v>0.56490399999999996</v>
      </c>
      <c r="H741" s="224">
        <f>SUMPRODUCT((ChapterStats!$B$2:$B$7747=H$2)*(ChapterStats!$C$2:$C$7747=$O$731)*(ChapterStats!$E$2:$E$7747=$A741), ChapterStats!$F$2:$F$7747)</f>
        <v>0.57622700000000004</v>
      </c>
      <c r="I741" s="224">
        <f>SUMPRODUCT((ChapterStats!$B$2:$B$7747=I$2)*(ChapterStats!$C$2:$C$7747=$O$731)*(ChapterStats!$E$2:$E$7747=$A741), ChapterStats!$F$2:$F$7747)</f>
        <v>0.60047300000000003</v>
      </c>
      <c r="J741" s="224">
        <f>SUMPRODUCT((ChapterStats!$B$2:$B$7747=J$2)*(ChapterStats!$C$2:$C$7747=$O$731)*(ChapterStats!$E$2:$E$7747=$A741), ChapterStats!$F$2:$F$7747)</f>
        <v>0.604545</v>
      </c>
      <c r="K741" s="224">
        <f>SUMPRODUCT((ChapterStats!$B$2:$B$7747=K$2)*(ChapterStats!$C$2:$C$7747=$O$731)*(ChapterStats!$E$2:$E$7747=$A741), ChapterStats!$F$2:$F$7747)</f>
        <v>0.60801799999999995</v>
      </c>
      <c r="L741" s="224">
        <f>SUMPRODUCT((ChapterStats!$B$2:$B$7747=L$2)*(ChapterStats!$C$2:$C$7747=$O$731)*(ChapterStats!$E$2:$E$7747=$A741), ChapterStats!$F$2:$F$7747)</f>
        <v>0.57352899999999996</v>
      </c>
      <c r="M741" s="224">
        <f>SUMPRODUCT((ChapterStats!$B$2:$B$7747=M$2)*(ChapterStats!$C$2:$C$7747=$O$731)*(ChapterStats!$E$2:$E$7747=$A741), ChapterStats!$F$2:$F$7747)</f>
        <v>0</v>
      </c>
      <c r="N741" s="41"/>
    </row>
    <row r="742" spans="1:15" s="43" customFormat="1" ht="12" customHeight="1" x14ac:dyDescent="0.2">
      <c r="A742" s="228" t="s">
        <v>205</v>
      </c>
      <c r="B742" s="224">
        <f>SUMPRODUCT((ChapterStats!$B$2:$B$7747=B$2)*(ChapterStats!$C$2:$C$7747=$O$731)*(ChapterStats!$E$2:$E$7747=$A742), ChapterStats!$F$2:$F$7747)</f>
        <v>0.74496600000000002</v>
      </c>
      <c r="C742" s="224">
        <f>SUMPRODUCT((ChapterStats!$B$2:$B$7747=C$2)*(ChapterStats!$C$2:$C$7747=$O$731)*(ChapterStats!$E$2:$E$7747=$A742), ChapterStats!$F$2:$F$7747)</f>
        <v>0.70529799999999998</v>
      </c>
      <c r="D742" s="224">
        <f>SUMPRODUCT((ChapterStats!$B$2:$B$7747=D$2)*(ChapterStats!$C$2:$C$7747=$O$731)*(ChapterStats!$E$2:$E$7747=$A742), ChapterStats!$F$2:$F$7747)</f>
        <v>0.72483200000000003</v>
      </c>
      <c r="E742" s="224">
        <f>SUMPRODUCT((ChapterStats!$B$2:$B$7747=E$2)*(ChapterStats!$C$2:$C$7747=$O$731)*(ChapterStats!$E$2:$E$7747=$A742), ChapterStats!$F$2:$F$7747)</f>
        <v>0.71717200000000003</v>
      </c>
      <c r="F742" s="224">
        <f>SUMPRODUCT((ChapterStats!$B$2:$B$7747=F$2)*(ChapterStats!$C$2:$C$7747=$O$731)*(ChapterStats!$E$2:$E$7747=$A742), ChapterStats!$F$2:$F$7747)</f>
        <v>0.70790399999999998</v>
      </c>
      <c r="G742" s="224">
        <f>SUMPRODUCT((ChapterStats!$B$2:$B$7747=G$2)*(ChapterStats!$C$2:$C$7747=$O$731)*(ChapterStats!$E$2:$E$7747=$A742), ChapterStats!$F$2:$F$7747)</f>
        <v>0.70067999999999997</v>
      </c>
      <c r="H742" s="224">
        <f>SUMPRODUCT((ChapterStats!$B$2:$B$7747=H$2)*(ChapterStats!$C$2:$C$7747=$O$731)*(ChapterStats!$E$2:$E$7747=$A742), ChapterStats!$F$2:$F$7747)</f>
        <v>0.71777000000000002</v>
      </c>
      <c r="I742" s="224">
        <f>SUMPRODUCT((ChapterStats!$B$2:$B$7747=I$2)*(ChapterStats!$C$2:$C$7747=$O$731)*(ChapterStats!$E$2:$E$7747=$A742), ChapterStats!$F$2:$F$7747)</f>
        <v>0.70805399999999996</v>
      </c>
      <c r="J742" s="224">
        <f>SUMPRODUCT((ChapterStats!$B$2:$B$7747=J$2)*(ChapterStats!$C$2:$C$7747=$O$731)*(ChapterStats!$E$2:$E$7747=$A742), ChapterStats!$F$2:$F$7747)</f>
        <v>0.69899699999999998</v>
      </c>
      <c r="K742" s="224">
        <f>SUMPRODUCT((ChapterStats!$B$2:$B$7747=K$2)*(ChapterStats!$C$2:$C$7747=$O$731)*(ChapterStats!$E$2:$E$7747=$A742), ChapterStats!$F$2:$F$7747)</f>
        <v>0.70491800000000004</v>
      </c>
      <c r="L742" s="224">
        <f>SUMPRODUCT((ChapterStats!$B$2:$B$7747=L$2)*(ChapterStats!$C$2:$C$7747=$O$731)*(ChapterStats!$E$2:$E$7747=$A742), ChapterStats!$F$2:$F$7747)</f>
        <v>0.7</v>
      </c>
      <c r="M742" s="224">
        <f>SUMPRODUCT((ChapterStats!$B$2:$B$7747=M$2)*(ChapterStats!$C$2:$C$7747=$O$731)*(ChapterStats!$E$2:$E$7747=$A742), ChapterStats!$F$2:$F$7747)</f>
        <v>0</v>
      </c>
      <c r="N742" s="41"/>
    </row>
    <row r="743" spans="1:15" s="43" customFormat="1" x14ac:dyDescent="0.2">
      <c r="A743" s="47"/>
      <c r="B743" s="64"/>
      <c r="C743" s="153"/>
      <c r="D743" s="153"/>
      <c r="E743" s="143"/>
      <c r="F743" s="143"/>
      <c r="G743" s="143"/>
      <c r="H743" s="65"/>
      <c r="I743" s="222"/>
      <c r="J743" s="222"/>
      <c r="K743" s="222"/>
      <c r="L743" s="222"/>
      <c r="M743" s="222"/>
      <c r="N743" s="41"/>
    </row>
    <row r="744" spans="1:15" x14ac:dyDescent="0.2">
      <c r="A744" s="18" t="s">
        <v>69</v>
      </c>
      <c r="B744" s="145"/>
      <c r="H744" s="145"/>
      <c r="I744" s="219"/>
      <c r="O744" s="42">
        <v>162</v>
      </c>
    </row>
    <row r="745" spans="1:15" s="43" customFormat="1" x14ac:dyDescent="0.2">
      <c r="A745" s="228" t="s">
        <v>196</v>
      </c>
      <c r="B745" s="219">
        <f>SUMPRODUCT((ChapterStats!$B$2:$B$7747=B$2)*(ChapterStats!$C$2:$C$7747=$O$744)*(ChapterStats!$E$2:$E$7747=$A745), ChapterStats!$F$2:$F$7747)</f>
        <v>615</v>
      </c>
      <c r="C745" s="219">
        <f>SUMPRODUCT((ChapterStats!$B$2:$B$7747=C$2)*(ChapterStats!$C$2:$C$7747=$O$744)*(ChapterStats!$E$2:$E$7747=$A745), ChapterStats!$F$2:$F$7747)</f>
        <v>602</v>
      </c>
      <c r="D745" s="219">
        <f>SUMPRODUCT((ChapterStats!$B$2:$B$7747=D$2)*(ChapterStats!$C$2:$C$7747=$O$744)*(ChapterStats!$E$2:$E$7747=$A745), ChapterStats!$F$2:$F$7747)</f>
        <v>591</v>
      </c>
      <c r="E745" s="219">
        <f>SUMPRODUCT((ChapterStats!$B$2:$B$7747=E$2)*(ChapterStats!$C$2:$C$7747=$O$744)*(ChapterStats!$E$2:$E$7747=$A745), ChapterStats!$F$2:$F$7747)</f>
        <v>585</v>
      </c>
      <c r="F745" s="219">
        <f>SUMPRODUCT((ChapterStats!$B$2:$B$7747=F$2)*(ChapterStats!$C$2:$C$7747=$O$744)*(ChapterStats!$E$2:$E$7747=$A745), ChapterStats!$F$2:$F$7747)</f>
        <v>584</v>
      </c>
      <c r="G745" s="219">
        <f>SUMPRODUCT((ChapterStats!$B$2:$B$7747=G$2)*(ChapterStats!$C$2:$C$7747=$O$744)*(ChapterStats!$E$2:$E$7747=$A745), ChapterStats!$F$2:$F$7747)</f>
        <v>583</v>
      </c>
      <c r="H745" s="219">
        <f>SUMPRODUCT((ChapterStats!$B$2:$B$7747=H$2)*(ChapterStats!$C$2:$C$7747=$O$744)*(ChapterStats!$E$2:$E$7747=$A745), ChapterStats!$F$2:$F$7747)</f>
        <v>583</v>
      </c>
      <c r="I745" s="219">
        <f>SUMPRODUCT((ChapterStats!$B$2:$B$7747=I$2)*(ChapterStats!$C$2:$C$7747=$O$744)*(ChapterStats!$E$2:$E$7747=$A745), ChapterStats!$F$2:$F$7747)</f>
        <v>581</v>
      </c>
      <c r="J745" s="219">
        <f>SUMPRODUCT((ChapterStats!$B$2:$B$7747=J$2)*(ChapterStats!$C$2:$C$7747=$O$744)*(ChapterStats!$E$2:$E$7747=$A745), ChapterStats!$F$2:$F$7747)</f>
        <v>579</v>
      </c>
      <c r="K745" s="219">
        <f>SUMPRODUCT((ChapterStats!$B$2:$B$7747=K$2)*(ChapterStats!$C$2:$C$7747=$O$744)*(ChapterStats!$E$2:$E$7747=$A745), ChapterStats!$F$2:$F$7747)</f>
        <v>576</v>
      </c>
      <c r="L745" s="219">
        <f>SUMPRODUCT((ChapterStats!$B$2:$B$7747=L$2)*(ChapterStats!$C$2:$C$7747=$O$744)*(ChapterStats!$E$2:$E$7747=$A745), ChapterStats!$F$2:$F$7747)</f>
        <v>577</v>
      </c>
      <c r="M745" s="219">
        <f>SUMPRODUCT((ChapterStats!$B$2:$B$7747=M$2)*(ChapterStats!$C$2:$C$7747=$O$744)*(ChapterStats!$E$2:$E$7747=$A745), ChapterStats!$F$2:$F$7747)</f>
        <v>0</v>
      </c>
      <c r="N745" s="41"/>
    </row>
    <row r="746" spans="1:15" s="43" customFormat="1" x14ac:dyDescent="0.2">
      <c r="A746" s="47" t="s">
        <v>305</v>
      </c>
      <c r="B746" s="244">
        <v>603</v>
      </c>
      <c r="C746" s="244">
        <v>606</v>
      </c>
      <c r="D746" s="244">
        <v>608</v>
      </c>
      <c r="E746" s="244">
        <v>618</v>
      </c>
      <c r="F746" s="244">
        <v>617</v>
      </c>
      <c r="G746" s="244">
        <v>623</v>
      </c>
      <c r="H746" s="244">
        <v>620</v>
      </c>
      <c r="I746" s="244">
        <v>628</v>
      </c>
      <c r="J746" s="244">
        <v>630</v>
      </c>
      <c r="K746" s="244">
        <v>631</v>
      </c>
      <c r="L746" s="244">
        <v>626</v>
      </c>
      <c r="M746" s="244">
        <v>621</v>
      </c>
      <c r="N746" s="48"/>
    </row>
    <row r="747" spans="1:15" s="43" customFormat="1" x14ac:dyDescent="0.2">
      <c r="A747" s="228" t="s">
        <v>194</v>
      </c>
      <c r="B747" s="219">
        <f>SUMPRODUCT((ChapterStats!$B$2:$B$7747=B$2)*(ChapterStats!$C$2:$C$7747=$O$744)*(ChapterStats!$E$2:$E$7747=$A747), ChapterStats!$F$2:$F$7747)</f>
        <v>9</v>
      </c>
      <c r="C747" s="219">
        <f>SUMPRODUCT((ChapterStats!$B$2:$B$7747=C$2)*(ChapterStats!$C$2:$C$7747=$O$744)*(ChapterStats!$E$2:$E$7747=$A747), ChapterStats!$F$2:$F$7747)</f>
        <v>5</v>
      </c>
      <c r="D747" s="219">
        <f>SUMPRODUCT((ChapterStats!$B$2:$B$7747=D$2)*(ChapterStats!$C$2:$C$7747=$O$744)*(ChapterStats!$E$2:$E$7747=$A747), ChapterStats!$F$2:$F$7747)</f>
        <v>7</v>
      </c>
      <c r="E747" s="219">
        <f>SUMPRODUCT((ChapterStats!$B$2:$B$7747=E$2)*(ChapterStats!$C$2:$C$7747=$O$744)*(ChapterStats!$E$2:$E$7747=$A747), ChapterStats!$F$2:$F$7747)</f>
        <v>10</v>
      </c>
      <c r="F747" s="219">
        <f>SUMPRODUCT((ChapterStats!$B$2:$B$7747=F$2)*(ChapterStats!$C$2:$C$7747=$O$744)*(ChapterStats!$E$2:$E$7747=$A747), ChapterStats!$F$2:$F$7747)</f>
        <v>9</v>
      </c>
      <c r="G747" s="219">
        <f>SUMPRODUCT((ChapterStats!$B$2:$B$7747=G$2)*(ChapterStats!$C$2:$C$7747=$O$744)*(ChapterStats!$E$2:$E$7747=$A747), ChapterStats!$F$2:$F$7747)</f>
        <v>9</v>
      </c>
      <c r="H747" s="219">
        <f>SUMPRODUCT((ChapterStats!$B$2:$B$7747=H$2)*(ChapterStats!$C$2:$C$7747=$O$744)*(ChapterStats!$E$2:$E$7747=$A747), ChapterStats!$F$2:$F$7747)</f>
        <v>19</v>
      </c>
      <c r="I747" s="219">
        <f>SUMPRODUCT((ChapterStats!$B$2:$B$7747=I$2)*(ChapterStats!$C$2:$C$7747=$O$744)*(ChapterStats!$E$2:$E$7747=$A747), ChapterStats!$F$2:$F$7747)</f>
        <v>7</v>
      </c>
      <c r="J747" s="219">
        <f>SUMPRODUCT((ChapterStats!$B$2:$B$7747=J$2)*(ChapterStats!$C$2:$C$7747=$O$744)*(ChapterStats!$E$2:$E$7747=$A747), ChapterStats!$F$2:$F$7747)</f>
        <v>11</v>
      </c>
      <c r="K747" s="219">
        <f>SUMPRODUCT((ChapterStats!$B$2:$B$7747=K$2)*(ChapterStats!$C$2:$C$7747=$O$744)*(ChapterStats!$E$2:$E$7747=$A747), ChapterStats!$F$2:$F$7747)</f>
        <v>9</v>
      </c>
      <c r="L747" s="219">
        <f>SUMPRODUCT((ChapterStats!$B$2:$B$7747=L$2)*(ChapterStats!$C$2:$C$7747=$O$744)*(ChapterStats!$E$2:$E$7747=$A747), ChapterStats!$F$2:$F$7747)</f>
        <v>14</v>
      </c>
      <c r="M747" s="219">
        <f>SUMPRODUCT((ChapterStats!$B$2:$B$7747=M$2)*(ChapterStats!$C$2:$C$7747=$O$744)*(ChapterStats!$E$2:$E$7747=$A747), ChapterStats!$F$2:$F$7747)</f>
        <v>0</v>
      </c>
      <c r="N747" s="41">
        <f t="shared" ref="N747:N753" si="57">SUM(B747:M747)</f>
        <v>109</v>
      </c>
    </row>
    <row r="748" spans="1:15" s="43" customFormat="1" x14ac:dyDescent="0.2">
      <c r="A748" s="47" t="s">
        <v>305</v>
      </c>
      <c r="B748" s="244">
        <v>20</v>
      </c>
      <c r="C748" s="244">
        <v>13</v>
      </c>
      <c r="D748" s="244">
        <v>15</v>
      </c>
      <c r="E748" s="244">
        <v>18</v>
      </c>
      <c r="F748" s="244">
        <v>9</v>
      </c>
      <c r="G748" s="244">
        <v>13</v>
      </c>
      <c r="H748" s="244">
        <v>7</v>
      </c>
      <c r="I748" s="244">
        <v>20</v>
      </c>
      <c r="J748" s="244">
        <v>11</v>
      </c>
      <c r="K748" s="244">
        <v>21</v>
      </c>
      <c r="L748" s="244">
        <v>10</v>
      </c>
      <c r="M748" s="244">
        <v>13</v>
      </c>
      <c r="N748" s="48">
        <f t="shared" si="57"/>
        <v>170</v>
      </c>
    </row>
    <row r="749" spans="1:15" s="43" customFormat="1" x14ac:dyDescent="0.2">
      <c r="A749" s="228" t="s">
        <v>195</v>
      </c>
      <c r="B749" s="219">
        <f>SUMPRODUCT((ChapterStats!$B$2:$B$7747=B$2)*(ChapterStats!$C$2:$C$7747=$O$744)*(ChapterStats!$E$2:$E$7747=$A749), ChapterStats!$F$2:$F$7747)</f>
        <v>29</v>
      </c>
      <c r="C749" s="219">
        <f>SUMPRODUCT((ChapterStats!$B$2:$B$7747=C$2)*(ChapterStats!$C$2:$C$7747=$O$744)*(ChapterStats!$E$2:$E$7747=$A749), ChapterStats!$F$2:$F$7747)</f>
        <v>33</v>
      </c>
      <c r="D749" s="219">
        <f>SUMPRODUCT((ChapterStats!$B$2:$B$7747=D$2)*(ChapterStats!$C$2:$C$7747=$O$744)*(ChapterStats!$E$2:$E$7747=$A749), ChapterStats!$F$2:$F$7747)</f>
        <v>29</v>
      </c>
      <c r="E749" s="219">
        <f>SUMPRODUCT((ChapterStats!$B$2:$B$7747=E$2)*(ChapterStats!$C$2:$C$7747=$O$744)*(ChapterStats!$E$2:$E$7747=$A749), ChapterStats!$F$2:$F$7747)</f>
        <v>29</v>
      </c>
      <c r="F749" s="219">
        <f>SUMPRODUCT((ChapterStats!$B$2:$B$7747=F$2)*(ChapterStats!$C$2:$C$7747=$O$744)*(ChapterStats!$E$2:$E$7747=$A749), ChapterStats!$F$2:$F$7747)</f>
        <v>22</v>
      </c>
      <c r="G749" s="219">
        <f>SUMPRODUCT((ChapterStats!$B$2:$B$7747=G$2)*(ChapterStats!$C$2:$C$7747=$O$744)*(ChapterStats!$E$2:$E$7747=$A749), ChapterStats!$F$2:$F$7747)</f>
        <v>30</v>
      </c>
      <c r="H749" s="219">
        <f>SUMPRODUCT((ChapterStats!$B$2:$B$7747=H$2)*(ChapterStats!$C$2:$C$7747=$O$744)*(ChapterStats!$E$2:$E$7747=$A749), ChapterStats!$F$2:$F$7747)</f>
        <v>44</v>
      </c>
      <c r="I749" s="219">
        <f>SUMPRODUCT((ChapterStats!$B$2:$B$7747=I$2)*(ChapterStats!$C$2:$C$7747=$O$744)*(ChapterStats!$E$2:$E$7747=$A749), ChapterStats!$F$2:$F$7747)</f>
        <v>35</v>
      </c>
      <c r="J749" s="219">
        <f>SUMPRODUCT((ChapterStats!$B$2:$B$7747=J$2)*(ChapterStats!$C$2:$C$7747=$O$744)*(ChapterStats!$E$2:$E$7747=$A749), ChapterStats!$F$2:$F$7747)</f>
        <v>36</v>
      </c>
      <c r="K749" s="219">
        <f>SUMPRODUCT((ChapterStats!$B$2:$B$7747=K$2)*(ChapterStats!$C$2:$C$7747=$O$744)*(ChapterStats!$E$2:$E$7747=$A749), ChapterStats!$F$2:$F$7747)</f>
        <v>30</v>
      </c>
      <c r="L749" s="219">
        <f>SUMPRODUCT((ChapterStats!$B$2:$B$7747=L$2)*(ChapterStats!$C$2:$C$7747=$O$744)*(ChapterStats!$E$2:$E$7747=$A749), ChapterStats!$F$2:$F$7747)</f>
        <v>46</v>
      </c>
      <c r="M749" s="219">
        <f>SUMPRODUCT((ChapterStats!$B$2:$B$7747=M$2)*(ChapterStats!$C$2:$C$7747=$O$744)*(ChapterStats!$E$2:$E$7747=$A749), ChapterStats!$F$2:$F$7747)</f>
        <v>0</v>
      </c>
      <c r="N749" s="41">
        <f t="shared" si="57"/>
        <v>363</v>
      </c>
    </row>
    <row r="750" spans="1:15" s="43" customFormat="1" x14ac:dyDescent="0.2">
      <c r="A750" s="228" t="s">
        <v>200</v>
      </c>
      <c r="B750" s="219">
        <f>SUMPRODUCT((ChapterStats!$B$2:$B$7747=B$2)*(ChapterStats!$C$2:$C$7747=$O$744)*(ChapterStats!$E$2:$E$7747=$A750), ChapterStats!$F$2:$F$7747)</f>
        <v>1</v>
      </c>
      <c r="C750" s="219">
        <f>SUMPRODUCT((ChapterStats!$B$2:$B$7747=C$2)*(ChapterStats!$C$2:$C$7747=$O$744)*(ChapterStats!$E$2:$E$7747=$A750), ChapterStats!$F$2:$F$7747)</f>
        <v>3</v>
      </c>
      <c r="D750" s="219">
        <f>SUMPRODUCT((ChapterStats!$B$2:$B$7747=D$2)*(ChapterStats!$C$2:$C$7747=$O$744)*(ChapterStats!$E$2:$E$7747=$A750), ChapterStats!$F$2:$F$7747)</f>
        <v>0</v>
      </c>
      <c r="E750" s="219">
        <f>SUMPRODUCT((ChapterStats!$B$2:$B$7747=E$2)*(ChapterStats!$C$2:$C$7747=$O$744)*(ChapterStats!$E$2:$E$7747=$A750), ChapterStats!$F$2:$F$7747)</f>
        <v>1</v>
      </c>
      <c r="F750" s="219">
        <f>SUMPRODUCT((ChapterStats!$B$2:$B$7747=F$2)*(ChapterStats!$C$2:$C$7747=$O$744)*(ChapterStats!$E$2:$E$7747=$A750), ChapterStats!$F$2:$F$7747)</f>
        <v>0</v>
      </c>
      <c r="G750" s="219">
        <f>SUMPRODUCT((ChapterStats!$B$2:$B$7747=G$2)*(ChapterStats!$C$2:$C$7747=$O$744)*(ChapterStats!$E$2:$E$7747=$A750), ChapterStats!$F$2:$F$7747)</f>
        <v>4</v>
      </c>
      <c r="H750" s="219">
        <f>SUMPRODUCT((ChapterStats!$B$2:$B$7747=H$2)*(ChapterStats!$C$2:$C$7747=$O$744)*(ChapterStats!$E$2:$E$7747=$A750), ChapterStats!$F$2:$F$7747)</f>
        <v>0</v>
      </c>
      <c r="I750" s="219">
        <f>SUMPRODUCT((ChapterStats!$B$2:$B$7747=I$2)*(ChapterStats!$C$2:$C$7747=$O$744)*(ChapterStats!$E$2:$E$7747=$A750), ChapterStats!$F$2:$F$7747)</f>
        <v>0</v>
      </c>
      <c r="J750" s="219">
        <f>SUMPRODUCT((ChapterStats!$B$2:$B$7747=J$2)*(ChapterStats!$C$2:$C$7747=$O$744)*(ChapterStats!$E$2:$E$7747=$A750), ChapterStats!$F$2:$F$7747)</f>
        <v>0</v>
      </c>
      <c r="K750" s="219">
        <f>SUMPRODUCT((ChapterStats!$B$2:$B$7747=K$2)*(ChapterStats!$C$2:$C$7747=$O$744)*(ChapterStats!$E$2:$E$7747=$A750), ChapterStats!$F$2:$F$7747)</f>
        <v>0</v>
      </c>
      <c r="L750" s="219">
        <f>SUMPRODUCT((ChapterStats!$B$2:$B$7747=L$2)*(ChapterStats!$C$2:$C$7747=$O$744)*(ChapterStats!$E$2:$E$7747=$A750), ChapterStats!$F$2:$F$7747)</f>
        <v>3</v>
      </c>
      <c r="M750" s="219">
        <f>SUMPRODUCT((ChapterStats!$B$2:$B$7747=M$2)*(ChapterStats!$C$2:$C$7747=$O$744)*(ChapterStats!$E$2:$E$7747=$A750), ChapterStats!$F$2:$F$7747)</f>
        <v>0</v>
      </c>
      <c r="N750" s="41">
        <f t="shared" si="57"/>
        <v>12</v>
      </c>
    </row>
    <row r="751" spans="1:15" s="43" customFormat="1" x14ac:dyDescent="0.2">
      <c r="A751" s="228" t="s">
        <v>197</v>
      </c>
      <c r="B751" s="219">
        <f>SUMPRODUCT((ChapterStats!$B$2:$B$7747=B$2)*(ChapterStats!$C$2:$C$7747=$O$744)*(ChapterStats!$E$2:$E$7747=$A751), ChapterStats!$F$2:$F$7747)</f>
        <v>14</v>
      </c>
      <c r="C751" s="219">
        <f>SUMPRODUCT((ChapterStats!$B$2:$B$7747=C$2)*(ChapterStats!$C$2:$C$7747=$O$744)*(ChapterStats!$E$2:$E$7747=$A751), ChapterStats!$F$2:$F$7747)</f>
        <v>18</v>
      </c>
      <c r="D751" s="219">
        <f>SUMPRODUCT((ChapterStats!$B$2:$B$7747=D$2)*(ChapterStats!$C$2:$C$7747=$O$744)*(ChapterStats!$E$2:$E$7747=$A751), ChapterStats!$F$2:$F$7747)</f>
        <v>21</v>
      </c>
      <c r="E751" s="219">
        <f>SUMPRODUCT((ChapterStats!$B$2:$B$7747=E$2)*(ChapterStats!$C$2:$C$7747=$O$744)*(ChapterStats!$E$2:$E$7747=$A751), ChapterStats!$F$2:$F$7747)</f>
        <v>16</v>
      </c>
      <c r="F751" s="219">
        <f>SUMPRODUCT((ChapterStats!$B$2:$B$7747=F$2)*(ChapterStats!$C$2:$C$7747=$O$744)*(ChapterStats!$E$2:$E$7747=$A751), ChapterStats!$F$2:$F$7747)</f>
        <v>10</v>
      </c>
      <c r="G751" s="219">
        <f>SUMPRODUCT((ChapterStats!$B$2:$B$7747=G$2)*(ChapterStats!$C$2:$C$7747=$O$744)*(ChapterStats!$E$2:$E$7747=$A751), ChapterStats!$F$2:$F$7747)</f>
        <v>13</v>
      </c>
      <c r="H751" s="219">
        <f>SUMPRODUCT((ChapterStats!$B$2:$B$7747=H$2)*(ChapterStats!$C$2:$C$7747=$O$744)*(ChapterStats!$E$2:$E$7747=$A751), ChapterStats!$F$2:$F$7747)</f>
        <v>18</v>
      </c>
      <c r="I751" s="219">
        <f>SUMPRODUCT((ChapterStats!$B$2:$B$7747=I$2)*(ChapterStats!$C$2:$C$7747=$O$744)*(ChapterStats!$E$2:$E$7747=$A751), ChapterStats!$F$2:$F$7747)</f>
        <v>13</v>
      </c>
      <c r="J751" s="219">
        <f>SUMPRODUCT((ChapterStats!$B$2:$B$7747=J$2)*(ChapterStats!$C$2:$C$7747=$O$744)*(ChapterStats!$E$2:$E$7747=$A751), ChapterStats!$F$2:$F$7747)</f>
        <v>13</v>
      </c>
      <c r="K751" s="219">
        <f>SUMPRODUCT((ChapterStats!$B$2:$B$7747=K$2)*(ChapterStats!$C$2:$C$7747=$O$744)*(ChapterStats!$E$2:$E$7747=$A751), ChapterStats!$F$2:$F$7747)</f>
        <v>15</v>
      </c>
      <c r="L751" s="219">
        <f>SUMPRODUCT((ChapterStats!$B$2:$B$7747=L$2)*(ChapterStats!$C$2:$C$7747=$O$744)*(ChapterStats!$E$2:$E$7747=$A751), ChapterStats!$F$2:$F$7747)</f>
        <v>13</v>
      </c>
      <c r="M751" s="219">
        <f>SUMPRODUCT((ChapterStats!$B$2:$B$7747=M$2)*(ChapterStats!$C$2:$C$7747=$O$744)*(ChapterStats!$E$2:$E$7747=$A751), ChapterStats!$F$2:$F$7747)</f>
        <v>0</v>
      </c>
      <c r="N751" s="41">
        <f t="shared" si="57"/>
        <v>164</v>
      </c>
    </row>
    <row r="752" spans="1:15" x14ac:dyDescent="0.2">
      <c r="A752" s="228" t="s">
        <v>199</v>
      </c>
      <c r="B752" s="219">
        <f>SUMPRODUCT((ChapterStats!$B$2:$B$7747=B$2)*(ChapterStats!$C$2:$C$7747=$O$744)*(ChapterStats!$E$2:$E$7747=$A752), ChapterStats!$F$2:$F$7747)</f>
        <v>4</v>
      </c>
      <c r="C752" s="219">
        <f>SUMPRODUCT((ChapterStats!$B$2:$B$7747=C$2)*(ChapterStats!$C$2:$C$7747=$O$744)*(ChapterStats!$E$2:$E$7747=$A752), ChapterStats!$F$2:$F$7747)</f>
        <v>7</v>
      </c>
      <c r="D752" s="219">
        <f>SUMPRODUCT((ChapterStats!$B$2:$B$7747=D$2)*(ChapterStats!$C$2:$C$7747=$O$744)*(ChapterStats!$E$2:$E$7747=$A752), ChapterStats!$F$2:$F$7747)</f>
        <v>2</v>
      </c>
      <c r="E752" s="219">
        <f>SUMPRODUCT((ChapterStats!$B$2:$B$7747=E$2)*(ChapterStats!$C$2:$C$7747=$O$744)*(ChapterStats!$E$2:$E$7747=$A752), ChapterStats!$F$2:$F$7747)</f>
        <v>4</v>
      </c>
      <c r="F752" s="219">
        <f>SUMPRODUCT((ChapterStats!$B$2:$B$7747=F$2)*(ChapterStats!$C$2:$C$7747=$O$744)*(ChapterStats!$E$2:$E$7747=$A752), ChapterStats!$F$2:$F$7747)</f>
        <v>2</v>
      </c>
      <c r="G752" s="219">
        <f>SUMPRODUCT((ChapterStats!$B$2:$B$7747=G$2)*(ChapterStats!$C$2:$C$7747=$O$744)*(ChapterStats!$E$2:$E$7747=$A752), ChapterStats!$F$2:$F$7747)</f>
        <v>0</v>
      </c>
      <c r="H752" s="219">
        <f>SUMPRODUCT((ChapterStats!$B$2:$B$7747=H$2)*(ChapterStats!$C$2:$C$7747=$O$744)*(ChapterStats!$E$2:$E$7747=$A752), ChapterStats!$F$2:$F$7747)</f>
        <v>7</v>
      </c>
      <c r="I752" s="219">
        <f>SUMPRODUCT((ChapterStats!$B$2:$B$7747=I$2)*(ChapterStats!$C$2:$C$7747=$O$744)*(ChapterStats!$E$2:$E$7747=$A752), ChapterStats!$F$2:$F$7747)</f>
        <v>3</v>
      </c>
      <c r="J752" s="219">
        <f>SUMPRODUCT((ChapterStats!$B$2:$B$7747=J$2)*(ChapterStats!$C$2:$C$7747=$O$744)*(ChapterStats!$E$2:$E$7747=$A752), ChapterStats!$F$2:$F$7747)</f>
        <v>1</v>
      </c>
      <c r="K752" s="219">
        <f>SUMPRODUCT((ChapterStats!$B$2:$B$7747=K$2)*(ChapterStats!$C$2:$C$7747=$O$744)*(ChapterStats!$E$2:$E$7747=$A752), ChapterStats!$F$2:$F$7747)</f>
        <v>2</v>
      </c>
      <c r="L752" s="219">
        <f>SUMPRODUCT((ChapterStats!$B$2:$B$7747=L$2)*(ChapterStats!$C$2:$C$7747=$O$744)*(ChapterStats!$E$2:$E$7747=$A752), ChapterStats!$F$2:$F$7747)</f>
        <v>7</v>
      </c>
      <c r="M752" s="219">
        <f>SUMPRODUCT((ChapterStats!$B$2:$B$7747=M$2)*(ChapterStats!$C$2:$C$7747=$O$744)*(ChapterStats!$E$2:$E$7747=$A752), ChapterStats!$F$2:$F$7747)</f>
        <v>0</v>
      </c>
      <c r="N752" s="41">
        <f t="shared" si="57"/>
        <v>39</v>
      </c>
    </row>
    <row r="753" spans="1:15" x14ac:dyDescent="0.2">
      <c r="A753" s="228" t="s">
        <v>198</v>
      </c>
      <c r="B753" s="219">
        <f>SUMPRODUCT((ChapterStats!$B$2:$B$7747=B$2)*(ChapterStats!$C$2:$C$7747=$O$744)*(ChapterStats!$E$2:$E$7747=$A753), ChapterStats!$F$2:$F$7747)</f>
        <v>2</v>
      </c>
      <c r="C753" s="219">
        <f>SUMPRODUCT((ChapterStats!$B$2:$B$7747=C$2)*(ChapterStats!$C$2:$C$7747=$O$744)*(ChapterStats!$E$2:$E$7747=$A753), ChapterStats!$F$2:$F$7747)</f>
        <v>3</v>
      </c>
      <c r="D753" s="219">
        <f>SUMPRODUCT((ChapterStats!$B$2:$B$7747=D$2)*(ChapterStats!$C$2:$C$7747=$O$744)*(ChapterStats!$E$2:$E$7747=$A753), ChapterStats!$F$2:$F$7747)</f>
        <v>2</v>
      </c>
      <c r="E753" s="219">
        <f>SUMPRODUCT((ChapterStats!$B$2:$B$7747=E$2)*(ChapterStats!$C$2:$C$7747=$O$744)*(ChapterStats!$E$2:$E$7747=$A753), ChapterStats!$F$2:$F$7747)</f>
        <v>2</v>
      </c>
      <c r="F753" s="219">
        <f>SUMPRODUCT((ChapterStats!$B$2:$B$7747=F$2)*(ChapterStats!$C$2:$C$7747=$O$744)*(ChapterStats!$E$2:$E$7747=$A753), ChapterStats!$F$2:$F$7747)</f>
        <v>1</v>
      </c>
      <c r="G753" s="219">
        <f>SUMPRODUCT((ChapterStats!$B$2:$B$7747=G$2)*(ChapterStats!$C$2:$C$7747=$O$744)*(ChapterStats!$E$2:$E$7747=$A753), ChapterStats!$F$2:$F$7747)</f>
        <v>1</v>
      </c>
      <c r="H753" s="219">
        <f>SUMPRODUCT((ChapterStats!$B$2:$B$7747=H$2)*(ChapterStats!$C$2:$C$7747=$O$744)*(ChapterStats!$E$2:$E$7747=$A753), ChapterStats!$F$2:$F$7747)</f>
        <v>6</v>
      </c>
      <c r="I753" s="219">
        <f>SUMPRODUCT((ChapterStats!$B$2:$B$7747=I$2)*(ChapterStats!$C$2:$C$7747=$O$744)*(ChapterStats!$E$2:$E$7747=$A753), ChapterStats!$F$2:$F$7747)</f>
        <v>5</v>
      </c>
      <c r="J753" s="219">
        <f>SUMPRODUCT((ChapterStats!$B$2:$B$7747=J$2)*(ChapterStats!$C$2:$C$7747=$O$744)*(ChapterStats!$E$2:$E$7747=$A753), ChapterStats!$F$2:$F$7747)</f>
        <v>4</v>
      </c>
      <c r="K753" s="219">
        <f>SUMPRODUCT((ChapterStats!$B$2:$B$7747=K$2)*(ChapterStats!$C$2:$C$7747=$O$744)*(ChapterStats!$E$2:$E$7747=$A753), ChapterStats!$F$2:$F$7747)</f>
        <v>6</v>
      </c>
      <c r="L753" s="219">
        <f>SUMPRODUCT((ChapterStats!$B$2:$B$7747=L$2)*(ChapterStats!$C$2:$C$7747=$O$744)*(ChapterStats!$E$2:$E$7747=$A753), ChapterStats!$F$2:$F$7747)</f>
        <v>5</v>
      </c>
      <c r="M753" s="219">
        <f>SUMPRODUCT((ChapterStats!$B$2:$B$7747=M$2)*(ChapterStats!$C$2:$C$7747=$O$744)*(ChapterStats!$E$2:$E$7747=$A753), ChapterStats!$F$2:$F$7747)</f>
        <v>0</v>
      </c>
      <c r="N753" s="41">
        <f t="shared" si="57"/>
        <v>37</v>
      </c>
    </row>
    <row r="754" spans="1:15" s="43" customFormat="1" x14ac:dyDescent="0.2">
      <c r="A754" s="21" t="s">
        <v>202</v>
      </c>
      <c r="B754" s="224">
        <f>SUMPRODUCT((ChapterStats!$B$2:$B$7747=B$2)*(ChapterStats!$C$2:$C$7747=$O$744)*(ChapterStats!$E$2:$E$7747=$A754), ChapterStats!$F$2:$F$7747)</f>
        <v>0.74295199999999995</v>
      </c>
      <c r="C754" s="224">
        <f>SUMPRODUCT((ChapterStats!$B$2:$B$7747=C$2)*(ChapterStats!$C$2:$C$7747=$O$744)*(ChapterStats!$E$2:$E$7747=$A754), ChapterStats!$F$2:$F$7747)</f>
        <v>0.75415299999999996</v>
      </c>
      <c r="D754" s="224">
        <f>SUMPRODUCT((ChapterStats!$B$2:$B$7747=D$2)*(ChapterStats!$C$2:$C$7747=$O$744)*(ChapterStats!$E$2:$E$7747=$A754), ChapterStats!$F$2:$F$7747)</f>
        <v>0.74545499999999998</v>
      </c>
      <c r="E754" s="224">
        <f>SUMPRODUCT((ChapterStats!$B$2:$B$7747=E$2)*(ChapterStats!$C$2:$C$7747=$O$744)*(ChapterStats!$E$2:$E$7747=$A754), ChapterStats!$F$2:$F$7747)</f>
        <v>0.734761</v>
      </c>
      <c r="F754" s="224">
        <f>SUMPRODUCT((ChapterStats!$B$2:$B$7747=F$2)*(ChapterStats!$C$2:$C$7747=$O$744)*(ChapterStats!$E$2:$E$7747=$A754), ChapterStats!$F$2:$F$7747)</f>
        <v>0.72889599999999999</v>
      </c>
      <c r="G754" s="224">
        <f>SUMPRODUCT((ChapterStats!$B$2:$B$7747=G$2)*(ChapterStats!$C$2:$C$7747=$O$744)*(ChapterStats!$E$2:$E$7747=$A754), ChapterStats!$F$2:$F$7747)</f>
        <v>0.72682899999999995</v>
      </c>
      <c r="H754" s="224">
        <f>SUMPRODUCT((ChapterStats!$B$2:$B$7747=H$2)*(ChapterStats!$C$2:$C$7747=$O$744)*(ChapterStats!$E$2:$E$7747=$A754), ChapterStats!$F$2:$F$7747)</f>
        <v>0.726248</v>
      </c>
      <c r="I754" s="224">
        <f>SUMPRODUCT((ChapterStats!$B$2:$B$7747=I$2)*(ChapterStats!$C$2:$C$7747=$O$744)*(ChapterStats!$E$2:$E$7747=$A754), ChapterStats!$F$2:$F$7747)</f>
        <v>0.71243900000000004</v>
      </c>
      <c r="J754" s="224">
        <f>SUMPRODUCT((ChapterStats!$B$2:$B$7747=J$2)*(ChapterStats!$C$2:$C$7747=$O$744)*(ChapterStats!$E$2:$E$7747=$A754), ChapterStats!$F$2:$F$7747)</f>
        <v>0.71040000000000003</v>
      </c>
      <c r="K754" s="224">
        <f>SUMPRODUCT((ChapterStats!$B$2:$B$7747=K$2)*(ChapterStats!$C$2:$C$7747=$O$744)*(ChapterStats!$E$2:$E$7747=$A754), ChapterStats!$F$2:$F$7747)</f>
        <v>0.70447300000000002</v>
      </c>
      <c r="L754" s="224">
        <f>SUMPRODUCT((ChapterStats!$B$2:$B$7747=L$2)*(ChapterStats!$C$2:$C$7747=$O$744)*(ChapterStats!$E$2:$E$7747=$A754), ChapterStats!$F$2:$F$7747)</f>
        <v>0.71269800000000005</v>
      </c>
      <c r="M754" s="224">
        <f>SUMPRODUCT((ChapterStats!$B$2:$B$7747=M$2)*(ChapterStats!$C$2:$C$7747=$O$744)*(ChapterStats!$E$2:$E$7747=$A754), ChapterStats!$F$2:$F$7747)</f>
        <v>0</v>
      </c>
      <c r="N754" s="41"/>
    </row>
    <row r="755" spans="1:15" s="43" customFormat="1" x14ac:dyDescent="0.2">
      <c r="A755" s="228" t="s">
        <v>205</v>
      </c>
      <c r="B755" s="224">
        <f>SUMPRODUCT((ChapterStats!$B$2:$B$7747=B$2)*(ChapterStats!$C$2:$C$7747=$O$744)*(ChapterStats!$E$2:$E$7747=$A755), ChapterStats!$F$2:$F$7747)</f>
        <v>0.75481600000000004</v>
      </c>
      <c r="C755" s="224">
        <f>SUMPRODUCT((ChapterStats!$B$2:$B$7747=C$2)*(ChapterStats!$C$2:$C$7747=$O$744)*(ChapterStats!$E$2:$E$7747=$A755), ChapterStats!$F$2:$F$7747)</f>
        <v>0.76842100000000002</v>
      </c>
      <c r="D755" s="224">
        <f>SUMPRODUCT((ChapterStats!$B$2:$B$7747=D$2)*(ChapterStats!$C$2:$C$7747=$O$744)*(ChapterStats!$E$2:$E$7747=$A755), ChapterStats!$F$2:$F$7747)</f>
        <v>0.76049</v>
      </c>
      <c r="E755" s="224">
        <f>SUMPRODUCT((ChapterStats!$B$2:$B$7747=E$2)*(ChapterStats!$C$2:$C$7747=$O$744)*(ChapterStats!$E$2:$E$7747=$A755), ChapterStats!$F$2:$F$7747)</f>
        <v>0.747811</v>
      </c>
      <c r="F755" s="224">
        <f>SUMPRODUCT((ChapterStats!$B$2:$B$7747=F$2)*(ChapterStats!$C$2:$C$7747=$O$744)*(ChapterStats!$E$2:$E$7747=$A755), ChapterStats!$F$2:$F$7747)</f>
        <v>0.74438700000000002</v>
      </c>
      <c r="G755" s="224">
        <f>SUMPRODUCT((ChapterStats!$B$2:$B$7747=G$2)*(ChapterStats!$C$2:$C$7747=$O$744)*(ChapterStats!$E$2:$E$7747=$A755), ChapterStats!$F$2:$F$7747)</f>
        <v>0.74265999999999999</v>
      </c>
      <c r="H755" s="224">
        <f>SUMPRODUCT((ChapterStats!$B$2:$B$7747=H$2)*(ChapterStats!$C$2:$C$7747=$O$744)*(ChapterStats!$E$2:$E$7747=$A755), ChapterStats!$F$2:$F$7747)</f>
        <v>0.75042699999999996</v>
      </c>
      <c r="I755" s="224">
        <f>SUMPRODUCT((ChapterStats!$B$2:$B$7747=I$2)*(ChapterStats!$C$2:$C$7747=$O$744)*(ChapterStats!$E$2:$E$7747=$A755), ChapterStats!$F$2:$F$7747)</f>
        <v>0.73928000000000005</v>
      </c>
      <c r="J755" s="224">
        <f>SUMPRODUCT((ChapterStats!$B$2:$B$7747=J$2)*(ChapterStats!$C$2:$C$7747=$O$744)*(ChapterStats!$E$2:$E$7747=$A755), ChapterStats!$F$2:$F$7747)</f>
        <v>0.73514400000000002</v>
      </c>
      <c r="K755" s="224">
        <f>SUMPRODUCT((ChapterStats!$B$2:$B$7747=K$2)*(ChapterStats!$C$2:$C$7747=$O$744)*(ChapterStats!$E$2:$E$7747=$A755), ChapterStats!$F$2:$F$7747)</f>
        <v>0.72588799999999998</v>
      </c>
      <c r="L755" s="224">
        <f>SUMPRODUCT((ChapterStats!$B$2:$B$7747=L$2)*(ChapterStats!$C$2:$C$7747=$O$744)*(ChapterStats!$E$2:$E$7747=$A755), ChapterStats!$F$2:$F$7747)</f>
        <v>0.73277300000000001</v>
      </c>
      <c r="M755" s="224">
        <f>SUMPRODUCT((ChapterStats!$B$2:$B$7747=M$2)*(ChapterStats!$C$2:$C$7747=$O$744)*(ChapterStats!$E$2:$E$7747=$A755), ChapterStats!$F$2:$F$7747)</f>
        <v>0</v>
      </c>
      <c r="N755" s="41"/>
    </row>
    <row r="756" spans="1:15" s="43" customFormat="1" x14ac:dyDescent="0.2">
      <c r="A756" s="47"/>
      <c r="B756" s="64"/>
      <c r="C756" s="153"/>
      <c r="D756" s="153"/>
      <c r="E756" s="143"/>
      <c r="F756" s="143"/>
      <c r="G756" s="143"/>
      <c r="H756" s="65"/>
      <c r="I756" s="222"/>
      <c r="J756" s="222"/>
      <c r="K756" s="222"/>
      <c r="L756" s="222"/>
      <c r="M756" s="222"/>
      <c r="N756" s="41"/>
    </row>
    <row r="757" spans="1:15" s="43" customFormat="1" x14ac:dyDescent="0.2">
      <c r="A757" s="22" t="s">
        <v>126</v>
      </c>
      <c r="B757" s="148"/>
      <c r="C757" s="155"/>
      <c r="D757" s="155"/>
      <c r="E757" s="154"/>
      <c r="F757" s="154"/>
      <c r="G757" s="154"/>
      <c r="H757" s="112"/>
      <c r="I757" s="223"/>
      <c r="J757" s="221"/>
      <c r="K757" s="221"/>
      <c r="L757" s="221"/>
      <c r="M757" s="221"/>
      <c r="N757" s="41"/>
      <c r="O757" s="43">
        <v>163</v>
      </c>
    </row>
    <row r="758" spans="1:15" s="43" customFormat="1" x14ac:dyDescent="0.2">
      <c r="A758" s="228" t="s">
        <v>196</v>
      </c>
      <c r="B758" s="219">
        <f>SUMPRODUCT((ChapterStats!$B$2:$B$7747=B$2)*(ChapterStats!$C$2:$C$7747=$O$757)*(ChapterStats!$E$2:$E$7747=$A758), ChapterStats!$F$2:$F$7747)</f>
        <v>88</v>
      </c>
      <c r="C758" s="219">
        <f>SUMPRODUCT((ChapterStats!$B$2:$B$7747=C$2)*(ChapterStats!$C$2:$C$7747=$O$757)*(ChapterStats!$E$2:$E$7747=$A758), ChapterStats!$F$2:$F$7747)</f>
        <v>88</v>
      </c>
      <c r="D758" s="219">
        <f>SUMPRODUCT((ChapterStats!$B$2:$B$7747=D$2)*(ChapterStats!$C$2:$C$7747=$O$757)*(ChapterStats!$E$2:$E$7747=$A758), ChapterStats!$F$2:$F$7747)</f>
        <v>89</v>
      </c>
      <c r="E758" s="219">
        <f>SUMPRODUCT((ChapterStats!$B$2:$B$7747=E$2)*(ChapterStats!$C$2:$C$7747=$O$757)*(ChapterStats!$E$2:$E$7747=$A758), ChapterStats!$F$2:$F$7747)</f>
        <v>88</v>
      </c>
      <c r="F758" s="219">
        <f>SUMPRODUCT((ChapterStats!$B$2:$B$7747=F$2)*(ChapterStats!$C$2:$C$7747=$O$757)*(ChapterStats!$E$2:$E$7747=$A758), ChapterStats!$F$2:$F$7747)</f>
        <v>91</v>
      </c>
      <c r="G758" s="219">
        <f>SUMPRODUCT((ChapterStats!$B$2:$B$7747=G$2)*(ChapterStats!$C$2:$C$7747=$O$757)*(ChapterStats!$E$2:$E$7747=$A758), ChapterStats!$F$2:$F$7747)</f>
        <v>100</v>
      </c>
      <c r="H758" s="219">
        <f>SUMPRODUCT((ChapterStats!$B$2:$B$7747=H$2)*(ChapterStats!$C$2:$C$7747=$O$757)*(ChapterStats!$E$2:$E$7747=$A758), ChapterStats!$F$2:$F$7747)</f>
        <v>98</v>
      </c>
      <c r="I758" s="219">
        <f>SUMPRODUCT((ChapterStats!$B$2:$B$7747=I$2)*(ChapterStats!$C$2:$C$7747=$O$757)*(ChapterStats!$E$2:$E$7747=$A758), ChapterStats!$F$2:$F$7747)</f>
        <v>108</v>
      </c>
      <c r="J758" s="219">
        <f>SUMPRODUCT((ChapterStats!$B$2:$B$7747=J$2)*(ChapterStats!$C$2:$C$7747=$O$757)*(ChapterStats!$E$2:$E$7747=$A758), ChapterStats!$F$2:$F$7747)</f>
        <v>115</v>
      </c>
      <c r="K758" s="219">
        <f>SUMPRODUCT((ChapterStats!$B$2:$B$7747=K$2)*(ChapterStats!$C$2:$C$7747=$O$757)*(ChapterStats!$E$2:$E$7747=$A758), ChapterStats!$F$2:$F$7747)</f>
        <v>114</v>
      </c>
      <c r="L758" s="219">
        <f>SUMPRODUCT((ChapterStats!$B$2:$B$7747=L$2)*(ChapterStats!$C$2:$C$7747=$O$757)*(ChapterStats!$E$2:$E$7747=$A758), ChapterStats!$F$2:$F$7747)</f>
        <v>117</v>
      </c>
      <c r="M758" s="219">
        <f>SUMPRODUCT((ChapterStats!$B$2:$B$7747=M$2)*(ChapterStats!$C$2:$C$7747=$O$757)*(ChapterStats!$E$2:$E$7747=$A758), ChapterStats!$F$2:$F$7747)</f>
        <v>0</v>
      </c>
      <c r="N758" s="54"/>
    </row>
    <row r="759" spans="1:15" s="43" customFormat="1" x14ac:dyDescent="0.2">
      <c r="A759" s="47" t="s">
        <v>305</v>
      </c>
      <c r="B759" s="244">
        <v>83</v>
      </c>
      <c r="C759" s="244">
        <v>82</v>
      </c>
      <c r="D759" s="244">
        <v>83</v>
      </c>
      <c r="E759" s="244">
        <v>82</v>
      </c>
      <c r="F759" s="244">
        <v>84</v>
      </c>
      <c r="G759" s="244">
        <v>80</v>
      </c>
      <c r="H759" s="244">
        <v>86</v>
      </c>
      <c r="I759" s="244">
        <v>83</v>
      </c>
      <c r="J759" s="244">
        <v>83</v>
      </c>
      <c r="K759" s="244">
        <v>80</v>
      </c>
      <c r="L759" s="244">
        <v>84</v>
      </c>
      <c r="M759" s="244">
        <v>84</v>
      </c>
      <c r="N759" s="62"/>
    </row>
    <row r="760" spans="1:15" s="43" customFormat="1" x14ac:dyDescent="0.2">
      <c r="A760" s="228" t="s">
        <v>194</v>
      </c>
      <c r="B760" s="219">
        <f>SUMPRODUCT((ChapterStats!$B$2:$B$7747=B$2)*(ChapterStats!$C$2:$C$7747=$O$757)*(ChapterStats!$E$2:$E$7747=$A760), ChapterStats!$F$2:$F$7747)</f>
        <v>5</v>
      </c>
      <c r="C760" s="219">
        <f>SUMPRODUCT((ChapterStats!$B$2:$B$7747=C$2)*(ChapterStats!$C$2:$C$7747=$O$757)*(ChapterStats!$E$2:$E$7747=$A760), ChapterStats!$F$2:$F$7747)</f>
        <v>1</v>
      </c>
      <c r="D760" s="219">
        <f>SUMPRODUCT((ChapterStats!$B$2:$B$7747=D$2)*(ChapterStats!$C$2:$C$7747=$O$757)*(ChapterStats!$E$2:$E$7747=$A760), ChapterStats!$F$2:$F$7747)</f>
        <v>3</v>
      </c>
      <c r="E760" s="219">
        <f>SUMPRODUCT((ChapterStats!$B$2:$B$7747=E$2)*(ChapterStats!$C$2:$C$7747=$O$757)*(ChapterStats!$E$2:$E$7747=$A760), ChapterStats!$F$2:$F$7747)</f>
        <v>1</v>
      </c>
      <c r="F760" s="219">
        <f>SUMPRODUCT((ChapterStats!$B$2:$B$7747=F$2)*(ChapterStats!$C$2:$C$7747=$O$757)*(ChapterStats!$E$2:$E$7747=$A760), ChapterStats!$F$2:$F$7747)</f>
        <v>1</v>
      </c>
      <c r="G760" s="219">
        <f>SUMPRODUCT((ChapterStats!$B$2:$B$7747=G$2)*(ChapterStats!$C$2:$C$7747=$O$757)*(ChapterStats!$E$2:$E$7747=$A760), ChapterStats!$F$2:$F$7747)</f>
        <v>10</v>
      </c>
      <c r="H760" s="219">
        <f>SUMPRODUCT((ChapterStats!$B$2:$B$7747=H$2)*(ChapterStats!$C$2:$C$7747=$O$757)*(ChapterStats!$E$2:$E$7747=$A760), ChapterStats!$F$2:$F$7747)</f>
        <v>1</v>
      </c>
      <c r="I760" s="219">
        <f>SUMPRODUCT((ChapterStats!$B$2:$B$7747=I$2)*(ChapterStats!$C$2:$C$7747=$O$757)*(ChapterStats!$E$2:$E$7747=$A760), ChapterStats!$F$2:$F$7747)</f>
        <v>11</v>
      </c>
      <c r="J760" s="219">
        <f>SUMPRODUCT((ChapterStats!$B$2:$B$7747=J$2)*(ChapterStats!$C$2:$C$7747=$O$757)*(ChapterStats!$E$2:$E$7747=$A760), ChapterStats!$F$2:$F$7747)</f>
        <v>8</v>
      </c>
      <c r="K760" s="219">
        <f>SUMPRODUCT((ChapterStats!$B$2:$B$7747=K$2)*(ChapterStats!$C$2:$C$7747=$O$757)*(ChapterStats!$E$2:$E$7747=$A760), ChapterStats!$F$2:$F$7747)</f>
        <v>2</v>
      </c>
      <c r="L760" s="219">
        <f>SUMPRODUCT((ChapterStats!$B$2:$B$7747=L$2)*(ChapterStats!$C$2:$C$7747=$O$757)*(ChapterStats!$E$2:$E$7747=$A760), ChapterStats!$F$2:$F$7747)</f>
        <v>4</v>
      </c>
      <c r="M760" s="219">
        <f>SUMPRODUCT((ChapterStats!$B$2:$B$7747=M$2)*(ChapterStats!$C$2:$C$7747=$O$757)*(ChapterStats!$E$2:$E$7747=$A760), ChapterStats!$F$2:$F$7747)</f>
        <v>0</v>
      </c>
      <c r="N760" s="41">
        <f t="shared" ref="N760:N766" si="58">SUM(B760:M760)</f>
        <v>47</v>
      </c>
    </row>
    <row r="761" spans="1:15" s="43" customFormat="1" x14ac:dyDescent="0.2">
      <c r="A761" s="47" t="s">
        <v>305</v>
      </c>
      <c r="B761" s="244">
        <v>0</v>
      </c>
      <c r="C761" s="244">
        <v>0</v>
      </c>
      <c r="D761" s="244">
        <v>3</v>
      </c>
      <c r="E761" s="244">
        <v>1</v>
      </c>
      <c r="F761" s="244">
        <v>1</v>
      </c>
      <c r="G761" s="244">
        <v>1</v>
      </c>
      <c r="H761" s="244">
        <v>5</v>
      </c>
      <c r="I761" s="244">
        <v>2</v>
      </c>
      <c r="J761" s="244">
        <v>0</v>
      </c>
      <c r="K761" s="244">
        <v>1</v>
      </c>
      <c r="L761" s="244">
        <v>6</v>
      </c>
      <c r="M761" s="244">
        <v>2</v>
      </c>
      <c r="N761" s="62">
        <f t="shared" si="58"/>
        <v>22</v>
      </c>
    </row>
    <row r="762" spans="1:15" s="43" customFormat="1" x14ac:dyDescent="0.2">
      <c r="A762" s="228" t="s">
        <v>195</v>
      </c>
      <c r="B762" s="219">
        <f>SUMPRODUCT((ChapterStats!$B$2:$B$7747=B$2)*(ChapterStats!$C$2:$C$7747=$O$757)*(ChapterStats!$E$2:$E$7747=$A762), ChapterStats!$F$2:$F$7747)</f>
        <v>4</v>
      </c>
      <c r="C762" s="219">
        <f>SUMPRODUCT((ChapterStats!$B$2:$B$7747=C$2)*(ChapterStats!$C$2:$C$7747=$O$757)*(ChapterStats!$E$2:$E$7747=$A762), ChapterStats!$F$2:$F$7747)</f>
        <v>4</v>
      </c>
      <c r="D762" s="219">
        <f>SUMPRODUCT((ChapterStats!$B$2:$B$7747=D$2)*(ChapterStats!$C$2:$C$7747=$O$757)*(ChapterStats!$E$2:$E$7747=$A762), ChapterStats!$F$2:$F$7747)</f>
        <v>4</v>
      </c>
      <c r="E762" s="219">
        <f>SUMPRODUCT((ChapterStats!$B$2:$B$7747=E$2)*(ChapterStats!$C$2:$C$7747=$O$757)*(ChapterStats!$E$2:$E$7747=$A762), ChapterStats!$F$2:$F$7747)</f>
        <v>1</v>
      </c>
      <c r="F762" s="219">
        <f>SUMPRODUCT((ChapterStats!$B$2:$B$7747=F$2)*(ChapterStats!$C$2:$C$7747=$O$757)*(ChapterStats!$E$2:$E$7747=$A762), ChapterStats!$F$2:$F$7747)</f>
        <v>6</v>
      </c>
      <c r="G762" s="219">
        <f>SUMPRODUCT((ChapterStats!$B$2:$B$7747=G$2)*(ChapterStats!$C$2:$C$7747=$O$757)*(ChapterStats!$E$2:$E$7747=$A762), ChapterStats!$F$2:$F$7747)</f>
        <v>3</v>
      </c>
      <c r="H762" s="219">
        <f>SUMPRODUCT((ChapterStats!$B$2:$B$7747=H$2)*(ChapterStats!$C$2:$C$7747=$O$757)*(ChapterStats!$E$2:$E$7747=$A762), ChapterStats!$F$2:$F$7747)</f>
        <v>8</v>
      </c>
      <c r="I762" s="219">
        <f>SUMPRODUCT((ChapterStats!$B$2:$B$7747=I$2)*(ChapterStats!$C$2:$C$7747=$O$757)*(ChapterStats!$E$2:$E$7747=$A762), ChapterStats!$F$2:$F$7747)</f>
        <v>2</v>
      </c>
      <c r="J762" s="219">
        <f>SUMPRODUCT((ChapterStats!$B$2:$B$7747=J$2)*(ChapterStats!$C$2:$C$7747=$O$757)*(ChapterStats!$E$2:$E$7747=$A762), ChapterStats!$F$2:$F$7747)</f>
        <v>4</v>
      </c>
      <c r="K762" s="219">
        <f>SUMPRODUCT((ChapterStats!$B$2:$B$7747=K$2)*(ChapterStats!$C$2:$C$7747=$O$757)*(ChapterStats!$E$2:$E$7747=$A762), ChapterStats!$F$2:$F$7747)</f>
        <v>5</v>
      </c>
      <c r="L762" s="219">
        <f>SUMPRODUCT((ChapterStats!$B$2:$B$7747=L$2)*(ChapterStats!$C$2:$C$7747=$O$757)*(ChapterStats!$E$2:$E$7747=$A762), ChapterStats!$F$2:$F$7747)</f>
        <v>8</v>
      </c>
      <c r="M762" s="219">
        <f>SUMPRODUCT((ChapterStats!$B$2:$B$7747=M$2)*(ChapterStats!$C$2:$C$7747=$O$757)*(ChapterStats!$E$2:$E$7747=$A762), ChapterStats!$F$2:$F$7747)</f>
        <v>0</v>
      </c>
      <c r="N762" s="54">
        <f t="shared" si="58"/>
        <v>49</v>
      </c>
    </row>
    <row r="763" spans="1:15" s="43" customFormat="1" x14ac:dyDescent="0.2">
      <c r="A763" s="228" t="s">
        <v>200</v>
      </c>
      <c r="B763" s="219">
        <f>SUMPRODUCT((ChapterStats!$B$2:$B$7747=B$2)*(ChapterStats!$C$2:$C$7747=$O$757)*(ChapterStats!$E$2:$E$7747=$A763), ChapterStats!$F$2:$F$7747)</f>
        <v>0</v>
      </c>
      <c r="C763" s="219">
        <f>SUMPRODUCT((ChapterStats!$B$2:$B$7747=C$2)*(ChapterStats!$C$2:$C$7747=$O$757)*(ChapterStats!$E$2:$E$7747=$A763), ChapterStats!$F$2:$F$7747)</f>
        <v>0</v>
      </c>
      <c r="D763" s="219">
        <f>SUMPRODUCT((ChapterStats!$B$2:$B$7747=D$2)*(ChapterStats!$C$2:$C$7747=$O$757)*(ChapterStats!$E$2:$E$7747=$A763), ChapterStats!$F$2:$F$7747)</f>
        <v>0</v>
      </c>
      <c r="E763" s="219">
        <f>SUMPRODUCT((ChapterStats!$B$2:$B$7747=E$2)*(ChapterStats!$C$2:$C$7747=$O$757)*(ChapterStats!$E$2:$E$7747=$A763), ChapterStats!$F$2:$F$7747)</f>
        <v>0</v>
      </c>
      <c r="F763" s="219">
        <f>SUMPRODUCT((ChapterStats!$B$2:$B$7747=F$2)*(ChapterStats!$C$2:$C$7747=$O$757)*(ChapterStats!$E$2:$E$7747=$A763), ChapterStats!$F$2:$F$7747)</f>
        <v>1</v>
      </c>
      <c r="G763" s="219">
        <f>SUMPRODUCT((ChapterStats!$B$2:$B$7747=G$2)*(ChapterStats!$C$2:$C$7747=$O$757)*(ChapterStats!$E$2:$E$7747=$A763), ChapterStats!$F$2:$F$7747)</f>
        <v>0</v>
      </c>
      <c r="H763" s="219">
        <f>SUMPRODUCT((ChapterStats!$B$2:$B$7747=H$2)*(ChapterStats!$C$2:$C$7747=$O$757)*(ChapterStats!$E$2:$E$7747=$A763), ChapterStats!$F$2:$F$7747)</f>
        <v>0</v>
      </c>
      <c r="I763" s="219">
        <f>SUMPRODUCT((ChapterStats!$B$2:$B$7747=I$2)*(ChapterStats!$C$2:$C$7747=$O$757)*(ChapterStats!$E$2:$E$7747=$A763), ChapterStats!$F$2:$F$7747)</f>
        <v>0</v>
      </c>
      <c r="J763" s="219">
        <f>SUMPRODUCT((ChapterStats!$B$2:$B$7747=J$2)*(ChapterStats!$C$2:$C$7747=$O$757)*(ChapterStats!$E$2:$E$7747=$A763), ChapterStats!$F$2:$F$7747)</f>
        <v>1</v>
      </c>
      <c r="K763" s="219">
        <f>SUMPRODUCT((ChapterStats!$B$2:$B$7747=K$2)*(ChapterStats!$C$2:$C$7747=$O$757)*(ChapterStats!$E$2:$E$7747=$A763), ChapterStats!$F$2:$F$7747)</f>
        <v>0</v>
      </c>
      <c r="L763" s="219">
        <f>SUMPRODUCT((ChapterStats!$B$2:$B$7747=L$2)*(ChapterStats!$C$2:$C$7747=$O$757)*(ChapterStats!$E$2:$E$7747=$A763), ChapterStats!$F$2:$F$7747)</f>
        <v>0</v>
      </c>
      <c r="M763" s="219">
        <f>SUMPRODUCT((ChapterStats!$B$2:$B$7747=M$2)*(ChapterStats!$C$2:$C$7747=$O$757)*(ChapterStats!$E$2:$E$7747=$A763), ChapterStats!$F$2:$F$7747)</f>
        <v>0</v>
      </c>
      <c r="N763" s="54">
        <f t="shared" si="58"/>
        <v>2</v>
      </c>
    </row>
    <row r="764" spans="1:15" s="43" customFormat="1" x14ac:dyDescent="0.2">
      <c r="A764" s="228" t="s">
        <v>197</v>
      </c>
      <c r="B764" s="219">
        <f>SUMPRODUCT((ChapterStats!$B$2:$B$7747=B$2)*(ChapterStats!$C$2:$C$7747=$O$757)*(ChapterStats!$E$2:$E$7747=$A764), ChapterStats!$F$2:$F$7747)</f>
        <v>1</v>
      </c>
      <c r="C764" s="219">
        <f>SUMPRODUCT((ChapterStats!$B$2:$B$7747=C$2)*(ChapterStats!$C$2:$C$7747=$O$757)*(ChapterStats!$E$2:$E$7747=$A764), ChapterStats!$F$2:$F$7747)</f>
        <v>1</v>
      </c>
      <c r="D764" s="219">
        <f>SUMPRODUCT((ChapterStats!$B$2:$B$7747=D$2)*(ChapterStats!$C$2:$C$7747=$O$757)*(ChapterStats!$E$2:$E$7747=$A764), ChapterStats!$F$2:$F$7747)</f>
        <v>2</v>
      </c>
      <c r="E764" s="219">
        <f>SUMPRODUCT((ChapterStats!$B$2:$B$7747=E$2)*(ChapterStats!$C$2:$C$7747=$O$757)*(ChapterStats!$E$2:$E$7747=$A764), ChapterStats!$F$2:$F$7747)</f>
        <v>2</v>
      </c>
      <c r="F764" s="219">
        <f>SUMPRODUCT((ChapterStats!$B$2:$B$7747=F$2)*(ChapterStats!$C$2:$C$7747=$O$757)*(ChapterStats!$E$2:$E$7747=$A764), ChapterStats!$F$2:$F$7747)</f>
        <v>0</v>
      </c>
      <c r="G764" s="219">
        <f>SUMPRODUCT((ChapterStats!$B$2:$B$7747=G$2)*(ChapterStats!$C$2:$C$7747=$O$757)*(ChapterStats!$E$2:$E$7747=$A764), ChapterStats!$F$2:$F$7747)</f>
        <v>1</v>
      </c>
      <c r="H764" s="219">
        <f>SUMPRODUCT((ChapterStats!$B$2:$B$7747=H$2)*(ChapterStats!$C$2:$C$7747=$O$757)*(ChapterStats!$E$2:$E$7747=$A764), ChapterStats!$F$2:$F$7747)</f>
        <v>3</v>
      </c>
      <c r="I764" s="219">
        <f>SUMPRODUCT((ChapterStats!$B$2:$B$7747=I$2)*(ChapterStats!$C$2:$C$7747=$O$757)*(ChapterStats!$E$2:$E$7747=$A764), ChapterStats!$F$2:$F$7747)</f>
        <v>1</v>
      </c>
      <c r="J764" s="219">
        <f>SUMPRODUCT((ChapterStats!$B$2:$B$7747=J$2)*(ChapterStats!$C$2:$C$7747=$O$757)*(ChapterStats!$E$2:$E$7747=$A764), ChapterStats!$F$2:$F$7747)</f>
        <v>3</v>
      </c>
      <c r="K764" s="219">
        <f>SUMPRODUCT((ChapterStats!$B$2:$B$7747=K$2)*(ChapterStats!$C$2:$C$7747=$O$757)*(ChapterStats!$E$2:$E$7747=$A764), ChapterStats!$F$2:$F$7747)</f>
        <v>3</v>
      </c>
      <c r="L764" s="219">
        <f>SUMPRODUCT((ChapterStats!$B$2:$B$7747=L$2)*(ChapterStats!$C$2:$C$7747=$O$757)*(ChapterStats!$E$2:$E$7747=$A764), ChapterStats!$F$2:$F$7747)</f>
        <v>1</v>
      </c>
      <c r="M764" s="219">
        <f>SUMPRODUCT((ChapterStats!$B$2:$B$7747=M$2)*(ChapterStats!$C$2:$C$7747=$O$757)*(ChapterStats!$E$2:$E$7747=$A764), ChapterStats!$F$2:$F$7747)</f>
        <v>0</v>
      </c>
      <c r="N764" s="41">
        <f t="shared" si="58"/>
        <v>18</v>
      </c>
    </row>
    <row r="765" spans="1:15" x14ac:dyDescent="0.2">
      <c r="A765" s="228" t="s">
        <v>199</v>
      </c>
      <c r="B765" s="219">
        <f>SUMPRODUCT((ChapterStats!$B$2:$B$7747=B$2)*(ChapterStats!$C$2:$C$7747=$O$757)*(ChapterStats!$E$2:$E$7747=$A765), ChapterStats!$F$2:$F$7747)</f>
        <v>1</v>
      </c>
      <c r="C765" s="219">
        <f>SUMPRODUCT((ChapterStats!$B$2:$B$7747=C$2)*(ChapterStats!$C$2:$C$7747=$O$757)*(ChapterStats!$E$2:$E$7747=$A765), ChapterStats!$F$2:$F$7747)</f>
        <v>0</v>
      </c>
      <c r="D765" s="219">
        <f>SUMPRODUCT((ChapterStats!$B$2:$B$7747=D$2)*(ChapterStats!$C$2:$C$7747=$O$757)*(ChapterStats!$E$2:$E$7747=$A765), ChapterStats!$F$2:$F$7747)</f>
        <v>0</v>
      </c>
      <c r="E765" s="219">
        <f>SUMPRODUCT((ChapterStats!$B$2:$B$7747=E$2)*(ChapterStats!$C$2:$C$7747=$O$757)*(ChapterStats!$E$2:$E$7747=$A765), ChapterStats!$F$2:$F$7747)</f>
        <v>0</v>
      </c>
      <c r="F765" s="219">
        <f>SUMPRODUCT((ChapterStats!$B$2:$B$7747=F$2)*(ChapterStats!$C$2:$C$7747=$O$757)*(ChapterStats!$E$2:$E$7747=$A765), ChapterStats!$F$2:$F$7747)</f>
        <v>0</v>
      </c>
      <c r="G765" s="219">
        <f>SUMPRODUCT((ChapterStats!$B$2:$B$7747=G$2)*(ChapterStats!$C$2:$C$7747=$O$757)*(ChapterStats!$E$2:$E$7747=$A765), ChapterStats!$F$2:$F$7747)</f>
        <v>0</v>
      </c>
      <c r="H765" s="219">
        <f>SUMPRODUCT((ChapterStats!$B$2:$B$7747=H$2)*(ChapterStats!$C$2:$C$7747=$O$757)*(ChapterStats!$E$2:$E$7747=$A765), ChapterStats!$F$2:$F$7747)</f>
        <v>0</v>
      </c>
      <c r="I765" s="219">
        <f>SUMPRODUCT((ChapterStats!$B$2:$B$7747=I$2)*(ChapterStats!$C$2:$C$7747=$O$757)*(ChapterStats!$E$2:$E$7747=$A765), ChapterStats!$F$2:$F$7747)</f>
        <v>0</v>
      </c>
      <c r="J765" s="219">
        <f>SUMPRODUCT((ChapterStats!$B$2:$B$7747=J$2)*(ChapterStats!$C$2:$C$7747=$O$757)*(ChapterStats!$E$2:$E$7747=$A765), ChapterStats!$F$2:$F$7747)</f>
        <v>0</v>
      </c>
      <c r="K765" s="219">
        <f>SUMPRODUCT((ChapterStats!$B$2:$B$7747=K$2)*(ChapterStats!$C$2:$C$7747=$O$757)*(ChapterStats!$E$2:$E$7747=$A765), ChapterStats!$F$2:$F$7747)</f>
        <v>0</v>
      </c>
      <c r="L765" s="219">
        <f>SUMPRODUCT((ChapterStats!$B$2:$B$7747=L$2)*(ChapterStats!$C$2:$C$7747=$O$757)*(ChapterStats!$E$2:$E$7747=$A765), ChapterStats!$F$2:$F$7747)</f>
        <v>0</v>
      </c>
      <c r="M765" s="219">
        <f>SUMPRODUCT((ChapterStats!$B$2:$B$7747=M$2)*(ChapterStats!$C$2:$C$7747=$O$757)*(ChapterStats!$E$2:$E$7747=$A765), ChapterStats!$F$2:$F$7747)</f>
        <v>0</v>
      </c>
      <c r="N765" s="41">
        <f t="shared" si="58"/>
        <v>1</v>
      </c>
    </row>
    <row r="766" spans="1:15" x14ac:dyDescent="0.2">
      <c r="A766" s="228" t="s">
        <v>198</v>
      </c>
      <c r="B766" s="219">
        <f>SUMPRODUCT((ChapterStats!$B$2:$B$7747=B$2)*(ChapterStats!$C$2:$C$7747=$O$757)*(ChapterStats!$E$2:$E$7747=$A766), ChapterStats!$F$2:$F$7747)</f>
        <v>0</v>
      </c>
      <c r="C766" s="219">
        <f>SUMPRODUCT((ChapterStats!$B$2:$B$7747=C$2)*(ChapterStats!$C$2:$C$7747=$O$757)*(ChapterStats!$E$2:$E$7747=$A766), ChapterStats!$F$2:$F$7747)</f>
        <v>0</v>
      </c>
      <c r="D766" s="219">
        <f>SUMPRODUCT((ChapterStats!$B$2:$B$7747=D$2)*(ChapterStats!$C$2:$C$7747=$O$757)*(ChapterStats!$E$2:$E$7747=$A766), ChapterStats!$F$2:$F$7747)</f>
        <v>1</v>
      </c>
      <c r="E766" s="219">
        <f>SUMPRODUCT((ChapterStats!$B$2:$B$7747=E$2)*(ChapterStats!$C$2:$C$7747=$O$757)*(ChapterStats!$E$2:$E$7747=$A766), ChapterStats!$F$2:$F$7747)</f>
        <v>0</v>
      </c>
      <c r="F766" s="219">
        <f>SUMPRODUCT((ChapterStats!$B$2:$B$7747=F$2)*(ChapterStats!$C$2:$C$7747=$O$757)*(ChapterStats!$E$2:$E$7747=$A766), ChapterStats!$F$2:$F$7747)</f>
        <v>3</v>
      </c>
      <c r="G766" s="219">
        <f>SUMPRODUCT((ChapterStats!$B$2:$B$7747=G$2)*(ChapterStats!$C$2:$C$7747=$O$757)*(ChapterStats!$E$2:$E$7747=$A766), ChapterStats!$F$2:$F$7747)</f>
        <v>0</v>
      </c>
      <c r="H766" s="219">
        <f>SUMPRODUCT((ChapterStats!$B$2:$B$7747=H$2)*(ChapterStats!$C$2:$C$7747=$O$757)*(ChapterStats!$E$2:$E$7747=$A766), ChapterStats!$F$2:$F$7747)</f>
        <v>0</v>
      </c>
      <c r="I766" s="219">
        <f>SUMPRODUCT((ChapterStats!$B$2:$B$7747=I$2)*(ChapterStats!$C$2:$C$7747=$O$757)*(ChapterStats!$E$2:$E$7747=$A766), ChapterStats!$F$2:$F$7747)</f>
        <v>1</v>
      </c>
      <c r="J766" s="219">
        <f>SUMPRODUCT((ChapterStats!$B$2:$B$7747=J$2)*(ChapterStats!$C$2:$C$7747=$O$757)*(ChapterStats!$E$2:$E$7747=$A766), ChapterStats!$F$2:$F$7747)</f>
        <v>1</v>
      </c>
      <c r="K766" s="219">
        <f>SUMPRODUCT((ChapterStats!$B$2:$B$7747=K$2)*(ChapterStats!$C$2:$C$7747=$O$757)*(ChapterStats!$E$2:$E$7747=$A766), ChapterStats!$F$2:$F$7747)</f>
        <v>1</v>
      </c>
      <c r="L766" s="219">
        <f>SUMPRODUCT((ChapterStats!$B$2:$B$7747=L$2)*(ChapterStats!$C$2:$C$7747=$O$757)*(ChapterStats!$E$2:$E$7747=$A766), ChapterStats!$F$2:$F$7747)</f>
        <v>0</v>
      </c>
      <c r="M766" s="219">
        <f>SUMPRODUCT((ChapterStats!$B$2:$B$7747=M$2)*(ChapterStats!$C$2:$C$7747=$O$757)*(ChapterStats!$E$2:$E$7747=$A766), ChapterStats!$F$2:$F$7747)</f>
        <v>0</v>
      </c>
      <c r="N766" s="41">
        <f t="shared" si="58"/>
        <v>7</v>
      </c>
    </row>
    <row r="767" spans="1:15" s="43" customFormat="1" x14ac:dyDescent="0.2">
      <c r="A767" s="232" t="s">
        <v>202</v>
      </c>
      <c r="B767" s="224">
        <f>SUMPRODUCT((ChapterStats!$B$2:$B$7747=B$2)*(ChapterStats!$C$2:$C$7747=$O$757)*(ChapterStats!$E$2:$E$7747=$A767), ChapterStats!$F$2:$F$7747)</f>
        <v>0.73809499999999995</v>
      </c>
      <c r="C767" s="224">
        <f>SUMPRODUCT((ChapterStats!$B$2:$B$7747=C$2)*(ChapterStats!$C$2:$C$7747=$O$757)*(ChapterStats!$E$2:$E$7747=$A767), ChapterStats!$F$2:$F$7747)</f>
        <v>0.74698799999999999</v>
      </c>
      <c r="D767" s="224">
        <f>SUMPRODUCT((ChapterStats!$B$2:$B$7747=D$2)*(ChapterStats!$C$2:$C$7747=$O$757)*(ChapterStats!$E$2:$E$7747=$A767), ChapterStats!$F$2:$F$7747)</f>
        <v>0.74390199999999995</v>
      </c>
      <c r="E767" s="224">
        <f>SUMPRODUCT((ChapterStats!$B$2:$B$7747=E$2)*(ChapterStats!$C$2:$C$7747=$O$757)*(ChapterStats!$E$2:$E$7747=$A767), ChapterStats!$F$2:$F$7747)</f>
        <v>0.74698799999999999</v>
      </c>
      <c r="F767" s="224">
        <f>SUMPRODUCT((ChapterStats!$B$2:$B$7747=F$2)*(ChapterStats!$C$2:$C$7747=$O$757)*(ChapterStats!$E$2:$E$7747=$A767), ChapterStats!$F$2:$F$7747)</f>
        <v>0.731707</v>
      </c>
      <c r="G767" s="224">
        <f>SUMPRODUCT((ChapterStats!$B$2:$B$7747=G$2)*(ChapterStats!$C$2:$C$7747=$O$757)*(ChapterStats!$E$2:$E$7747=$A767), ChapterStats!$F$2:$F$7747)</f>
        <v>0.75</v>
      </c>
      <c r="H767" s="224">
        <f>SUMPRODUCT((ChapterStats!$B$2:$B$7747=H$2)*(ChapterStats!$C$2:$C$7747=$O$757)*(ChapterStats!$E$2:$E$7747=$A767), ChapterStats!$F$2:$F$7747)</f>
        <v>0.77500000000000002</v>
      </c>
      <c r="I767" s="224">
        <f>SUMPRODUCT((ChapterStats!$B$2:$B$7747=I$2)*(ChapterStats!$C$2:$C$7747=$O$757)*(ChapterStats!$E$2:$E$7747=$A767), ChapterStats!$F$2:$F$7747)</f>
        <v>0.75581399999999999</v>
      </c>
      <c r="J767" s="224">
        <f>SUMPRODUCT((ChapterStats!$B$2:$B$7747=J$2)*(ChapterStats!$C$2:$C$7747=$O$757)*(ChapterStats!$E$2:$E$7747=$A767), ChapterStats!$F$2:$F$7747)</f>
        <v>0.79518100000000003</v>
      </c>
      <c r="K767" s="224">
        <f>SUMPRODUCT((ChapterStats!$B$2:$B$7747=K$2)*(ChapterStats!$C$2:$C$7747=$O$757)*(ChapterStats!$E$2:$E$7747=$A767), ChapterStats!$F$2:$F$7747)</f>
        <v>0.78313299999999997</v>
      </c>
      <c r="L767" s="224">
        <f>SUMPRODUCT((ChapterStats!$B$2:$B$7747=L$2)*(ChapterStats!$C$2:$C$7747=$O$757)*(ChapterStats!$E$2:$E$7747=$A767), ChapterStats!$F$2:$F$7747)</f>
        <v>0.78749999999999998</v>
      </c>
      <c r="M767" s="224">
        <f>SUMPRODUCT((ChapterStats!$B$2:$B$7747=M$2)*(ChapterStats!$C$2:$C$7747=$O$757)*(ChapterStats!$E$2:$E$7747=$A767), ChapterStats!$F$2:$F$7747)</f>
        <v>0</v>
      </c>
      <c r="N767" s="41"/>
    </row>
    <row r="768" spans="1:15" s="43" customFormat="1" x14ac:dyDescent="0.2">
      <c r="A768" s="228" t="s">
        <v>205</v>
      </c>
      <c r="B768" s="224">
        <f>SUMPRODUCT((ChapterStats!$B$2:$B$7747=B$2)*(ChapterStats!$C$2:$C$7747=$O$757)*(ChapterStats!$E$2:$E$7747=$A768), ChapterStats!$F$2:$F$7747)</f>
        <v>0.75609800000000005</v>
      </c>
      <c r="C768" s="224">
        <f>SUMPRODUCT((ChapterStats!$B$2:$B$7747=C$2)*(ChapterStats!$C$2:$C$7747=$O$757)*(ChapterStats!$E$2:$E$7747=$A768), ChapterStats!$F$2:$F$7747)</f>
        <v>0.765432</v>
      </c>
      <c r="D768" s="224">
        <f>SUMPRODUCT((ChapterStats!$B$2:$B$7747=D$2)*(ChapterStats!$C$2:$C$7747=$O$757)*(ChapterStats!$E$2:$E$7747=$A768), ChapterStats!$F$2:$F$7747)</f>
        <v>0.75308600000000003</v>
      </c>
      <c r="E768" s="224">
        <f>SUMPRODUCT((ChapterStats!$B$2:$B$7747=E$2)*(ChapterStats!$C$2:$C$7747=$O$757)*(ChapterStats!$E$2:$E$7747=$A768), ChapterStats!$F$2:$F$7747)</f>
        <v>0.75609800000000005</v>
      </c>
      <c r="F768" s="224">
        <f>SUMPRODUCT((ChapterStats!$B$2:$B$7747=F$2)*(ChapterStats!$C$2:$C$7747=$O$757)*(ChapterStats!$E$2:$E$7747=$A768), ChapterStats!$F$2:$F$7747)</f>
        <v>0.74074099999999998</v>
      </c>
      <c r="G768" s="224">
        <f>SUMPRODUCT((ChapterStats!$B$2:$B$7747=G$2)*(ChapterStats!$C$2:$C$7747=$O$757)*(ChapterStats!$E$2:$E$7747=$A768), ChapterStats!$F$2:$F$7747)</f>
        <v>0.75903600000000004</v>
      </c>
      <c r="H768" s="224">
        <f>SUMPRODUCT((ChapterStats!$B$2:$B$7747=H$2)*(ChapterStats!$C$2:$C$7747=$O$757)*(ChapterStats!$E$2:$E$7747=$A768), ChapterStats!$F$2:$F$7747)</f>
        <v>0.77500000000000002</v>
      </c>
      <c r="I768" s="224">
        <f>SUMPRODUCT((ChapterStats!$B$2:$B$7747=I$2)*(ChapterStats!$C$2:$C$7747=$O$757)*(ChapterStats!$E$2:$E$7747=$A768), ChapterStats!$F$2:$F$7747)</f>
        <v>0.75294099999999997</v>
      </c>
      <c r="J768" s="224">
        <f>SUMPRODUCT((ChapterStats!$B$2:$B$7747=J$2)*(ChapterStats!$C$2:$C$7747=$O$757)*(ChapterStats!$E$2:$E$7747=$A768), ChapterStats!$F$2:$F$7747)</f>
        <v>0.79012300000000002</v>
      </c>
      <c r="K768" s="224">
        <f>SUMPRODUCT((ChapterStats!$B$2:$B$7747=K$2)*(ChapterStats!$C$2:$C$7747=$O$757)*(ChapterStats!$E$2:$E$7747=$A768), ChapterStats!$F$2:$F$7747)</f>
        <v>0.77777799999999997</v>
      </c>
      <c r="L768" s="224">
        <f>SUMPRODUCT((ChapterStats!$B$2:$B$7747=L$2)*(ChapterStats!$C$2:$C$7747=$O$757)*(ChapterStats!$E$2:$E$7747=$A768), ChapterStats!$F$2:$F$7747)</f>
        <v>0.78205100000000005</v>
      </c>
      <c r="M768" s="224">
        <f>SUMPRODUCT((ChapterStats!$B$2:$B$7747=M$2)*(ChapterStats!$C$2:$C$7747=$O$757)*(ChapterStats!$E$2:$E$7747=$A768), ChapterStats!$F$2:$F$7747)</f>
        <v>0</v>
      </c>
      <c r="N768" s="41"/>
    </row>
    <row r="769" spans="1:15" s="43" customFormat="1" x14ac:dyDescent="0.2">
      <c r="A769" s="47"/>
      <c r="B769" s="65"/>
      <c r="C769" s="143"/>
      <c r="D769" s="143"/>
      <c r="E769" s="143"/>
      <c r="F769" s="143"/>
      <c r="G769" s="143"/>
      <c r="H769" s="65"/>
      <c r="I769" s="222"/>
      <c r="J769" s="222"/>
      <c r="K769" s="222"/>
      <c r="L769" s="222"/>
      <c r="M769" s="222"/>
      <c r="N769" s="41"/>
    </row>
    <row r="770" spans="1:15" s="43" customFormat="1" x14ac:dyDescent="0.2">
      <c r="A770" s="22" t="s">
        <v>68</v>
      </c>
      <c r="B770" s="52"/>
      <c r="C770" s="39"/>
      <c r="D770" s="39"/>
      <c r="E770" s="39"/>
      <c r="F770" s="39"/>
      <c r="G770" s="39"/>
      <c r="H770" s="52"/>
      <c r="I770" s="221"/>
      <c r="J770" s="221"/>
      <c r="K770" s="221"/>
      <c r="L770" s="221"/>
      <c r="M770" s="221"/>
      <c r="N770" s="41"/>
      <c r="O770" s="43">
        <v>164</v>
      </c>
    </row>
    <row r="771" spans="1:15" s="43" customFormat="1" x14ac:dyDescent="0.2">
      <c r="A771" s="228" t="s">
        <v>196</v>
      </c>
      <c r="B771" s="219">
        <f>SUMPRODUCT((ChapterStats!$B$2:$B$7747=B$2)*(ChapterStats!$C$2:$C$7747=$O$770)*(ChapterStats!$E$2:$E$7747=$A771), ChapterStats!$F$2:$F$7747)</f>
        <v>233</v>
      </c>
      <c r="C771" s="219">
        <f>SUMPRODUCT((ChapterStats!$B$2:$B$7747=C$2)*(ChapterStats!$C$2:$C$7747=$O$770)*(ChapterStats!$E$2:$E$7747=$A771), ChapterStats!$F$2:$F$7747)</f>
        <v>235</v>
      </c>
      <c r="D771" s="219">
        <f>SUMPRODUCT((ChapterStats!$B$2:$B$7747=D$2)*(ChapterStats!$C$2:$C$7747=$O$770)*(ChapterStats!$E$2:$E$7747=$A771), ChapterStats!$F$2:$F$7747)</f>
        <v>244</v>
      </c>
      <c r="E771" s="219">
        <f>SUMPRODUCT((ChapterStats!$B$2:$B$7747=E$2)*(ChapterStats!$C$2:$C$7747=$O$770)*(ChapterStats!$E$2:$E$7747=$A771), ChapterStats!$F$2:$F$7747)</f>
        <v>243</v>
      </c>
      <c r="F771" s="219">
        <f>SUMPRODUCT((ChapterStats!$B$2:$B$7747=F$2)*(ChapterStats!$C$2:$C$7747=$O$770)*(ChapterStats!$E$2:$E$7747=$A771), ChapterStats!$F$2:$F$7747)</f>
        <v>245</v>
      </c>
      <c r="G771" s="219">
        <f>SUMPRODUCT((ChapterStats!$B$2:$B$7747=G$2)*(ChapterStats!$C$2:$C$7747=$O$770)*(ChapterStats!$E$2:$E$7747=$A771), ChapterStats!$F$2:$F$7747)</f>
        <v>246</v>
      </c>
      <c r="H771" s="219">
        <f>SUMPRODUCT((ChapterStats!$B$2:$B$7747=H$2)*(ChapterStats!$C$2:$C$7747=$O$770)*(ChapterStats!$E$2:$E$7747=$A771), ChapterStats!$F$2:$F$7747)</f>
        <v>257</v>
      </c>
      <c r="I771" s="219">
        <f>SUMPRODUCT((ChapterStats!$B$2:$B$7747=I$2)*(ChapterStats!$C$2:$C$7747=$O$770)*(ChapterStats!$E$2:$E$7747=$A771), ChapterStats!$F$2:$F$7747)</f>
        <v>253</v>
      </c>
      <c r="J771" s="219">
        <f>SUMPRODUCT((ChapterStats!$B$2:$B$7747=J$2)*(ChapterStats!$C$2:$C$7747=$O$770)*(ChapterStats!$E$2:$E$7747=$A771), ChapterStats!$F$2:$F$7747)</f>
        <v>250</v>
      </c>
      <c r="K771" s="219">
        <f>SUMPRODUCT((ChapterStats!$B$2:$B$7747=K$2)*(ChapterStats!$C$2:$C$7747=$O$770)*(ChapterStats!$E$2:$E$7747=$A771), ChapterStats!$F$2:$F$7747)</f>
        <v>255</v>
      </c>
      <c r="L771" s="219">
        <f>SUMPRODUCT((ChapterStats!$B$2:$B$7747=L$2)*(ChapterStats!$C$2:$C$7747=$O$770)*(ChapterStats!$E$2:$E$7747=$A771), ChapterStats!$F$2:$F$7747)</f>
        <v>253</v>
      </c>
      <c r="M771" s="219">
        <f>SUMPRODUCT((ChapterStats!$B$2:$B$7747=M$2)*(ChapterStats!$C$2:$C$7747=$O$770)*(ChapterStats!$E$2:$E$7747=$A771), ChapterStats!$F$2:$F$7747)</f>
        <v>0</v>
      </c>
      <c r="N771" s="41"/>
    </row>
    <row r="772" spans="1:15" s="43" customFormat="1" x14ac:dyDescent="0.2">
      <c r="A772" s="47" t="s">
        <v>305</v>
      </c>
      <c r="B772" s="244">
        <v>239</v>
      </c>
      <c r="C772" s="244">
        <v>240</v>
      </c>
      <c r="D772" s="244">
        <v>237</v>
      </c>
      <c r="E772" s="244">
        <v>242</v>
      </c>
      <c r="F772" s="244">
        <v>246</v>
      </c>
      <c r="G772" s="244">
        <v>240</v>
      </c>
      <c r="H772" s="244">
        <v>241</v>
      </c>
      <c r="I772" s="244">
        <v>242</v>
      </c>
      <c r="J772" s="244">
        <v>240</v>
      </c>
      <c r="K772" s="244">
        <v>238</v>
      </c>
      <c r="L772" s="244">
        <v>239</v>
      </c>
      <c r="M772" s="244">
        <v>243</v>
      </c>
      <c r="N772" s="48"/>
    </row>
    <row r="773" spans="1:15" s="43" customFormat="1" x14ac:dyDescent="0.2">
      <c r="A773" s="228" t="s">
        <v>194</v>
      </c>
      <c r="B773" s="219">
        <f>SUMPRODUCT((ChapterStats!$B$2:$B$7747=B$2)*(ChapterStats!$C$2:$C$7747=$O$770)*(ChapterStats!$E$2:$E$7747=$A773), ChapterStats!$F$2:$F$7747)</f>
        <v>1</v>
      </c>
      <c r="C773" s="219">
        <f>SUMPRODUCT((ChapterStats!$B$2:$B$7747=C$2)*(ChapterStats!$C$2:$C$7747=$O$770)*(ChapterStats!$E$2:$E$7747=$A773), ChapterStats!$F$2:$F$7747)</f>
        <v>7</v>
      </c>
      <c r="D773" s="219">
        <f>SUMPRODUCT((ChapterStats!$B$2:$B$7747=D$2)*(ChapterStats!$C$2:$C$7747=$O$770)*(ChapterStats!$E$2:$E$7747=$A773), ChapterStats!$F$2:$F$7747)</f>
        <v>9</v>
      </c>
      <c r="E773" s="219">
        <f>SUMPRODUCT((ChapterStats!$B$2:$B$7747=E$2)*(ChapterStats!$C$2:$C$7747=$O$770)*(ChapterStats!$E$2:$E$7747=$A773), ChapterStats!$F$2:$F$7747)</f>
        <v>4</v>
      </c>
      <c r="F773" s="219">
        <f>SUMPRODUCT((ChapterStats!$B$2:$B$7747=F$2)*(ChapterStats!$C$2:$C$7747=$O$770)*(ChapterStats!$E$2:$E$7747=$A773), ChapterStats!$F$2:$F$7747)</f>
        <v>2</v>
      </c>
      <c r="G773" s="219">
        <f>SUMPRODUCT((ChapterStats!$B$2:$B$7747=G$2)*(ChapterStats!$C$2:$C$7747=$O$770)*(ChapterStats!$E$2:$E$7747=$A773), ChapterStats!$F$2:$F$7747)</f>
        <v>4</v>
      </c>
      <c r="H773" s="219">
        <f>SUMPRODUCT((ChapterStats!$B$2:$B$7747=H$2)*(ChapterStats!$C$2:$C$7747=$O$770)*(ChapterStats!$E$2:$E$7747=$A773), ChapterStats!$F$2:$F$7747)</f>
        <v>14</v>
      </c>
      <c r="I773" s="219">
        <f>SUMPRODUCT((ChapterStats!$B$2:$B$7747=I$2)*(ChapterStats!$C$2:$C$7747=$O$770)*(ChapterStats!$E$2:$E$7747=$A773), ChapterStats!$F$2:$F$7747)</f>
        <v>6</v>
      </c>
      <c r="J773" s="219">
        <f>SUMPRODUCT((ChapterStats!$B$2:$B$7747=J$2)*(ChapterStats!$C$2:$C$7747=$O$770)*(ChapterStats!$E$2:$E$7747=$A773), ChapterStats!$F$2:$F$7747)</f>
        <v>3</v>
      </c>
      <c r="K773" s="219">
        <f>SUMPRODUCT((ChapterStats!$B$2:$B$7747=K$2)*(ChapterStats!$C$2:$C$7747=$O$770)*(ChapterStats!$E$2:$E$7747=$A773), ChapterStats!$F$2:$F$7747)</f>
        <v>7</v>
      </c>
      <c r="L773" s="219">
        <f>SUMPRODUCT((ChapterStats!$B$2:$B$7747=L$2)*(ChapterStats!$C$2:$C$7747=$O$770)*(ChapterStats!$E$2:$E$7747=$A773), ChapterStats!$F$2:$F$7747)</f>
        <v>3</v>
      </c>
      <c r="M773" s="219">
        <f>SUMPRODUCT((ChapterStats!$B$2:$B$7747=M$2)*(ChapterStats!$C$2:$C$7747=$O$770)*(ChapterStats!$E$2:$E$7747=$A773), ChapterStats!$F$2:$F$7747)</f>
        <v>0</v>
      </c>
      <c r="N773" s="41">
        <f t="shared" ref="N773:N779" si="59">SUM(B773:M773)</f>
        <v>60</v>
      </c>
    </row>
    <row r="774" spans="1:15" s="43" customFormat="1" x14ac:dyDescent="0.2">
      <c r="A774" s="47" t="s">
        <v>305</v>
      </c>
      <c r="B774" s="244">
        <v>5</v>
      </c>
      <c r="C774" s="244">
        <v>2</v>
      </c>
      <c r="D774" s="244">
        <v>2</v>
      </c>
      <c r="E774" s="244">
        <v>4</v>
      </c>
      <c r="F774" s="244">
        <v>11</v>
      </c>
      <c r="G774" s="244">
        <v>4</v>
      </c>
      <c r="H774" s="244">
        <v>3</v>
      </c>
      <c r="I774" s="244">
        <v>5</v>
      </c>
      <c r="J774" s="244">
        <v>3</v>
      </c>
      <c r="K774" s="244">
        <v>5</v>
      </c>
      <c r="L774" s="244">
        <v>3</v>
      </c>
      <c r="M774" s="244">
        <v>9</v>
      </c>
      <c r="N774" s="48">
        <f t="shared" si="59"/>
        <v>56</v>
      </c>
    </row>
    <row r="775" spans="1:15" s="43" customFormat="1" x14ac:dyDescent="0.2">
      <c r="A775" s="228" t="s">
        <v>195</v>
      </c>
      <c r="B775" s="219">
        <f>SUMPRODUCT((ChapterStats!$B$2:$B$7747=B$2)*(ChapterStats!$C$2:$C$7747=$O$770)*(ChapterStats!$E$2:$E$7747=$A775), ChapterStats!$F$2:$F$7747)</f>
        <v>14</v>
      </c>
      <c r="C775" s="219">
        <f>SUMPRODUCT((ChapterStats!$B$2:$B$7747=C$2)*(ChapterStats!$C$2:$C$7747=$O$770)*(ChapterStats!$E$2:$E$7747=$A775), ChapterStats!$F$2:$F$7747)</f>
        <v>15</v>
      </c>
      <c r="D775" s="219">
        <f>SUMPRODUCT((ChapterStats!$B$2:$B$7747=D$2)*(ChapterStats!$C$2:$C$7747=$O$770)*(ChapterStats!$E$2:$E$7747=$A775), ChapterStats!$F$2:$F$7747)</f>
        <v>16</v>
      </c>
      <c r="E775" s="219">
        <f>SUMPRODUCT((ChapterStats!$B$2:$B$7747=E$2)*(ChapterStats!$C$2:$C$7747=$O$770)*(ChapterStats!$E$2:$E$7747=$A775), ChapterStats!$F$2:$F$7747)</f>
        <v>11</v>
      </c>
      <c r="F775" s="219">
        <f>SUMPRODUCT((ChapterStats!$B$2:$B$7747=F$2)*(ChapterStats!$C$2:$C$7747=$O$770)*(ChapterStats!$E$2:$E$7747=$A775), ChapterStats!$F$2:$F$7747)</f>
        <v>12</v>
      </c>
      <c r="G775" s="219">
        <f>SUMPRODUCT((ChapterStats!$B$2:$B$7747=G$2)*(ChapterStats!$C$2:$C$7747=$O$770)*(ChapterStats!$E$2:$E$7747=$A775), ChapterStats!$F$2:$F$7747)</f>
        <v>13</v>
      </c>
      <c r="H775" s="219">
        <f>SUMPRODUCT((ChapterStats!$B$2:$B$7747=H$2)*(ChapterStats!$C$2:$C$7747=$O$770)*(ChapterStats!$E$2:$E$7747=$A775), ChapterStats!$F$2:$F$7747)</f>
        <v>21</v>
      </c>
      <c r="I775" s="219">
        <f>SUMPRODUCT((ChapterStats!$B$2:$B$7747=I$2)*(ChapterStats!$C$2:$C$7747=$O$770)*(ChapterStats!$E$2:$E$7747=$A775), ChapterStats!$F$2:$F$7747)</f>
        <v>18</v>
      </c>
      <c r="J775" s="219">
        <f>SUMPRODUCT((ChapterStats!$B$2:$B$7747=J$2)*(ChapterStats!$C$2:$C$7747=$O$770)*(ChapterStats!$E$2:$E$7747=$A775), ChapterStats!$F$2:$F$7747)</f>
        <v>14</v>
      </c>
      <c r="K775" s="219">
        <f>SUMPRODUCT((ChapterStats!$B$2:$B$7747=K$2)*(ChapterStats!$C$2:$C$7747=$O$770)*(ChapterStats!$E$2:$E$7747=$A775), ChapterStats!$F$2:$F$7747)</f>
        <v>14</v>
      </c>
      <c r="L775" s="219">
        <f>SUMPRODUCT((ChapterStats!$B$2:$B$7747=L$2)*(ChapterStats!$C$2:$C$7747=$O$770)*(ChapterStats!$E$2:$E$7747=$A775), ChapterStats!$F$2:$F$7747)</f>
        <v>14</v>
      </c>
      <c r="M775" s="219">
        <f>SUMPRODUCT((ChapterStats!$B$2:$B$7747=M$2)*(ChapterStats!$C$2:$C$7747=$O$770)*(ChapterStats!$E$2:$E$7747=$A775), ChapterStats!$F$2:$F$7747)</f>
        <v>0</v>
      </c>
      <c r="N775" s="41">
        <f t="shared" si="59"/>
        <v>162</v>
      </c>
    </row>
    <row r="776" spans="1:15" s="43" customFormat="1" x14ac:dyDescent="0.2">
      <c r="A776" s="228" t="s">
        <v>200</v>
      </c>
      <c r="B776" s="219">
        <f>SUMPRODUCT((ChapterStats!$B$2:$B$7747=B$2)*(ChapterStats!$C$2:$C$7747=$O$770)*(ChapterStats!$E$2:$E$7747=$A776), ChapterStats!$F$2:$F$7747)</f>
        <v>0</v>
      </c>
      <c r="C776" s="219">
        <f>SUMPRODUCT((ChapterStats!$B$2:$B$7747=C$2)*(ChapterStats!$C$2:$C$7747=$O$770)*(ChapterStats!$E$2:$E$7747=$A776), ChapterStats!$F$2:$F$7747)</f>
        <v>0</v>
      </c>
      <c r="D776" s="219">
        <f>SUMPRODUCT((ChapterStats!$B$2:$B$7747=D$2)*(ChapterStats!$C$2:$C$7747=$O$770)*(ChapterStats!$E$2:$E$7747=$A776), ChapterStats!$F$2:$F$7747)</f>
        <v>0</v>
      </c>
      <c r="E776" s="219">
        <f>SUMPRODUCT((ChapterStats!$B$2:$B$7747=E$2)*(ChapterStats!$C$2:$C$7747=$O$770)*(ChapterStats!$E$2:$E$7747=$A776), ChapterStats!$F$2:$F$7747)</f>
        <v>0</v>
      </c>
      <c r="F776" s="219">
        <f>SUMPRODUCT((ChapterStats!$B$2:$B$7747=F$2)*(ChapterStats!$C$2:$C$7747=$O$770)*(ChapterStats!$E$2:$E$7747=$A776), ChapterStats!$F$2:$F$7747)</f>
        <v>0</v>
      </c>
      <c r="G776" s="219">
        <f>SUMPRODUCT((ChapterStats!$B$2:$B$7747=G$2)*(ChapterStats!$C$2:$C$7747=$O$770)*(ChapterStats!$E$2:$E$7747=$A776), ChapterStats!$F$2:$F$7747)</f>
        <v>1</v>
      </c>
      <c r="H776" s="219">
        <f>SUMPRODUCT((ChapterStats!$B$2:$B$7747=H$2)*(ChapterStats!$C$2:$C$7747=$O$770)*(ChapterStats!$E$2:$E$7747=$A776), ChapterStats!$F$2:$F$7747)</f>
        <v>1</v>
      </c>
      <c r="I776" s="219">
        <f>SUMPRODUCT((ChapterStats!$B$2:$B$7747=I$2)*(ChapterStats!$C$2:$C$7747=$O$770)*(ChapterStats!$E$2:$E$7747=$A776), ChapterStats!$F$2:$F$7747)</f>
        <v>0</v>
      </c>
      <c r="J776" s="219">
        <f>SUMPRODUCT((ChapterStats!$B$2:$B$7747=J$2)*(ChapterStats!$C$2:$C$7747=$O$770)*(ChapterStats!$E$2:$E$7747=$A776), ChapterStats!$F$2:$F$7747)</f>
        <v>0</v>
      </c>
      <c r="K776" s="219">
        <f>SUMPRODUCT((ChapterStats!$B$2:$B$7747=K$2)*(ChapterStats!$C$2:$C$7747=$O$770)*(ChapterStats!$E$2:$E$7747=$A776), ChapterStats!$F$2:$F$7747)</f>
        <v>1</v>
      </c>
      <c r="L776" s="219">
        <f>SUMPRODUCT((ChapterStats!$B$2:$B$7747=L$2)*(ChapterStats!$C$2:$C$7747=$O$770)*(ChapterStats!$E$2:$E$7747=$A776), ChapterStats!$F$2:$F$7747)</f>
        <v>0</v>
      </c>
      <c r="M776" s="219">
        <f>SUMPRODUCT((ChapterStats!$B$2:$B$7747=M$2)*(ChapterStats!$C$2:$C$7747=$O$770)*(ChapterStats!$E$2:$E$7747=$A776), ChapterStats!$F$2:$F$7747)</f>
        <v>0</v>
      </c>
      <c r="N776" s="41">
        <f t="shared" si="59"/>
        <v>3</v>
      </c>
    </row>
    <row r="777" spans="1:15" s="43" customFormat="1" x14ac:dyDescent="0.2">
      <c r="A777" s="228" t="s">
        <v>197</v>
      </c>
      <c r="B777" s="219">
        <f>SUMPRODUCT((ChapterStats!$B$2:$B$7747=B$2)*(ChapterStats!$C$2:$C$7747=$O$770)*(ChapterStats!$E$2:$E$7747=$A777), ChapterStats!$F$2:$F$7747)</f>
        <v>11</v>
      </c>
      <c r="C777" s="219">
        <f>SUMPRODUCT((ChapterStats!$B$2:$B$7747=C$2)*(ChapterStats!$C$2:$C$7747=$O$770)*(ChapterStats!$E$2:$E$7747=$A777), ChapterStats!$F$2:$F$7747)</f>
        <v>4</v>
      </c>
      <c r="D777" s="219">
        <f>SUMPRODUCT((ChapterStats!$B$2:$B$7747=D$2)*(ChapterStats!$C$2:$C$7747=$O$770)*(ChapterStats!$E$2:$E$7747=$A777), ChapterStats!$F$2:$F$7747)</f>
        <v>0</v>
      </c>
      <c r="E777" s="219">
        <f>SUMPRODUCT((ChapterStats!$B$2:$B$7747=E$2)*(ChapterStats!$C$2:$C$7747=$O$770)*(ChapterStats!$E$2:$E$7747=$A777), ChapterStats!$F$2:$F$7747)</f>
        <v>4</v>
      </c>
      <c r="F777" s="219">
        <f>SUMPRODUCT((ChapterStats!$B$2:$B$7747=F$2)*(ChapterStats!$C$2:$C$7747=$O$770)*(ChapterStats!$E$2:$E$7747=$A777), ChapterStats!$F$2:$F$7747)</f>
        <v>0</v>
      </c>
      <c r="G777" s="219">
        <f>SUMPRODUCT((ChapterStats!$B$2:$B$7747=G$2)*(ChapterStats!$C$2:$C$7747=$O$770)*(ChapterStats!$E$2:$E$7747=$A777), ChapterStats!$F$2:$F$7747)</f>
        <v>4</v>
      </c>
      <c r="H777" s="219">
        <f>SUMPRODUCT((ChapterStats!$B$2:$B$7747=H$2)*(ChapterStats!$C$2:$C$7747=$O$770)*(ChapterStats!$E$2:$E$7747=$A777), ChapterStats!$F$2:$F$7747)</f>
        <v>6</v>
      </c>
      <c r="I777" s="219">
        <f>SUMPRODUCT((ChapterStats!$B$2:$B$7747=I$2)*(ChapterStats!$C$2:$C$7747=$O$770)*(ChapterStats!$E$2:$E$7747=$A777), ChapterStats!$F$2:$F$7747)</f>
        <v>8</v>
      </c>
      <c r="J777" s="219">
        <f>SUMPRODUCT((ChapterStats!$B$2:$B$7747=J$2)*(ChapterStats!$C$2:$C$7747=$O$770)*(ChapterStats!$E$2:$E$7747=$A777), ChapterStats!$F$2:$F$7747)</f>
        <v>6</v>
      </c>
      <c r="K777" s="219">
        <f>SUMPRODUCT((ChapterStats!$B$2:$B$7747=K$2)*(ChapterStats!$C$2:$C$7747=$O$770)*(ChapterStats!$E$2:$E$7747=$A777), ChapterStats!$F$2:$F$7747)</f>
        <v>5</v>
      </c>
      <c r="L777" s="219">
        <f>SUMPRODUCT((ChapterStats!$B$2:$B$7747=L$2)*(ChapterStats!$C$2:$C$7747=$O$770)*(ChapterStats!$E$2:$E$7747=$A777), ChapterStats!$F$2:$F$7747)</f>
        <v>6</v>
      </c>
      <c r="M777" s="219">
        <f>SUMPRODUCT((ChapterStats!$B$2:$B$7747=M$2)*(ChapterStats!$C$2:$C$7747=$O$770)*(ChapterStats!$E$2:$E$7747=$A777), ChapterStats!$F$2:$F$7747)</f>
        <v>0</v>
      </c>
      <c r="N777" s="41">
        <f t="shared" si="59"/>
        <v>54</v>
      </c>
    </row>
    <row r="778" spans="1:15" x14ac:dyDescent="0.2">
      <c r="A778" s="228" t="s">
        <v>199</v>
      </c>
      <c r="B778" s="219">
        <f>SUMPRODUCT((ChapterStats!$B$2:$B$7747=B$2)*(ChapterStats!$C$2:$C$7747=$O$770)*(ChapterStats!$E$2:$E$7747=$A778), ChapterStats!$F$2:$F$7747)</f>
        <v>1</v>
      </c>
      <c r="C778" s="219">
        <f>SUMPRODUCT((ChapterStats!$B$2:$B$7747=C$2)*(ChapterStats!$C$2:$C$7747=$O$770)*(ChapterStats!$E$2:$E$7747=$A778), ChapterStats!$F$2:$F$7747)</f>
        <v>1</v>
      </c>
      <c r="D778" s="219">
        <f>SUMPRODUCT((ChapterStats!$B$2:$B$7747=D$2)*(ChapterStats!$C$2:$C$7747=$O$770)*(ChapterStats!$E$2:$E$7747=$A778), ChapterStats!$F$2:$F$7747)</f>
        <v>0</v>
      </c>
      <c r="E778" s="219">
        <f>SUMPRODUCT((ChapterStats!$B$2:$B$7747=E$2)*(ChapterStats!$C$2:$C$7747=$O$770)*(ChapterStats!$E$2:$E$7747=$A778), ChapterStats!$F$2:$F$7747)</f>
        <v>1</v>
      </c>
      <c r="F778" s="219">
        <f>SUMPRODUCT((ChapterStats!$B$2:$B$7747=F$2)*(ChapterStats!$C$2:$C$7747=$O$770)*(ChapterStats!$E$2:$E$7747=$A778), ChapterStats!$F$2:$F$7747)</f>
        <v>0</v>
      </c>
      <c r="G778" s="219">
        <f>SUMPRODUCT((ChapterStats!$B$2:$B$7747=G$2)*(ChapterStats!$C$2:$C$7747=$O$770)*(ChapterStats!$E$2:$E$7747=$A778), ChapterStats!$F$2:$F$7747)</f>
        <v>0</v>
      </c>
      <c r="H778" s="219">
        <f>SUMPRODUCT((ChapterStats!$B$2:$B$7747=H$2)*(ChapterStats!$C$2:$C$7747=$O$770)*(ChapterStats!$E$2:$E$7747=$A778), ChapterStats!$F$2:$F$7747)</f>
        <v>0</v>
      </c>
      <c r="I778" s="219">
        <f>SUMPRODUCT((ChapterStats!$B$2:$B$7747=I$2)*(ChapterStats!$C$2:$C$7747=$O$770)*(ChapterStats!$E$2:$E$7747=$A778), ChapterStats!$F$2:$F$7747)</f>
        <v>1</v>
      </c>
      <c r="J778" s="219">
        <f>SUMPRODUCT((ChapterStats!$B$2:$B$7747=J$2)*(ChapterStats!$C$2:$C$7747=$O$770)*(ChapterStats!$E$2:$E$7747=$A778), ChapterStats!$F$2:$F$7747)</f>
        <v>1</v>
      </c>
      <c r="K778" s="219">
        <f>SUMPRODUCT((ChapterStats!$B$2:$B$7747=K$2)*(ChapterStats!$C$2:$C$7747=$O$770)*(ChapterStats!$E$2:$E$7747=$A778), ChapterStats!$F$2:$F$7747)</f>
        <v>0</v>
      </c>
      <c r="L778" s="219">
        <f>SUMPRODUCT((ChapterStats!$B$2:$B$7747=L$2)*(ChapterStats!$C$2:$C$7747=$O$770)*(ChapterStats!$E$2:$E$7747=$A778), ChapterStats!$F$2:$F$7747)</f>
        <v>2</v>
      </c>
      <c r="M778" s="219">
        <f>SUMPRODUCT((ChapterStats!$B$2:$B$7747=M$2)*(ChapterStats!$C$2:$C$7747=$O$770)*(ChapterStats!$E$2:$E$7747=$A778), ChapterStats!$F$2:$F$7747)</f>
        <v>0</v>
      </c>
      <c r="N778" s="41">
        <f t="shared" si="59"/>
        <v>7</v>
      </c>
    </row>
    <row r="779" spans="1:15" x14ac:dyDescent="0.2">
      <c r="A779" s="228" t="s">
        <v>198</v>
      </c>
      <c r="B779" s="219">
        <f>SUMPRODUCT((ChapterStats!$B$2:$B$7747=B$2)*(ChapterStats!$C$2:$C$7747=$O$770)*(ChapterStats!$E$2:$E$7747=$A779), ChapterStats!$F$2:$F$7747)</f>
        <v>1</v>
      </c>
      <c r="C779" s="219">
        <f>SUMPRODUCT((ChapterStats!$B$2:$B$7747=C$2)*(ChapterStats!$C$2:$C$7747=$O$770)*(ChapterStats!$E$2:$E$7747=$A779), ChapterStats!$F$2:$F$7747)</f>
        <v>0</v>
      </c>
      <c r="D779" s="219">
        <f>SUMPRODUCT((ChapterStats!$B$2:$B$7747=D$2)*(ChapterStats!$C$2:$C$7747=$O$770)*(ChapterStats!$E$2:$E$7747=$A779), ChapterStats!$F$2:$F$7747)</f>
        <v>2</v>
      </c>
      <c r="E779" s="219">
        <f>SUMPRODUCT((ChapterStats!$B$2:$B$7747=E$2)*(ChapterStats!$C$2:$C$7747=$O$770)*(ChapterStats!$E$2:$E$7747=$A779), ChapterStats!$F$2:$F$7747)</f>
        <v>1</v>
      </c>
      <c r="F779" s="219">
        <f>SUMPRODUCT((ChapterStats!$B$2:$B$7747=F$2)*(ChapterStats!$C$2:$C$7747=$O$770)*(ChapterStats!$E$2:$E$7747=$A779), ChapterStats!$F$2:$F$7747)</f>
        <v>0</v>
      </c>
      <c r="G779" s="219">
        <f>SUMPRODUCT((ChapterStats!$B$2:$B$7747=G$2)*(ChapterStats!$C$2:$C$7747=$O$770)*(ChapterStats!$E$2:$E$7747=$A779), ChapterStats!$F$2:$F$7747)</f>
        <v>1</v>
      </c>
      <c r="H779" s="219">
        <f>SUMPRODUCT((ChapterStats!$B$2:$B$7747=H$2)*(ChapterStats!$C$2:$C$7747=$O$770)*(ChapterStats!$E$2:$E$7747=$A779), ChapterStats!$F$2:$F$7747)</f>
        <v>4</v>
      </c>
      <c r="I779" s="219">
        <f>SUMPRODUCT((ChapterStats!$B$2:$B$7747=I$2)*(ChapterStats!$C$2:$C$7747=$O$770)*(ChapterStats!$E$2:$E$7747=$A779), ChapterStats!$F$2:$F$7747)</f>
        <v>0</v>
      </c>
      <c r="J779" s="219">
        <f>SUMPRODUCT((ChapterStats!$B$2:$B$7747=J$2)*(ChapterStats!$C$2:$C$7747=$O$770)*(ChapterStats!$E$2:$E$7747=$A779), ChapterStats!$F$2:$F$7747)</f>
        <v>0</v>
      </c>
      <c r="K779" s="219">
        <f>SUMPRODUCT((ChapterStats!$B$2:$B$7747=K$2)*(ChapterStats!$C$2:$C$7747=$O$770)*(ChapterStats!$E$2:$E$7747=$A779), ChapterStats!$F$2:$F$7747)</f>
        <v>2</v>
      </c>
      <c r="L779" s="219">
        <f>SUMPRODUCT((ChapterStats!$B$2:$B$7747=L$2)*(ChapterStats!$C$2:$C$7747=$O$770)*(ChapterStats!$E$2:$E$7747=$A779), ChapterStats!$F$2:$F$7747)</f>
        <v>0</v>
      </c>
      <c r="M779" s="219">
        <f>SUMPRODUCT((ChapterStats!$B$2:$B$7747=M$2)*(ChapterStats!$C$2:$C$7747=$O$770)*(ChapterStats!$E$2:$E$7747=$A779), ChapterStats!$F$2:$F$7747)</f>
        <v>0</v>
      </c>
      <c r="N779" s="41">
        <f t="shared" si="59"/>
        <v>11</v>
      </c>
    </row>
    <row r="780" spans="1:15" s="43" customFormat="1" x14ac:dyDescent="0.2">
      <c r="A780" s="21" t="s">
        <v>202</v>
      </c>
      <c r="B780" s="224">
        <f>SUMPRODUCT((ChapterStats!$B$2:$B$7747=B$2)*(ChapterStats!$C$2:$C$7747=$O$770)*(ChapterStats!$E$2:$E$7747=$A780), ChapterStats!$F$2:$F$7747)</f>
        <v>0.77824300000000002</v>
      </c>
      <c r="C780" s="224">
        <f>SUMPRODUCT((ChapterStats!$B$2:$B$7747=C$2)*(ChapterStats!$C$2:$C$7747=$O$770)*(ChapterStats!$E$2:$E$7747=$A780), ChapterStats!$F$2:$F$7747)</f>
        <v>0.74477000000000004</v>
      </c>
      <c r="D780" s="224">
        <f>SUMPRODUCT((ChapterStats!$B$2:$B$7747=D$2)*(ChapterStats!$C$2:$C$7747=$O$770)*(ChapterStats!$E$2:$E$7747=$A780), ChapterStats!$F$2:$F$7747)</f>
        <v>0.74895400000000001</v>
      </c>
      <c r="E780" s="224">
        <f>SUMPRODUCT((ChapterStats!$B$2:$B$7747=E$2)*(ChapterStats!$C$2:$C$7747=$O$770)*(ChapterStats!$E$2:$E$7747=$A780), ChapterStats!$F$2:$F$7747)</f>
        <v>0.76694899999999999</v>
      </c>
      <c r="F780" s="224">
        <f>SUMPRODUCT((ChapterStats!$B$2:$B$7747=F$2)*(ChapterStats!$C$2:$C$7747=$O$770)*(ChapterStats!$E$2:$E$7747=$A780), ChapterStats!$F$2:$F$7747)</f>
        <v>0.75518700000000005</v>
      </c>
      <c r="G780" s="224">
        <f>SUMPRODUCT((ChapterStats!$B$2:$B$7747=G$2)*(ChapterStats!$C$2:$C$7747=$O$770)*(ChapterStats!$E$2:$E$7747=$A780), ChapterStats!$F$2:$F$7747)</f>
        <v>0.78688499999999995</v>
      </c>
      <c r="H780" s="224">
        <f>SUMPRODUCT((ChapterStats!$B$2:$B$7747=H$2)*(ChapterStats!$C$2:$C$7747=$O$770)*(ChapterStats!$E$2:$E$7747=$A780), ChapterStats!$F$2:$F$7747)</f>
        <v>0.807531</v>
      </c>
      <c r="I780" s="224">
        <f>SUMPRODUCT((ChapterStats!$B$2:$B$7747=I$2)*(ChapterStats!$C$2:$C$7747=$O$770)*(ChapterStats!$E$2:$E$7747=$A780), ChapterStats!$F$2:$F$7747)</f>
        <v>0.79166700000000001</v>
      </c>
      <c r="J780" s="224">
        <f>SUMPRODUCT((ChapterStats!$B$2:$B$7747=J$2)*(ChapterStats!$C$2:$C$7747=$O$770)*(ChapterStats!$E$2:$E$7747=$A780), ChapterStats!$F$2:$F$7747)</f>
        <v>0.76859500000000003</v>
      </c>
      <c r="K780" s="224">
        <f>SUMPRODUCT((ChapterStats!$B$2:$B$7747=K$2)*(ChapterStats!$C$2:$C$7747=$O$770)*(ChapterStats!$E$2:$E$7747=$A780), ChapterStats!$F$2:$F$7747)</f>
        <v>0.77083299999999999</v>
      </c>
      <c r="L780" s="224">
        <f>SUMPRODUCT((ChapterStats!$B$2:$B$7747=L$2)*(ChapterStats!$C$2:$C$7747=$O$770)*(ChapterStats!$E$2:$E$7747=$A780), ChapterStats!$F$2:$F$7747)</f>
        <v>0.78151300000000001</v>
      </c>
      <c r="M780" s="224">
        <f>SUMPRODUCT((ChapterStats!$B$2:$B$7747=M$2)*(ChapterStats!$C$2:$C$7747=$O$770)*(ChapterStats!$E$2:$E$7747=$A780), ChapterStats!$F$2:$F$7747)</f>
        <v>0</v>
      </c>
      <c r="N780" s="41"/>
    </row>
    <row r="781" spans="1:15" s="43" customFormat="1" x14ac:dyDescent="0.2">
      <c r="A781" s="228" t="s">
        <v>205</v>
      </c>
      <c r="B781" s="224">
        <f>SUMPRODUCT((ChapterStats!$B$2:$B$7747=B$2)*(ChapterStats!$C$2:$C$7747=$O$770)*(ChapterStats!$E$2:$E$7747=$A781), ChapterStats!$F$2:$F$7747)</f>
        <v>0.78165899999999999</v>
      </c>
      <c r="C781" s="224">
        <f>SUMPRODUCT((ChapterStats!$B$2:$B$7747=C$2)*(ChapterStats!$C$2:$C$7747=$O$770)*(ChapterStats!$E$2:$E$7747=$A781), ChapterStats!$F$2:$F$7747)</f>
        <v>0.754386</v>
      </c>
      <c r="D781" s="224">
        <f>SUMPRODUCT((ChapterStats!$B$2:$B$7747=D$2)*(ChapterStats!$C$2:$C$7747=$O$770)*(ChapterStats!$E$2:$E$7747=$A781), ChapterStats!$F$2:$F$7747)</f>
        <v>0.75545899999999999</v>
      </c>
      <c r="E781" s="224">
        <f>SUMPRODUCT((ChapterStats!$B$2:$B$7747=E$2)*(ChapterStats!$C$2:$C$7747=$O$770)*(ChapterStats!$E$2:$E$7747=$A781), ChapterStats!$F$2:$F$7747)</f>
        <v>0.77678599999999998</v>
      </c>
      <c r="F781" s="224">
        <f>SUMPRODUCT((ChapterStats!$B$2:$B$7747=F$2)*(ChapterStats!$C$2:$C$7747=$O$770)*(ChapterStats!$E$2:$E$7747=$A781), ChapterStats!$F$2:$F$7747)</f>
        <v>0.763158</v>
      </c>
      <c r="G781" s="224">
        <f>SUMPRODUCT((ChapterStats!$B$2:$B$7747=G$2)*(ChapterStats!$C$2:$C$7747=$O$770)*(ChapterStats!$E$2:$E$7747=$A781), ChapterStats!$F$2:$F$7747)</f>
        <v>0.79017899999999996</v>
      </c>
      <c r="H781" s="224">
        <f>SUMPRODUCT((ChapterStats!$B$2:$B$7747=H$2)*(ChapterStats!$C$2:$C$7747=$O$770)*(ChapterStats!$E$2:$E$7747=$A781), ChapterStats!$F$2:$F$7747)</f>
        <v>0.81278499999999998</v>
      </c>
      <c r="I781" s="224">
        <f>SUMPRODUCT((ChapterStats!$B$2:$B$7747=I$2)*(ChapterStats!$C$2:$C$7747=$O$770)*(ChapterStats!$E$2:$E$7747=$A781), ChapterStats!$F$2:$F$7747)</f>
        <v>0.80542999999999998</v>
      </c>
      <c r="J781" s="224">
        <f>SUMPRODUCT((ChapterStats!$B$2:$B$7747=J$2)*(ChapterStats!$C$2:$C$7747=$O$770)*(ChapterStats!$E$2:$E$7747=$A781), ChapterStats!$F$2:$F$7747)</f>
        <v>0.80630599999999997</v>
      </c>
      <c r="K781" s="224">
        <f>SUMPRODUCT((ChapterStats!$B$2:$B$7747=K$2)*(ChapterStats!$C$2:$C$7747=$O$770)*(ChapterStats!$E$2:$E$7747=$A781), ChapterStats!$F$2:$F$7747)</f>
        <v>0.81192699999999995</v>
      </c>
      <c r="L781" s="224">
        <f>SUMPRODUCT((ChapterStats!$B$2:$B$7747=L$2)*(ChapterStats!$C$2:$C$7747=$O$770)*(ChapterStats!$E$2:$E$7747=$A781), ChapterStats!$F$2:$F$7747)</f>
        <v>0.82325599999999999</v>
      </c>
      <c r="M781" s="224">
        <f>SUMPRODUCT((ChapterStats!$B$2:$B$7747=M$2)*(ChapterStats!$C$2:$C$7747=$O$770)*(ChapterStats!$E$2:$E$7747=$A781), ChapterStats!$F$2:$F$7747)</f>
        <v>0</v>
      </c>
      <c r="N781" s="41"/>
    </row>
    <row r="782" spans="1:15" s="43" customFormat="1" x14ac:dyDescent="0.2">
      <c r="A782" s="47"/>
      <c r="B782" s="234"/>
      <c r="C782" s="153"/>
      <c r="D782" s="153"/>
      <c r="E782" s="143"/>
      <c r="F782" s="143"/>
      <c r="G782" s="143"/>
      <c r="H782" s="65"/>
      <c r="I782" s="222"/>
      <c r="J782" s="222"/>
      <c r="K782" s="222"/>
      <c r="L782" s="222"/>
      <c r="M782" s="222"/>
      <c r="N782" s="41"/>
    </row>
    <row r="783" spans="1:15" s="43" customFormat="1" x14ac:dyDescent="0.2">
      <c r="A783" s="22" t="s">
        <v>128</v>
      </c>
      <c r="B783" s="145"/>
      <c r="C783" s="41"/>
      <c r="D783" s="41"/>
      <c r="E783" s="41"/>
      <c r="F783" s="41"/>
      <c r="G783" s="41"/>
      <c r="H783" s="146"/>
      <c r="I783" s="224"/>
      <c r="J783" s="221"/>
      <c r="K783" s="221"/>
      <c r="L783" s="221"/>
      <c r="M783" s="221"/>
      <c r="N783" s="41"/>
      <c r="O783" s="43">
        <v>170</v>
      </c>
    </row>
    <row r="784" spans="1:15" s="43" customFormat="1" x14ac:dyDescent="0.2">
      <c r="A784" s="228" t="s">
        <v>196</v>
      </c>
      <c r="B784" s="219">
        <f>SUMPRODUCT((ChapterStats!$B$2:$B$7747=B$2)*(ChapterStats!$C$2:$C$7747=$O$783)*(ChapterStats!$E$2:$E$7747=$A784), ChapterStats!$F$2:$F$7747)</f>
        <v>77</v>
      </c>
      <c r="C784" s="219">
        <f>SUMPRODUCT((ChapterStats!$B$2:$B$7747=C$2)*(ChapterStats!$C$2:$C$7747=$O$783)*(ChapterStats!$E$2:$E$7747=$A784), ChapterStats!$F$2:$F$7747)</f>
        <v>77</v>
      </c>
      <c r="D784" s="219">
        <f>SUMPRODUCT((ChapterStats!$B$2:$B$7747=D$2)*(ChapterStats!$C$2:$C$7747=$O$783)*(ChapterStats!$E$2:$E$7747=$A784), ChapterStats!$F$2:$F$7747)</f>
        <v>73</v>
      </c>
      <c r="E784" s="219">
        <f>SUMPRODUCT((ChapterStats!$B$2:$B$7747=E$2)*(ChapterStats!$C$2:$C$7747=$O$783)*(ChapterStats!$E$2:$E$7747=$A784), ChapterStats!$F$2:$F$7747)</f>
        <v>72</v>
      </c>
      <c r="F784" s="219">
        <f>SUMPRODUCT((ChapterStats!$B$2:$B$7747=F$2)*(ChapterStats!$C$2:$C$7747=$O$783)*(ChapterStats!$E$2:$E$7747=$A784), ChapterStats!$F$2:$F$7747)</f>
        <v>71</v>
      </c>
      <c r="G784" s="219">
        <f>SUMPRODUCT((ChapterStats!$B$2:$B$7747=G$2)*(ChapterStats!$C$2:$C$7747=$O$783)*(ChapterStats!$E$2:$E$7747=$A784), ChapterStats!$F$2:$F$7747)</f>
        <v>71</v>
      </c>
      <c r="H784" s="219">
        <f>SUMPRODUCT((ChapterStats!$B$2:$B$7747=H$2)*(ChapterStats!$C$2:$C$7747=$O$783)*(ChapterStats!$E$2:$E$7747=$A784), ChapterStats!$F$2:$F$7747)</f>
        <v>32</v>
      </c>
      <c r="I784" s="219">
        <f>SUMPRODUCT((ChapterStats!$B$2:$B$7747=I$2)*(ChapterStats!$C$2:$C$7747=$O$783)*(ChapterStats!$E$2:$E$7747=$A784), ChapterStats!$F$2:$F$7747)</f>
        <v>31</v>
      </c>
      <c r="J784" s="219">
        <f>SUMPRODUCT((ChapterStats!$B$2:$B$7747=J$2)*(ChapterStats!$C$2:$C$7747=$O$783)*(ChapterStats!$E$2:$E$7747=$A784), ChapterStats!$F$2:$F$7747)</f>
        <v>31</v>
      </c>
      <c r="K784" s="219">
        <f>SUMPRODUCT((ChapterStats!$B$2:$B$7747=K$2)*(ChapterStats!$C$2:$C$7747=$O$783)*(ChapterStats!$E$2:$E$7747=$A784), ChapterStats!$F$2:$F$7747)</f>
        <v>29</v>
      </c>
      <c r="L784" s="219">
        <f>SUMPRODUCT((ChapterStats!$B$2:$B$7747=L$2)*(ChapterStats!$C$2:$C$7747=$O$783)*(ChapterStats!$E$2:$E$7747=$A784), ChapterStats!$F$2:$F$7747)</f>
        <v>26</v>
      </c>
      <c r="M784" s="219">
        <f>SUMPRODUCT((ChapterStats!$B$2:$B$7747=M$2)*(ChapterStats!$C$2:$C$7747=$O$783)*(ChapterStats!$E$2:$E$7747=$A784), ChapterStats!$F$2:$F$7747)</f>
        <v>0</v>
      </c>
      <c r="N784" s="41"/>
    </row>
    <row r="785" spans="1:15" s="43" customFormat="1" x14ac:dyDescent="0.2">
      <c r="A785" s="47" t="s">
        <v>305</v>
      </c>
      <c r="B785" s="244">
        <v>90</v>
      </c>
      <c r="C785" s="244">
        <v>86</v>
      </c>
      <c r="D785" s="244">
        <v>79</v>
      </c>
      <c r="E785" s="244">
        <v>117</v>
      </c>
      <c r="F785" s="244">
        <v>115</v>
      </c>
      <c r="G785" s="244">
        <v>115</v>
      </c>
      <c r="H785" s="244">
        <v>79</v>
      </c>
      <c r="I785" s="244">
        <v>80</v>
      </c>
      <c r="J785" s="244">
        <v>80</v>
      </c>
      <c r="K785" s="244">
        <v>81</v>
      </c>
      <c r="L785" s="244">
        <v>77</v>
      </c>
      <c r="M785" s="244">
        <v>77</v>
      </c>
      <c r="N785" s="48"/>
    </row>
    <row r="786" spans="1:15" s="43" customFormat="1" x14ac:dyDescent="0.2">
      <c r="A786" s="228" t="s">
        <v>194</v>
      </c>
      <c r="B786" s="219">
        <f>SUMPRODUCT((ChapterStats!$B$2:$B$7747=B$2)*(ChapterStats!$C$2:$C$7747=$O$783)*(ChapterStats!$E$2:$E$7747=$A786), ChapterStats!$F$2:$F$7747)</f>
        <v>0</v>
      </c>
      <c r="C786" s="219">
        <f>SUMPRODUCT((ChapterStats!$B$2:$B$7747=C$2)*(ChapterStats!$C$2:$C$7747=$O$783)*(ChapterStats!$E$2:$E$7747=$A786), ChapterStats!$F$2:$F$7747)</f>
        <v>0</v>
      </c>
      <c r="D786" s="219">
        <f>SUMPRODUCT((ChapterStats!$B$2:$B$7747=D$2)*(ChapterStats!$C$2:$C$7747=$O$783)*(ChapterStats!$E$2:$E$7747=$A786), ChapterStats!$F$2:$F$7747)</f>
        <v>0</v>
      </c>
      <c r="E786" s="219">
        <f>SUMPRODUCT((ChapterStats!$B$2:$B$7747=E$2)*(ChapterStats!$C$2:$C$7747=$O$783)*(ChapterStats!$E$2:$E$7747=$A786), ChapterStats!$F$2:$F$7747)</f>
        <v>0</v>
      </c>
      <c r="F786" s="219">
        <f>SUMPRODUCT((ChapterStats!$B$2:$B$7747=F$2)*(ChapterStats!$C$2:$C$7747=$O$783)*(ChapterStats!$E$2:$E$7747=$A786), ChapterStats!$F$2:$F$7747)</f>
        <v>0</v>
      </c>
      <c r="G786" s="219">
        <f>SUMPRODUCT((ChapterStats!$B$2:$B$7747=G$2)*(ChapterStats!$C$2:$C$7747=$O$783)*(ChapterStats!$E$2:$E$7747=$A786), ChapterStats!$F$2:$F$7747)</f>
        <v>0</v>
      </c>
      <c r="H786" s="219">
        <f>SUMPRODUCT((ChapterStats!$B$2:$B$7747=H$2)*(ChapterStats!$C$2:$C$7747=$O$783)*(ChapterStats!$E$2:$E$7747=$A786), ChapterStats!$F$2:$F$7747)</f>
        <v>0</v>
      </c>
      <c r="I786" s="219">
        <f>SUMPRODUCT((ChapterStats!$B$2:$B$7747=I$2)*(ChapterStats!$C$2:$C$7747=$O$783)*(ChapterStats!$E$2:$E$7747=$A786), ChapterStats!$F$2:$F$7747)</f>
        <v>1</v>
      </c>
      <c r="J786" s="219">
        <f>SUMPRODUCT((ChapterStats!$B$2:$B$7747=J$2)*(ChapterStats!$C$2:$C$7747=$O$783)*(ChapterStats!$E$2:$E$7747=$A786), ChapterStats!$F$2:$F$7747)</f>
        <v>0</v>
      </c>
      <c r="K786" s="219">
        <f>SUMPRODUCT((ChapterStats!$B$2:$B$7747=K$2)*(ChapterStats!$C$2:$C$7747=$O$783)*(ChapterStats!$E$2:$E$7747=$A786), ChapterStats!$F$2:$F$7747)</f>
        <v>0</v>
      </c>
      <c r="L786" s="219">
        <f>SUMPRODUCT((ChapterStats!$B$2:$B$7747=L$2)*(ChapterStats!$C$2:$C$7747=$O$783)*(ChapterStats!$E$2:$E$7747=$A786), ChapterStats!$F$2:$F$7747)</f>
        <v>0</v>
      </c>
      <c r="M786" s="219">
        <f>SUMPRODUCT((ChapterStats!$B$2:$B$7747=M$2)*(ChapterStats!$C$2:$C$7747=$O$783)*(ChapterStats!$E$2:$E$7747=$A786), ChapterStats!$F$2:$F$7747)</f>
        <v>0</v>
      </c>
      <c r="N786" s="41">
        <f t="shared" ref="N786:N792" si="60">SUM(B786:M786)</f>
        <v>1</v>
      </c>
    </row>
    <row r="787" spans="1:15" s="43" customFormat="1" x14ac:dyDescent="0.2">
      <c r="A787" s="47" t="s">
        <v>305</v>
      </c>
      <c r="B787" s="244">
        <v>1</v>
      </c>
      <c r="C787" s="244">
        <v>0</v>
      </c>
      <c r="D787" s="244">
        <v>1</v>
      </c>
      <c r="E787" s="244">
        <v>39</v>
      </c>
      <c r="F787" s="244">
        <v>0</v>
      </c>
      <c r="G787" s="244">
        <v>1</v>
      </c>
      <c r="H787" s="244">
        <v>0</v>
      </c>
      <c r="I787" s="244">
        <v>1</v>
      </c>
      <c r="J787" s="244">
        <v>1</v>
      </c>
      <c r="K787" s="244">
        <v>1</v>
      </c>
      <c r="L787" s="244">
        <v>1</v>
      </c>
      <c r="M787" s="244">
        <v>0</v>
      </c>
      <c r="N787" s="48">
        <f t="shared" si="60"/>
        <v>46</v>
      </c>
    </row>
    <row r="788" spans="1:15" s="43" customFormat="1" x14ac:dyDescent="0.2">
      <c r="A788" s="228" t="s">
        <v>195</v>
      </c>
      <c r="B788" s="219">
        <f>SUMPRODUCT((ChapterStats!$B$2:$B$7747=B$2)*(ChapterStats!$C$2:$C$7747=$O$783)*(ChapterStats!$E$2:$E$7747=$A788), ChapterStats!$F$2:$F$7747)</f>
        <v>1</v>
      </c>
      <c r="C788" s="219">
        <f>SUMPRODUCT((ChapterStats!$B$2:$B$7747=C$2)*(ChapterStats!$C$2:$C$7747=$O$783)*(ChapterStats!$E$2:$E$7747=$A788), ChapterStats!$F$2:$F$7747)</f>
        <v>2</v>
      </c>
      <c r="D788" s="219">
        <f>SUMPRODUCT((ChapterStats!$B$2:$B$7747=D$2)*(ChapterStats!$C$2:$C$7747=$O$783)*(ChapterStats!$E$2:$E$7747=$A788), ChapterStats!$F$2:$F$7747)</f>
        <v>2</v>
      </c>
      <c r="E788" s="219">
        <f>SUMPRODUCT((ChapterStats!$B$2:$B$7747=E$2)*(ChapterStats!$C$2:$C$7747=$O$783)*(ChapterStats!$E$2:$E$7747=$A788), ChapterStats!$F$2:$F$7747)</f>
        <v>2</v>
      </c>
      <c r="F788" s="219">
        <f>SUMPRODUCT((ChapterStats!$B$2:$B$7747=F$2)*(ChapterStats!$C$2:$C$7747=$O$783)*(ChapterStats!$E$2:$E$7747=$A788), ChapterStats!$F$2:$F$7747)</f>
        <v>1</v>
      </c>
      <c r="G788" s="219">
        <f>SUMPRODUCT((ChapterStats!$B$2:$B$7747=G$2)*(ChapterStats!$C$2:$C$7747=$O$783)*(ChapterStats!$E$2:$E$7747=$A788), ChapterStats!$F$2:$F$7747)</f>
        <v>2</v>
      </c>
      <c r="H788" s="219">
        <f>SUMPRODUCT((ChapterStats!$B$2:$B$7747=H$2)*(ChapterStats!$C$2:$C$7747=$O$783)*(ChapterStats!$E$2:$E$7747=$A788), ChapterStats!$F$2:$F$7747)</f>
        <v>0</v>
      </c>
      <c r="I788" s="219">
        <f>SUMPRODUCT((ChapterStats!$B$2:$B$7747=I$2)*(ChapterStats!$C$2:$C$7747=$O$783)*(ChapterStats!$E$2:$E$7747=$A788), ChapterStats!$F$2:$F$7747)</f>
        <v>2</v>
      </c>
      <c r="J788" s="219">
        <f>SUMPRODUCT((ChapterStats!$B$2:$B$7747=J$2)*(ChapterStats!$C$2:$C$7747=$O$783)*(ChapterStats!$E$2:$E$7747=$A788), ChapterStats!$F$2:$F$7747)</f>
        <v>4</v>
      </c>
      <c r="K788" s="219">
        <f>SUMPRODUCT((ChapterStats!$B$2:$B$7747=K$2)*(ChapterStats!$C$2:$C$7747=$O$783)*(ChapterStats!$E$2:$E$7747=$A788), ChapterStats!$F$2:$F$7747)</f>
        <v>1</v>
      </c>
      <c r="L788" s="219">
        <f>SUMPRODUCT((ChapterStats!$B$2:$B$7747=L$2)*(ChapterStats!$C$2:$C$7747=$O$783)*(ChapterStats!$E$2:$E$7747=$A788), ChapterStats!$F$2:$F$7747)</f>
        <v>2</v>
      </c>
      <c r="M788" s="219">
        <f>SUMPRODUCT((ChapterStats!$B$2:$B$7747=M$2)*(ChapterStats!$C$2:$C$7747=$O$783)*(ChapterStats!$E$2:$E$7747=$A788), ChapterStats!$F$2:$F$7747)</f>
        <v>0</v>
      </c>
      <c r="N788" s="41">
        <f t="shared" si="60"/>
        <v>19</v>
      </c>
    </row>
    <row r="789" spans="1:15" s="43" customFormat="1" x14ac:dyDescent="0.2">
      <c r="A789" s="228" t="s">
        <v>200</v>
      </c>
      <c r="B789" s="219">
        <f>SUMPRODUCT((ChapterStats!$B$2:$B$7747=B$2)*(ChapterStats!$C$2:$C$7747=$O$783)*(ChapterStats!$E$2:$E$7747=$A789), ChapterStats!$F$2:$F$7747)</f>
        <v>0</v>
      </c>
      <c r="C789" s="219">
        <f>SUMPRODUCT((ChapterStats!$B$2:$B$7747=C$2)*(ChapterStats!$C$2:$C$7747=$O$783)*(ChapterStats!$E$2:$E$7747=$A789), ChapterStats!$F$2:$F$7747)</f>
        <v>0</v>
      </c>
      <c r="D789" s="219">
        <f>SUMPRODUCT((ChapterStats!$B$2:$B$7747=D$2)*(ChapterStats!$C$2:$C$7747=$O$783)*(ChapterStats!$E$2:$E$7747=$A789), ChapterStats!$F$2:$F$7747)</f>
        <v>0</v>
      </c>
      <c r="E789" s="219">
        <f>SUMPRODUCT((ChapterStats!$B$2:$B$7747=E$2)*(ChapterStats!$C$2:$C$7747=$O$783)*(ChapterStats!$E$2:$E$7747=$A789), ChapterStats!$F$2:$F$7747)</f>
        <v>0</v>
      </c>
      <c r="F789" s="219">
        <f>SUMPRODUCT((ChapterStats!$B$2:$B$7747=F$2)*(ChapterStats!$C$2:$C$7747=$O$783)*(ChapterStats!$E$2:$E$7747=$A789), ChapterStats!$F$2:$F$7747)</f>
        <v>0</v>
      </c>
      <c r="G789" s="219">
        <f>SUMPRODUCT((ChapterStats!$B$2:$B$7747=G$2)*(ChapterStats!$C$2:$C$7747=$O$783)*(ChapterStats!$E$2:$E$7747=$A789), ChapterStats!$F$2:$F$7747)</f>
        <v>0</v>
      </c>
      <c r="H789" s="219">
        <f>SUMPRODUCT((ChapterStats!$B$2:$B$7747=H$2)*(ChapterStats!$C$2:$C$7747=$O$783)*(ChapterStats!$E$2:$E$7747=$A789), ChapterStats!$F$2:$F$7747)</f>
        <v>0</v>
      </c>
      <c r="I789" s="219">
        <f>SUMPRODUCT((ChapterStats!$B$2:$B$7747=I$2)*(ChapterStats!$C$2:$C$7747=$O$783)*(ChapterStats!$E$2:$E$7747=$A789), ChapterStats!$F$2:$F$7747)</f>
        <v>0</v>
      </c>
      <c r="J789" s="219">
        <f>SUMPRODUCT((ChapterStats!$B$2:$B$7747=J$2)*(ChapterStats!$C$2:$C$7747=$O$783)*(ChapterStats!$E$2:$E$7747=$A789), ChapterStats!$F$2:$F$7747)</f>
        <v>0</v>
      </c>
      <c r="K789" s="219">
        <f>SUMPRODUCT((ChapterStats!$B$2:$B$7747=K$2)*(ChapterStats!$C$2:$C$7747=$O$783)*(ChapterStats!$E$2:$E$7747=$A789), ChapterStats!$F$2:$F$7747)</f>
        <v>0</v>
      </c>
      <c r="L789" s="219">
        <f>SUMPRODUCT((ChapterStats!$B$2:$B$7747=L$2)*(ChapterStats!$C$2:$C$7747=$O$783)*(ChapterStats!$E$2:$E$7747=$A789), ChapterStats!$F$2:$F$7747)</f>
        <v>0</v>
      </c>
      <c r="M789" s="219">
        <f>SUMPRODUCT((ChapterStats!$B$2:$B$7747=M$2)*(ChapterStats!$C$2:$C$7747=$O$783)*(ChapterStats!$E$2:$E$7747=$A789), ChapterStats!$F$2:$F$7747)</f>
        <v>0</v>
      </c>
      <c r="N789" s="41">
        <f t="shared" si="60"/>
        <v>0</v>
      </c>
    </row>
    <row r="790" spans="1:15" s="43" customFormat="1" x14ac:dyDescent="0.2">
      <c r="A790" s="228" t="s">
        <v>197</v>
      </c>
      <c r="B790" s="219">
        <f>SUMPRODUCT((ChapterStats!$B$2:$B$7747=B$2)*(ChapterStats!$C$2:$C$7747=$O$783)*(ChapterStats!$E$2:$E$7747=$A790), ChapterStats!$F$2:$F$7747)</f>
        <v>0</v>
      </c>
      <c r="C790" s="219">
        <f>SUMPRODUCT((ChapterStats!$B$2:$B$7747=C$2)*(ChapterStats!$C$2:$C$7747=$O$783)*(ChapterStats!$E$2:$E$7747=$A790), ChapterStats!$F$2:$F$7747)</f>
        <v>0</v>
      </c>
      <c r="D790" s="219">
        <f>SUMPRODUCT((ChapterStats!$B$2:$B$7747=D$2)*(ChapterStats!$C$2:$C$7747=$O$783)*(ChapterStats!$E$2:$E$7747=$A790), ChapterStats!$F$2:$F$7747)</f>
        <v>4</v>
      </c>
      <c r="E790" s="219">
        <f>SUMPRODUCT((ChapterStats!$B$2:$B$7747=E$2)*(ChapterStats!$C$2:$C$7747=$O$783)*(ChapterStats!$E$2:$E$7747=$A790), ChapterStats!$F$2:$F$7747)</f>
        <v>1</v>
      </c>
      <c r="F790" s="219">
        <f>SUMPRODUCT((ChapterStats!$B$2:$B$7747=F$2)*(ChapterStats!$C$2:$C$7747=$O$783)*(ChapterStats!$E$2:$E$7747=$A790), ChapterStats!$F$2:$F$7747)</f>
        <v>1</v>
      </c>
      <c r="G790" s="219">
        <f>SUMPRODUCT((ChapterStats!$B$2:$B$7747=G$2)*(ChapterStats!$C$2:$C$7747=$O$783)*(ChapterStats!$E$2:$E$7747=$A790), ChapterStats!$F$2:$F$7747)</f>
        <v>0</v>
      </c>
      <c r="H790" s="219">
        <f>SUMPRODUCT((ChapterStats!$B$2:$B$7747=H$2)*(ChapterStats!$C$2:$C$7747=$O$783)*(ChapterStats!$E$2:$E$7747=$A790), ChapterStats!$F$2:$F$7747)</f>
        <v>39</v>
      </c>
      <c r="I790" s="219">
        <f>SUMPRODUCT((ChapterStats!$B$2:$B$7747=I$2)*(ChapterStats!$C$2:$C$7747=$O$783)*(ChapterStats!$E$2:$E$7747=$A790), ChapterStats!$F$2:$F$7747)</f>
        <v>2</v>
      </c>
      <c r="J790" s="219">
        <f>SUMPRODUCT((ChapterStats!$B$2:$B$7747=J$2)*(ChapterStats!$C$2:$C$7747=$O$783)*(ChapterStats!$E$2:$E$7747=$A790), ChapterStats!$F$2:$F$7747)</f>
        <v>0</v>
      </c>
      <c r="K790" s="219">
        <f>SUMPRODUCT((ChapterStats!$B$2:$B$7747=K$2)*(ChapterStats!$C$2:$C$7747=$O$783)*(ChapterStats!$E$2:$E$7747=$A790), ChapterStats!$F$2:$F$7747)</f>
        <v>2</v>
      </c>
      <c r="L790" s="219">
        <f>SUMPRODUCT((ChapterStats!$B$2:$B$7747=L$2)*(ChapterStats!$C$2:$C$7747=$O$783)*(ChapterStats!$E$2:$E$7747=$A790), ChapterStats!$F$2:$F$7747)</f>
        <v>3</v>
      </c>
      <c r="M790" s="219">
        <f>SUMPRODUCT((ChapterStats!$B$2:$B$7747=M$2)*(ChapterStats!$C$2:$C$7747=$O$783)*(ChapterStats!$E$2:$E$7747=$A790), ChapterStats!$F$2:$F$7747)</f>
        <v>0</v>
      </c>
      <c r="N790" s="41">
        <f t="shared" si="60"/>
        <v>52</v>
      </c>
    </row>
    <row r="791" spans="1:15" x14ac:dyDescent="0.2">
      <c r="A791" s="228" t="s">
        <v>199</v>
      </c>
      <c r="B791" s="219">
        <f>SUMPRODUCT((ChapterStats!$B$2:$B$7747=B$2)*(ChapterStats!$C$2:$C$7747=$O$783)*(ChapterStats!$E$2:$E$7747=$A791), ChapterStats!$F$2:$F$7747)</f>
        <v>0</v>
      </c>
      <c r="C791" s="219">
        <f>SUMPRODUCT((ChapterStats!$B$2:$B$7747=C$2)*(ChapterStats!$C$2:$C$7747=$O$783)*(ChapterStats!$E$2:$E$7747=$A791), ChapterStats!$F$2:$F$7747)</f>
        <v>0</v>
      </c>
      <c r="D791" s="219">
        <f>SUMPRODUCT((ChapterStats!$B$2:$B$7747=D$2)*(ChapterStats!$C$2:$C$7747=$O$783)*(ChapterStats!$E$2:$E$7747=$A791), ChapterStats!$F$2:$F$7747)</f>
        <v>0</v>
      </c>
      <c r="E791" s="219">
        <f>SUMPRODUCT((ChapterStats!$B$2:$B$7747=E$2)*(ChapterStats!$C$2:$C$7747=$O$783)*(ChapterStats!$E$2:$E$7747=$A791), ChapterStats!$F$2:$F$7747)</f>
        <v>0</v>
      </c>
      <c r="F791" s="219">
        <f>SUMPRODUCT((ChapterStats!$B$2:$B$7747=F$2)*(ChapterStats!$C$2:$C$7747=$O$783)*(ChapterStats!$E$2:$E$7747=$A791), ChapterStats!$F$2:$F$7747)</f>
        <v>0</v>
      </c>
      <c r="G791" s="219">
        <f>SUMPRODUCT((ChapterStats!$B$2:$B$7747=G$2)*(ChapterStats!$C$2:$C$7747=$O$783)*(ChapterStats!$E$2:$E$7747=$A791), ChapterStats!$F$2:$F$7747)</f>
        <v>0</v>
      </c>
      <c r="H791" s="219">
        <f>SUMPRODUCT((ChapterStats!$B$2:$B$7747=H$2)*(ChapterStats!$C$2:$C$7747=$O$783)*(ChapterStats!$E$2:$E$7747=$A791), ChapterStats!$F$2:$F$7747)</f>
        <v>0</v>
      </c>
      <c r="I791" s="219">
        <f>SUMPRODUCT((ChapterStats!$B$2:$B$7747=I$2)*(ChapterStats!$C$2:$C$7747=$O$783)*(ChapterStats!$E$2:$E$7747=$A791), ChapterStats!$F$2:$F$7747)</f>
        <v>0</v>
      </c>
      <c r="J791" s="219">
        <f>SUMPRODUCT((ChapterStats!$B$2:$B$7747=J$2)*(ChapterStats!$C$2:$C$7747=$O$783)*(ChapterStats!$E$2:$E$7747=$A791), ChapterStats!$F$2:$F$7747)</f>
        <v>0</v>
      </c>
      <c r="K791" s="219">
        <f>SUMPRODUCT((ChapterStats!$B$2:$B$7747=K$2)*(ChapterStats!$C$2:$C$7747=$O$783)*(ChapterStats!$E$2:$E$7747=$A791), ChapterStats!$F$2:$F$7747)</f>
        <v>0</v>
      </c>
      <c r="L791" s="219">
        <f>SUMPRODUCT((ChapterStats!$B$2:$B$7747=L$2)*(ChapterStats!$C$2:$C$7747=$O$783)*(ChapterStats!$E$2:$E$7747=$A791), ChapterStats!$F$2:$F$7747)</f>
        <v>0</v>
      </c>
      <c r="M791" s="219">
        <f>SUMPRODUCT((ChapterStats!$B$2:$B$7747=M$2)*(ChapterStats!$C$2:$C$7747=$O$783)*(ChapterStats!$E$2:$E$7747=$A791), ChapterStats!$F$2:$F$7747)</f>
        <v>0</v>
      </c>
      <c r="N791" s="41">
        <f t="shared" si="60"/>
        <v>0</v>
      </c>
    </row>
    <row r="792" spans="1:15" x14ac:dyDescent="0.2">
      <c r="A792" s="228" t="s">
        <v>198</v>
      </c>
      <c r="B792" s="219">
        <f>SUMPRODUCT((ChapterStats!$B$2:$B$7747=B$2)*(ChapterStats!$C$2:$C$7747=$O$783)*(ChapterStats!$E$2:$E$7747=$A792), ChapterStats!$F$2:$F$7747)</f>
        <v>0</v>
      </c>
      <c r="C792" s="219">
        <f>SUMPRODUCT((ChapterStats!$B$2:$B$7747=C$2)*(ChapterStats!$C$2:$C$7747=$O$783)*(ChapterStats!$E$2:$E$7747=$A792), ChapterStats!$F$2:$F$7747)</f>
        <v>0</v>
      </c>
      <c r="D792" s="219">
        <f>SUMPRODUCT((ChapterStats!$B$2:$B$7747=D$2)*(ChapterStats!$C$2:$C$7747=$O$783)*(ChapterStats!$E$2:$E$7747=$A792), ChapterStats!$F$2:$F$7747)</f>
        <v>0</v>
      </c>
      <c r="E792" s="219">
        <f>SUMPRODUCT((ChapterStats!$B$2:$B$7747=E$2)*(ChapterStats!$C$2:$C$7747=$O$783)*(ChapterStats!$E$2:$E$7747=$A792), ChapterStats!$F$2:$F$7747)</f>
        <v>0</v>
      </c>
      <c r="F792" s="219">
        <f>SUMPRODUCT((ChapterStats!$B$2:$B$7747=F$2)*(ChapterStats!$C$2:$C$7747=$O$783)*(ChapterStats!$E$2:$E$7747=$A792), ChapterStats!$F$2:$F$7747)</f>
        <v>0</v>
      </c>
      <c r="G792" s="219">
        <f>SUMPRODUCT((ChapterStats!$B$2:$B$7747=G$2)*(ChapterStats!$C$2:$C$7747=$O$783)*(ChapterStats!$E$2:$E$7747=$A792), ChapterStats!$F$2:$F$7747)</f>
        <v>0</v>
      </c>
      <c r="H792" s="219">
        <f>SUMPRODUCT((ChapterStats!$B$2:$B$7747=H$2)*(ChapterStats!$C$2:$C$7747=$O$783)*(ChapterStats!$E$2:$E$7747=$A792), ChapterStats!$F$2:$F$7747)</f>
        <v>0</v>
      </c>
      <c r="I792" s="219">
        <f>SUMPRODUCT((ChapterStats!$B$2:$B$7747=I$2)*(ChapterStats!$C$2:$C$7747=$O$783)*(ChapterStats!$E$2:$E$7747=$A792), ChapterStats!$F$2:$F$7747)</f>
        <v>0</v>
      </c>
      <c r="J792" s="219">
        <f>SUMPRODUCT((ChapterStats!$B$2:$B$7747=J$2)*(ChapterStats!$C$2:$C$7747=$O$783)*(ChapterStats!$E$2:$E$7747=$A792), ChapterStats!$F$2:$F$7747)</f>
        <v>0</v>
      </c>
      <c r="K792" s="219">
        <f>SUMPRODUCT((ChapterStats!$B$2:$B$7747=K$2)*(ChapterStats!$C$2:$C$7747=$O$783)*(ChapterStats!$E$2:$E$7747=$A792), ChapterStats!$F$2:$F$7747)</f>
        <v>0</v>
      </c>
      <c r="L792" s="219">
        <f>SUMPRODUCT((ChapterStats!$B$2:$B$7747=L$2)*(ChapterStats!$C$2:$C$7747=$O$783)*(ChapterStats!$E$2:$E$7747=$A792), ChapterStats!$F$2:$F$7747)</f>
        <v>1</v>
      </c>
      <c r="M792" s="219">
        <f>SUMPRODUCT((ChapterStats!$B$2:$B$7747=M$2)*(ChapterStats!$C$2:$C$7747=$O$783)*(ChapterStats!$E$2:$E$7747=$A792), ChapterStats!$F$2:$F$7747)</f>
        <v>0</v>
      </c>
      <c r="N792" s="41">
        <f t="shared" si="60"/>
        <v>1</v>
      </c>
    </row>
    <row r="793" spans="1:15" s="43" customFormat="1" x14ac:dyDescent="0.2">
      <c r="A793" s="21" t="s">
        <v>202</v>
      </c>
      <c r="B793" s="224">
        <f>SUMPRODUCT((ChapterStats!$B$2:$B$7747=B$2)*(ChapterStats!$C$2:$C$7747=$O$783)*(ChapterStats!$E$2:$E$7747=$A793), ChapterStats!$F$2:$F$7747)</f>
        <v>0.33695700000000001</v>
      </c>
      <c r="C793" s="224">
        <f>SUMPRODUCT((ChapterStats!$B$2:$B$7747=C$2)*(ChapterStats!$C$2:$C$7747=$O$783)*(ChapterStats!$E$2:$E$7747=$A793), ChapterStats!$F$2:$F$7747)</f>
        <v>0.35555599999999998</v>
      </c>
      <c r="D793" s="224">
        <f>SUMPRODUCT((ChapterStats!$B$2:$B$7747=D$2)*(ChapterStats!$C$2:$C$7747=$O$783)*(ChapterStats!$E$2:$E$7747=$A793), ChapterStats!$F$2:$F$7747)</f>
        <v>0.37209300000000001</v>
      </c>
      <c r="E793" s="224">
        <f>SUMPRODUCT((ChapterStats!$B$2:$B$7747=E$2)*(ChapterStats!$C$2:$C$7747=$O$783)*(ChapterStats!$E$2:$E$7747=$A793), ChapterStats!$F$2:$F$7747)</f>
        <v>0.367089</v>
      </c>
      <c r="F793" s="224">
        <f>SUMPRODUCT((ChapterStats!$B$2:$B$7747=F$2)*(ChapterStats!$C$2:$C$7747=$O$783)*(ChapterStats!$E$2:$E$7747=$A793), ChapterStats!$F$2:$F$7747)</f>
        <v>0.57264999999999999</v>
      </c>
      <c r="G793" s="224">
        <f>SUMPRODUCT((ChapterStats!$B$2:$B$7747=G$2)*(ChapterStats!$C$2:$C$7747=$O$783)*(ChapterStats!$E$2:$E$7747=$A793), ChapterStats!$F$2:$F$7747)</f>
        <v>0.57391300000000001</v>
      </c>
      <c r="H793" s="224">
        <f>SUMPRODUCT((ChapterStats!$B$2:$B$7747=H$2)*(ChapterStats!$C$2:$C$7747=$O$783)*(ChapterStats!$E$2:$E$7747=$A793), ChapterStats!$F$2:$F$7747)</f>
        <v>0.58260900000000004</v>
      </c>
      <c r="I793" s="224">
        <f>SUMPRODUCT((ChapterStats!$B$2:$B$7747=I$2)*(ChapterStats!$C$2:$C$7747=$O$783)*(ChapterStats!$E$2:$E$7747=$A793), ChapterStats!$F$2:$F$7747)</f>
        <v>0.35443000000000002</v>
      </c>
      <c r="J793" s="224">
        <f>SUMPRODUCT((ChapterStats!$B$2:$B$7747=J$2)*(ChapterStats!$C$2:$C$7747=$O$783)*(ChapterStats!$E$2:$E$7747=$A793), ChapterStats!$F$2:$F$7747)</f>
        <v>0.33750000000000002</v>
      </c>
      <c r="K793" s="224">
        <f>SUMPRODUCT((ChapterStats!$B$2:$B$7747=K$2)*(ChapterStats!$C$2:$C$7747=$O$783)*(ChapterStats!$E$2:$E$7747=$A793), ChapterStats!$F$2:$F$7747)</f>
        <v>0.35</v>
      </c>
      <c r="L793" s="224">
        <f>SUMPRODUCT((ChapterStats!$B$2:$B$7747=L$2)*(ChapterStats!$C$2:$C$7747=$O$783)*(ChapterStats!$E$2:$E$7747=$A793), ChapterStats!$F$2:$F$7747)</f>
        <v>0.33333299999999999</v>
      </c>
      <c r="M793" s="224">
        <f>SUMPRODUCT((ChapterStats!$B$2:$B$7747=M$2)*(ChapterStats!$C$2:$C$7747=$O$783)*(ChapterStats!$E$2:$E$7747=$A793), ChapterStats!$F$2:$F$7747)</f>
        <v>0</v>
      </c>
      <c r="N793" s="41"/>
    </row>
    <row r="794" spans="1:15" s="43" customFormat="1" x14ac:dyDescent="0.2">
      <c r="A794" s="228" t="s">
        <v>205</v>
      </c>
      <c r="B794" s="224">
        <f>SUMPRODUCT((ChapterStats!$B$2:$B$7747=B$2)*(ChapterStats!$C$2:$C$7747=$O$783)*(ChapterStats!$E$2:$E$7747=$A794), ChapterStats!$F$2:$F$7747)</f>
        <v>0.525424</v>
      </c>
      <c r="C794" s="224">
        <f>SUMPRODUCT((ChapterStats!$B$2:$B$7747=C$2)*(ChapterStats!$C$2:$C$7747=$O$783)*(ChapterStats!$E$2:$E$7747=$A794), ChapterStats!$F$2:$F$7747)</f>
        <v>0.55357100000000004</v>
      </c>
      <c r="D794" s="224">
        <f>SUMPRODUCT((ChapterStats!$B$2:$B$7747=D$2)*(ChapterStats!$C$2:$C$7747=$O$783)*(ChapterStats!$E$2:$E$7747=$A794), ChapterStats!$F$2:$F$7747)</f>
        <v>0.59615399999999996</v>
      </c>
      <c r="E794" s="224">
        <f>SUMPRODUCT((ChapterStats!$B$2:$B$7747=E$2)*(ChapterStats!$C$2:$C$7747=$O$783)*(ChapterStats!$E$2:$E$7747=$A794), ChapterStats!$F$2:$F$7747)</f>
        <v>0.62222200000000005</v>
      </c>
      <c r="F794" s="224">
        <f>SUMPRODUCT((ChapterStats!$B$2:$B$7747=F$2)*(ChapterStats!$C$2:$C$7747=$O$783)*(ChapterStats!$E$2:$E$7747=$A794), ChapterStats!$F$2:$F$7747)</f>
        <v>0.64444400000000002</v>
      </c>
      <c r="G794" s="224">
        <f>SUMPRODUCT((ChapterStats!$B$2:$B$7747=G$2)*(ChapterStats!$C$2:$C$7747=$O$783)*(ChapterStats!$E$2:$E$7747=$A794), ChapterStats!$F$2:$F$7747)</f>
        <v>0.65116300000000005</v>
      </c>
      <c r="H794" s="224">
        <f>SUMPRODUCT((ChapterStats!$B$2:$B$7747=H$2)*(ChapterStats!$C$2:$C$7747=$O$783)*(ChapterStats!$E$2:$E$7747=$A794), ChapterStats!$F$2:$F$7747)</f>
        <v>0.67441899999999999</v>
      </c>
      <c r="I794" s="224">
        <f>SUMPRODUCT((ChapterStats!$B$2:$B$7747=I$2)*(ChapterStats!$C$2:$C$7747=$O$783)*(ChapterStats!$E$2:$E$7747=$A794), ChapterStats!$F$2:$F$7747)</f>
        <v>0.71794899999999995</v>
      </c>
      <c r="J794" s="224">
        <f>SUMPRODUCT((ChapterStats!$B$2:$B$7747=J$2)*(ChapterStats!$C$2:$C$7747=$O$783)*(ChapterStats!$E$2:$E$7747=$A794), ChapterStats!$F$2:$F$7747)</f>
        <v>0.67500000000000004</v>
      </c>
      <c r="K794" s="224">
        <f>SUMPRODUCT((ChapterStats!$B$2:$B$7747=K$2)*(ChapterStats!$C$2:$C$7747=$O$783)*(ChapterStats!$E$2:$E$7747=$A794), ChapterStats!$F$2:$F$7747)</f>
        <v>0.68292699999999995</v>
      </c>
      <c r="L794" s="224">
        <f>SUMPRODUCT((ChapterStats!$B$2:$B$7747=L$2)*(ChapterStats!$C$2:$C$7747=$O$783)*(ChapterStats!$E$2:$E$7747=$A794), ChapterStats!$F$2:$F$7747)</f>
        <v>0.64285700000000001</v>
      </c>
      <c r="M794" s="224">
        <f>SUMPRODUCT((ChapterStats!$B$2:$B$7747=M$2)*(ChapterStats!$C$2:$C$7747=$O$783)*(ChapterStats!$E$2:$E$7747=$A794), ChapterStats!$F$2:$F$7747)</f>
        <v>0</v>
      </c>
      <c r="N794" s="41"/>
    </row>
    <row r="795" spans="1:15" s="43" customFormat="1" x14ac:dyDescent="0.2">
      <c r="A795" s="47"/>
      <c r="B795" s="64"/>
      <c r="C795" s="153"/>
      <c r="D795" s="153"/>
      <c r="E795" s="143"/>
      <c r="F795" s="143"/>
      <c r="G795" s="143"/>
      <c r="H795" s="65"/>
      <c r="I795" s="222"/>
      <c r="J795" s="222"/>
      <c r="K795" s="222"/>
      <c r="L795" s="222"/>
      <c r="M795" s="222"/>
      <c r="N795" s="41"/>
    </row>
    <row r="796" spans="1:15" s="43" customFormat="1" x14ac:dyDescent="0.2">
      <c r="A796" s="22" t="s">
        <v>71</v>
      </c>
      <c r="B796" s="52"/>
      <c r="C796" s="39"/>
      <c r="D796" s="39"/>
      <c r="E796" s="39"/>
      <c r="F796" s="39"/>
      <c r="G796" s="39"/>
      <c r="H796" s="52"/>
      <c r="I796" s="221"/>
      <c r="J796" s="221"/>
      <c r="K796" s="221"/>
      <c r="L796" s="221"/>
      <c r="M796" s="221"/>
      <c r="N796" s="41"/>
      <c r="O796" s="43">
        <v>171</v>
      </c>
    </row>
    <row r="797" spans="1:15" s="43" customFormat="1" x14ac:dyDescent="0.2">
      <c r="A797" s="228" t="s">
        <v>196</v>
      </c>
      <c r="B797" s="219">
        <f>SUMPRODUCT((ChapterStats!$B$2:$B$7747=B$2)*(ChapterStats!$C$2:$C$7747=$O$796)*(ChapterStats!$E$2:$E$7747=$A797), ChapterStats!$F$2:$F$7747)</f>
        <v>296</v>
      </c>
      <c r="C797" s="219">
        <f>SUMPRODUCT((ChapterStats!$B$2:$B$7747=C$2)*(ChapterStats!$C$2:$C$7747=$O$796)*(ChapterStats!$E$2:$E$7747=$A797), ChapterStats!$F$2:$F$7747)</f>
        <v>294</v>
      </c>
      <c r="D797" s="219">
        <f>SUMPRODUCT((ChapterStats!$B$2:$B$7747=D$2)*(ChapterStats!$C$2:$C$7747=$O$796)*(ChapterStats!$E$2:$E$7747=$A797), ChapterStats!$F$2:$F$7747)</f>
        <v>296</v>
      </c>
      <c r="E797" s="219">
        <f>SUMPRODUCT((ChapterStats!$B$2:$B$7747=E$2)*(ChapterStats!$C$2:$C$7747=$O$796)*(ChapterStats!$E$2:$E$7747=$A797), ChapterStats!$F$2:$F$7747)</f>
        <v>290</v>
      </c>
      <c r="F797" s="219">
        <f>SUMPRODUCT((ChapterStats!$B$2:$B$7747=F$2)*(ChapterStats!$C$2:$C$7747=$O$796)*(ChapterStats!$E$2:$E$7747=$A797), ChapterStats!$F$2:$F$7747)</f>
        <v>283</v>
      </c>
      <c r="G797" s="219">
        <f>SUMPRODUCT((ChapterStats!$B$2:$B$7747=G$2)*(ChapterStats!$C$2:$C$7747=$O$796)*(ChapterStats!$E$2:$E$7747=$A797), ChapterStats!$F$2:$F$7747)</f>
        <v>277</v>
      </c>
      <c r="H797" s="219">
        <f>SUMPRODUCT((ChapterStats!$B$2:$B$7747=H$2)*(ChapterStats!$C$2:$C$7747=$O$796)*(ChapterStats!$E$2:$E$7747=$A797), ChapterStats!$F$2:$F$7747)</f>
        <v>279</v>
      </c>
      <c r="I797" s="219">
        <f>SUMPRODUCT((ChapterStats!$B$2:$B$7747=I$2)*(ChapterStats!$C$2:$C$7747=$O$796)*(ChapterStats!$E$2:$E$7747=$A797), ChapterStats!$F$2:$F$7747)</f>
        <v>276</v>
      </c>
      <c r="J797" s="219">
        <f>SUMPRODUCT((ChapterStats!$B$2:$B$7747=J$2)*(ChapterStats!$C$2:$C$7747=$O$796)*(ChapterStats!$E$2:$E$7747=$A797), ChapterStats!$F$2:$F$7747)</f>
        <v>287</v>
      </c>
      <c r="K797" s="219">
        <f>SUMPRODUCT((ChapterStats!$B$2:$B$7747=K$2)*(ChapterStats!$C$2:$C$7747=$O$796)*(ChapterStats!$E$2:$E$7747=$A797), ChapterStats!$F$2:$F$7747)</f>
        <v>286</v>
      </c>
      <c r="L797" s="219">
        <f>SUMPRODUCT((ChapterStats!$B$2:$B$7747=L$2)*(ChapterStats!$C$2:$C$7747=$O$796)*(ChapterStats!$E$2:$E$7747=$A797), ChapterStats!$F$2:$F$7747)</f>
        <v>279</v>
      </c>
      <c r="M797" s="219">
        <f>SUMPRODUCT((ChapterStats!$B$2:$B$7747=M$2)*(ChapterStats!$C$2:$C$7747=$O$796)*(ChapterStats!$E$2:$E$7747=$A797), ChapterStats!$F$2:$F$7747)</f>
        <v>0</v>
      </c>
      <c r="N797" s="41"/>
    </row>
    <row r="798" spans="1:15" s="43" customFormat="1" x14ac:dyDescent="0.2">
      <c r="A798" s="47" t="s">
        <v>305</v>
      </c>
      <c r="B798" s="244">
        <v>305</v>
      </c>
      <c r="C798" s="244">
        <v>313</v>
      </c>
      <c r="D798" s="244">
        <v>313</v>
      </c>
      <c r="E798" s="244">
        <v>305</v>
      </c>
      <c r="F798" s="244">
        <v>296</v>
      </c>
      <c r="G798" s="244">
        <v>302</v>
      </c>
      <c r="H798" s="244">
        <v>295</v>
      </c>
      <c r="I798" s="244">
        <v>300</v>
      </c>
      <c r="J798" s="244">
        <v>308</v>
      </c>
      <c r="K798" s="244">
        <v>304</v>
      </c>
      <c r="L798" s="244">
        <v>294</v>
      </c>
      <c r="M798" s="244">
        <v>297</v>
      </c>
      <c r="N798" s="48"/>
    </row>
    <row r="799" spans="1:15" s="43" customFormat="1" x14ac:dyDescent="0.2">
      <c r="A799" s="228" t="s">
        <v>194</v>
      </c>
      <c r="B799" s="219">
        <f>SUMPRODUCT((ChapterStats!$B$2:$B$7747=B$2)*(ChapterStats!$C$2:$C$7747=$O$796)*(ChapterStats!$E$2:$E$7747=$A799), ChapterStats!$F$2:$F$7747)</f>
        <v>5</v>
      </c>
      <c r="C799" s="219">
        <f>SUMPRODUCT((ChapterStats!$B$2:$B$7747=C$2)*(ChapterStats!$C$2:$C$7747=$O$796)*(ChapterStats!$E$2:$E$7747=$A799), ChapterStats!$F$2:$F$7747)</f>
        <v>4</v>
      </c>
      <c r="D799" s="219">
        <f>SUMPRODUCT((ChapterStats!$B$2:$B$7747=D$2)*(ChapterStats!$C$2:$C$7747=$O$796)*(ChapterStats!$E$2:$E$7747=$A799), ChapterStats!$F$2:$F$7747)</f>
        <v>10</v>
      </c>
      <c r="E799" s="219">
        <f>SUMPRODUCT((ChapterStats!$B$2:$B$7747=E$2)*(ChapterStats!$C$2:$C$7747=$O$796)*(ChapterStats!$E$2:$E$7747=$A799), ChapterStats!$F$2:$F$7747)</f>
        <v>7</v>
      </c>
      <c r="F799" s="219">
        <f>SUMPRODUCT((ChapterStats!$B$2:$B$7747=F$2)*(ChapterStats!$C$2:$C$7747=$O$796)*(ChapterStats!$E$2:$E$7747=$A799), ChapterStats!$F$2:$F$7747)</f>
        <v>5</v>
      </c>
      <c r="G799" s="219">
        <f>SUMPRODUCT((ChapterStats!$B$2:$B$7747=G$2)*(ChapterStats!$C$2:$C$7747=$O$796)*(ChapterStats!$E$2:$E$7747=$A799), ChapterStats!$F$2:$F$7747)</f>
        <v>1</v>
      </c>
      <c r="H799" s="219">
        <f>SUMPRODUCT((ChapterStats!$B$2:$B$7747=H$2)*(ChapterStats!$C$2:$C$7747=$O$796)*(ChapterStats!$E$2:$E$7747=$A799), ChapterStats!$F$2:$F$7747)</f>
        <v>6</v>
      </c>
      <c r="I799" s="219">
        <f>SUMPRODUCT((ChapterStats!$B$2:$B$7747=I$2)*(ChapterStats!$C$2:$C$7747=$O$796)*(ChapterStats!$E$2:$E$7747=$A799), ChapterStats!$F$2:$F$7747)</f>
        <v>2</v>
      </c>
      <c r="J799" s="219">
        <f>SUMPRODUCT((ChapterStats!$B$2:$B$7747=J$2)*(ChapterStats!$C$2:$C$7747=$O$796)*(ChapterStats!$E$2:$E$7747=$A799), ChapterStats!$F$2:$F$7747)</f>
        <v>12</v>
      </c>
      <c r="K799" s="219">
        <f>SUMPRODUCT((ChapterStats!$B$2:$B$7747=K$2)*(ChapterStats!$C$2:$C$7747=$O$796)*(ChapterStats!$E$2:$E$7747=$A799), ChapterStats!$F$2:$F$7747)</f>
        <v>8</v>
      </c>
      <c r="L799" s="219">
        <f>SUMPRODUCT((ChapterStats!$B$2:$B$7747=L$2)*(ChapterStats!$C$2:$C$7747=$O$796)*(ChapterStats!$E$2:$E$7747=$A799), ChapterStats!$F$2:$F$7747)</f>
        <v>1</v>
      </c>
      <c r="M799" s="219">
        <f>SUMPRODUCT((ChapterStats!$B$2:$B$7747=M$2)*(ChapterStats!$C$2:$C$7747=$O$796)*(ChapterStats!$E$2:$E$7747=$A799), ChapterStats!$F$2:$F$7747)</f>
        <v>0</v>
      </c>
      <c r="N799" s="41">
        <f t="shared" ref="N799:N805" si="61">SUM(B799:M799)</f>
        <v>61</v>
      </c>
    </row>
    <row r="800" spans="1:15" s="43" customFormat="1" x14ac:dyDescent="0.2">
      <c r="A800" s="47" t="s">
        <v>305</v>
      </c>
      <c r="B800" s="244">
        <v>8</v>
      </c>
      <c r="C800" s="244">
        <v>10</v>
      </c>
      <c r="D800" s="244">
        <v>6</v>
      </c>
      <c r="E800" s="244">
        <v>4</v>
      </c>
      <c r="F800" s="244">
        <v>1</v>
      </c>
      <c r="G800" s="244">
        <v>9</v>
      </c>
      <c r="H800" s="244">
        <v>1</v>
      </c>
      <c r="I800" s="244">
        <v>7</v>
      </c>
      <c r="J800" s="244">
        <v>11</v>
      </c>
      <c r="K800" s="244">
        <v>4</v>
      </c>
      <c r="L800" s="244">
        <v>4</v>
      </c>
      <c r="M800" s="244">
        <v>7</v>
      </c>
      <c r="N800" s="48">
        <f t="shared" si="61"/>
        <v>72</v>
      </c>
    </row>
    <row r="801" spans="1:15" s="43" customFormat="1" x14ac:dyDescent="0.2">
      <c r="A801" s="228" t="s">
        <v>195</v>
      </c>
      <c r="B801" s="219">
        <f>SUMPRODUCT((ChapterStats!$B$2:$B$7747=B$2)*(ChapterStats!$C$2:$C$7747=$O$796)*(ChapterStats!$E$2:$E$7747=$A801), ChapterStats!$F$2:$F$7747)</f>
        <v>21</v>
      </c>
      <c r="C801" s="219">
        <f>SUMPRODUCT((ChapterStats!$B$2:$B$7747=C$2)*(ChapterStats!$C$2:$C$7747=$O$796)*(ChapterStats!$E$2:$E$7747=$A801), ChapterStats!$F$2:$F$7747)</f>
        <v>19</v>
      </c>
      <c r="D801" s="219">
        <f>SUMPRODUCT((ChapterStats!$B$2:$B$7747=D$2)*(ChapterStats!$C$2:$C$7747=$O$796)*(ChapterStats!$E$2:$E$7747=$A801), ChapterStats!$F$2:$F$7747)</f>
        <v>13</v>
      </c>
      <c r="E801" s="219">
        <f>SUMPRODUCT((ChapterStats!$B$2:$B$7747=E$2)*(ChapterStats!$C$2:$C$7747=$O$796)*(ChapterStats!$E$2:$E$7747=$A801), ChapterStats!$F$2:$F$7747)</f>
        <v>10</v>
      </c>
      <c r="F801" s="219">
        <f>SUMPRODUCT((ChapterStats!$B$2:$B$7747=F$2)*(ChapterStats!$C$2:$C$7747=$O$796)*(ChapterStats!$E$2:$E$7747=$A801), ChapterStats!$F$2:$F$7747)</f>
        <v>9</v>
      </c>
      <c r="G801" s="219">
        <f>SUMPRODUCT((ChapterStats!$B$2:$B$7747=G$2)*(ChapterStats!$C$2:$C$7747=$O$796)*(ChapterStats!$E$2:$E$7747=$A801), ChapterStats!$F$2:$F$7747)</f>
        <v>14</v>
      </c>
      <c r="H801" s="219">
        <f>SUMPRODUCT((ChapterStats!$B$2:$B$7747=H$2)*(ChapterStats!$C$2:$C$7747=$O$796)*(ChapterStats!$E$2:$E$7747=$A801), ChapterStats!$F$2:$F$7747)</f>
        <v>12</v>
      </c>
      <c r="I801" s="219">
        <f>SUMPRODUCT((ChapterStats!$B$2:$B$7747=I$2)*(ChapterStats!$C$2:$C$7747=$O$796)*(ChapterStats!$E$2:$E$7747=$A801), ChapterStats!$F$2:$F$7747)</f>
        <v>22</v>
      </c>
      <c r="J801" s="219">
        <f>SUMPRODUCT((ChapterStats!$B$2:$B$7747=J$2)*(ChapterStats!$C$2:$C$7747=$O$796)*(ChapterStats!$E$2:$E$7747=$A801), ChapterStats!$F$2:$F$7747)</f>
        <v>18</v>
      </c>
      <c r="K801" s="219">
        <f>SUMPRODUCT((ChapterStats!$B$2:$B$7747=K$2)*(ChapterStats!$C$2:$C$7747=$O$796)*(ChapterStats!$E$2:$E$7747=$A801), ChapterStats!$F$2:$F$7747)</f>
        <v>16</v>
      </c>
      <c r="L801" s="219">
        <f>SUMPRODUCT((ChapterStats!$B$2:$B$7747=L$2)*(ChapterStats!$C$2:$C$7747=$O$796)*(ChapterStats!$E$2:$E$7747=$A801), ChapterStats!$F$2:$F$7747)</f>
        <v>16</v>
      </c>
      <c r="M801" s="219">
        <f>SUMPRODUCT((ChapterStats!$B$2:$B$7747=M$2)*(ChapterStats!$C$2:$C$7747=$O$796)*(ChapterStats!$E$2:$E$7747=$A801), ChapterStats!$F$2:$F$7747)</f>
        <v>0</v>
      </c>
      <c r="N801" s="41">
        <f t="shared" si="61"/>
        <v>170</v>
      </c>
    </row>
    <row r="802" spans="1:15" s="43" customFormat="1" x14ac:dyDescent="0.2">
      <c r="A802" s="228" t="s">
        <v>200</v>
      </c>
      <c r="B802" s="219">
        <f>SUMPRODUCT((ChapterStats!$B$2:$B$7747=B$2)*(ChapterStats!$C$2:$C$7747=$O$796)*(ChapterStats!$E$2:$E$7747=$A802), ChapterStats!$F$2:$F$7747)</f>
        <v>0</v>
      </c>
      <c r="C802" s="219">
        <f>SUMPRODUCT((ChapterStats!$B$2:$B$7747=C$2)*(ChapterStats!$C$2:$C$7747=$O$796)*(ChapterStats!$E$2:$E$7747=$A802), ChapterStats!$F$2:$F$7747)</f>
        <v>0</v>
      </c>
      <c r="D802" s="219">
        <f>SUMPRODUCT((ChapterStats!$B$2:$B$7747=D$2)*(ChapterStats!$C$2:$C$7747=$O$796)*(ChapterStats!$E$2:$E$7747=$A802), ChapterStats!$F$2:$F$7747)</f>
        <v>2</v>
      </c>
      <c r="E802" s="219">
        <f>SUMPRODUCT((ChapterStats!$B$2:$B$7747=E$2)*(ChapterStats!$C$2:$C$7747=$O$796)*(ChapterStats!$E$2:$E$7747=$A802), ChapterStats!$F$2:$F$7747)</f>
        <v>0</v>
      </c>
      <c r="F802" s="219">
        <f>SUMPRODUCT((ChapterStats!$B$2:$B$7747=F$2)*(ChapterStats!$C$2:$C$7747=$O$796)*(ChapterStats!$E$2:$E$7747=$A802), ChapterStats!$F$2:$F$7747)</f>
        <v>0</v>
      </c>
      <c r="G802" s="219">
        <f>SUMPRODUCT((ChapterStats!$B$2:$B$7747=G$2)*(ChapterStats!$C$2:$C$7747=$O$796)*(ChapterStats!$E$2:$E$7747=$A802), ChapterStats!$F$2:$F$7747)</f>
        <v>0</v>
      </c>
      <c r="H802" s="219">
        <f>SUMPRODUCT((ChapterStats!$B$2:$B$7747=H$2)*(ChapterStats!$C$2:$C$7747=$O$796)*(ChapterStats!$E$2:$E$7747=$A802), ChapterStats!$F$2:$F$7747)</f>
        <v>0</v>
      </c>
      <c r="I802" s="219">
        <f>SUMPRODUCT((ChapterStats!$B$2:$B$7747=I$2)*(ChapterStats!$C$2:$C$7747=$O$796)*(ChapterStats!$E$2:$E$7747=$A802), ChapterStats!$F$2:$F$7747)</f>
        <v>0</v>
      </c>
      <c r="J802" s="219">
        <f>SUMPRODUCT((ChapterStats!$B$2:$B$7747=J$2)*(ChapterStats!$C$2:$C$7747=$O$796)*(ChapterStats!$E$2:$E$7747=$A802), ChapterStats!$F$2:$F$7747)</f>
        <v>0</v>
      </c>
      <c r="K802" s="219">
        <f>SUMPRODUCT((ChapterStats!$B$2:$B$7747=K$2)*(ChapterStats!$C$2:$C$7747=$O$796)*(ChapterStats!$E$2:$E$7747=$A802), ChapterStats!$F$2:$F$7747)</f>
        <v>0</v>
      </c>
      <c r="L802" s="219">
        <f>SUMPRODUCT((ChapterStats!$B$2:$B$7747=L$2)*(ChapterStats!$C$2:$C$7747=$O$796)*(ChapterStats!$E$2:$E$7747=$A802), ChapterStats!$F$2:$F$7747)</f>
        <v>0</v>
      </c>
      <c r="M802" s="219">
        <f>SUMPRODUCT((ChapterStats!$B$2:$B$7747=M$2)*(ChapterStats!$C$2:$C$7747=$O$796)*(ChapterStats!$E$2:$E$7747=$A802), ChapterStats!$F$2:$F$7747)</f>
        <v>0</v>
      </c>
      <c r="N802" s="41">
        <f t="shared" si="61"/>
        <v>2</v>
      </c>
    </row>
    <row r="803" spans="1:15" s="43" customFormat="1" x14ac:dyDescent="0.2">
      <c r="A803" s="228" t="s">
        <v>197</v>
      </c>
      <c r="B803" s="219">
        <f>SUMPRODUCT((ChapterStats!$B$2:$B$7747=B$2)*(ChapterStats!$C$2:$C$7747=$O$796)*(ChapterStats!$E$2:$E$7747=$A803), ChapterStats!$F$2:$F$7747)</f>
        <v>7</v>
      </c>
      <c r="C803" s="219">
        <f>SUMPRODUCT((ChapterStats!$B$2:$B$7747=C$2)*(ChapterStats!$C$2:$C$7747=$O$796)*(ChapterStats!$E$2:$E$7747=$A803), ChapterStats!$F$2:$F$7747)</f>
        <v>7</v>
      </c>
      <c r="D803" s="219">
        <f>SUMPRODUCT((ChapterStats!$B$2:$B$7747=D$2)*(ChapterStats!$C$2:$C$7747=$O$796)*(ChapterStats!$E$2:$E$7747=$A803), ChapterStats!$F$2:$F$7747)</f>
        <v>10</v>
      </c>
      <c r="E803" s="219">
        <f>SUMPRODUCT((ChapterStats!$B$2:$B$7747=E$2)*(ChapterStats!$C$2:$C$7747=$O$796)*(ChapterStats!$E$2:$E$7747=$A803), ChapterStats!$F$2:$F$7747)</f>
        <v>12</v>
      </c>
      <c r="F803" s="219">
        <f>SUMPRODUCT((ChapterStats!$B$2:$B$7747=F$2)*(ChapterStats!$C$2:$C$7747=$O$796)*(ChapterStats!$E$2:$E$7747=$A803), ChapterStats!$F$2:$F$7747)</f>
        <v>12</v>
      </c>
      <c r="G803" s="219">
        <f>SUMPRODUCT((ChapterStats!$B$2:$B$7747=G$2)*(ChapterStats!$C$2:$C$7747=$O$796)*(ChapterStats!$E$2:$E$7747=$A803), ChapterStats!$F$2:$F$7747)</f>
        <v>8</v>
      </c>
      <c r="H803" s="219">
        <f>SUMPRODUCT((ChapterStats!$B$2:$B$7747=H$2)*(ChapterStats!$C$2:$C$7747=$O$796)*(ChapterStats!$E$2:$E$7747=$A803), ChapterStats!$F$2:$F$7747)</f>
        <v>5</v>
      </c>
      <c r="I803" s="219">
        <f>SUMPRODUCT((ChapterStats!$B$2:$B$7747=I$2)*(ChapterStats!$C$2:$C$7747=$O$796)*(ChapterStats!$E$2:$E$7747=$A803), ChapterStats!$F$2:$F$7747)</f>
        <v>6</v>
      </c>
      <c r="J803" s="219">
        <f>SUMPRODUCT((ChapterStats!$B$2:$B$7747=J$2)*(ChapterStats!$C$2:$C$7747=$O$796)*(ChapterStats!$E$2:$E$7747=$A803), ChapterStats!$F$2:$F$7747)</f>
        <v>6</v>
      </c>
      <c r="K803" s="219">
        <f>SUMPRODUCT((ChapterStats!$B$2:$B$7747=K$2)*(ChapterStats!$C$2:$C$7747=$O$796)*(ChapterStats!$E$2:$E$7747=$A803), ChapterStats!$F$2:$F$7747)</f>
        <v>7</v>
      </c>
      <c r="L803" s="219">
        <f>SUMPRODUCT((ChapterStats!$B$2:$B$7747=L$2)*(ChapterStats!$C$2:$C$7747=$O$796)*(ChapterStats!$E$2:$E$7747=$A803), ChapterStats!$F$2:$F$7747)</f>
        <v>7</v>
      </c>
      <c r="M803" s="219">
        <f>SUMPRODUCT((ChapterStats!$B$2:$B$7747=M$2)*(ChapterStats!$C$2:$C$7747=$O$796)*(ChapterStats!$E$2:$E$7747=$A803), ChapterStats!$F$2:$F$7747)</f>
        <v>0</v>
      </c>
      <c r="N803" s="41">
        <f t="shared" si="61"/>
        <v>87</v>
      </c>
    </row>
    <row r="804" spans="1:15" x14ac:dyDescent="0.2">
      <c r="A804" s="228" t="s">
        <v>199</v>
      </c>
      <c r="B804" s="219">
        <f>SUMPRODUCT((ChapterStats!$B$2:$B$7747=B$2)*(ChapterStats!$C$2:$C$7747=$O$796)*(ChapterStats!$E$2:$E$7747=$A804), ChapterStats!$F$2:$F$7747)</f>
        <v>1</v>
      </c>
      <c r="C804" s="219">
        <f>SUMPRODUCT((ChapterStats!$B$2:$B$7747=C$2)*(ChapterStats!$C$2:$C$7747=$O$796)*(ChapterStats!$E$2:$E$7747=$A804), ChapterStats!$F$2:$F$7747)</f>
        <v>0</v>
      </c>
      <c r="D804" s="219">
        <f>SUMPRODUCT((ChapterStats!$B$2:$B$7747=D$2)*(ChapterStats!$C$2:$C$7747=$O$796)*(ChapterStats!$E$2:$E$7747=$A804), ChapterStats!$F$2:$F$7747)</f>
        <v>1</v>
      </c>
      <c r="E804" s="219">
        <f>SUMPRODUCT((ChapterStats!$B$2:$B$7747=E$2)*(ChapterStats!$C$2:$C$7747=$O$796)*(ChapterStats!$E$2:$E$7747=$A804), ChapterStats!$F$2:$F$7747)</f>
        <v>1</v>
      </c>
      <c r="F804" s="219">
        <f>SUMPRODUCT((ChapterStats!$B$2:$B$7747=F$2)*(ChapterStats!$C$2:$C$7747=$O$796)*(ChapterStats!$E$2:$E$7747=$A804), ChapterStats!$F$2:$F$7747)</f>
        <v>0</v>
      </c>
      <c r="G804" s="219">
        <f>SUMPRODUCT((ChapterStats!$B$2:$B$7747=G$2)*(ChapterStats!$C$2:$C$7747=$O$796)*(ChapterStats!$E$2:$E$7747=$A804), ChapterStats!$F$2:$F$7747)</f>
        <v>0</v>
      </c>
      <c r="H804" s="219">
        <f>SUMPRODUCT((ChapterStats!$B$2:$B$7747=H$2)*(ChapterStats!$C$2:$C$7747=$O$796)*(ChapterStats!$E$2:$E$7747=$A804), ChapterStats!$F$2:$F$7747)</f>
        <v>2</v>
      </c>
      <c r="I804" s="219">
        <f>SUMPRODUCT((ChapterStats!$B$2:$B$7747=I$2)*(ChapterStats!$C$2:$C$7747=$O$796)*(ChapterStats!$E$2:$E$7747=$A804), ChapterStats!$F$2:$F$7747)</f>
        <v>0</v>
      </c>
      <c r="J804" s="219">
        <f>SUMPRODUCT((ChapterStats!$B$2:$B$7747=J$2)*(ChapterStats!$C$2:$C$7747=$O$796)*(ChapterStats!$E$2:$E$7747=$A804), ChapterStats!$F$2:$F$7747)</f>
        <v>0</v>
      </c>
      <c r="K804" s="219">
        <f>SUMPRODUCT((ChapterStats!$B$2:$B$7747=K$2)*(ChapterStats!$C$2:$C$7747=$O$796)*(ChapterStats!$E$2:$E$7747=$A804), ChapterStats!$F$2:$F$7747)</f>
        <v>1</v>
      </c>
      <c r="L804" s="219">
        <f>SUMPRODUCT((ChapterStats!$B$2:$B$7747=L$2)*(ChapterStats!$C$2:$C$7747=$O$796)*(ChapterStats!$E$2:$E$7747=$A804), ChapterStats!$F$2:$F$7747)</f>
        <v>1</v>
      </c>
      <c r="M804" s="219">
        <f>SUMPRODUCT((ChapterStats!$B$2:$B$7747=M$2)*(ChapterStats!$C$2:$C$7747=$O$796)*(ChapterStats!$E$2:$E$7747=$A804), ChapterStats!$F$2:$F$7747)</f>
        <v>0</v>
      </c>
      <c r="N804" s="41">
        <f t="shared" si="61"/>
        <v>7</v>
      </c>
    </row>
    <row r="805" spans="1:15" x14ac:dyDescent="0.2">
      <c r="A805" s="228" t="s">
        <v>198</v>
      </c>
      <c r="B805" s="219">
        <f>SUMPRODUCT((ChapterStats!$B$2:$B$7747=B$2)*(ChapterStats!$C$2:$C$7747=$O$796)*(ChapterStats!$E$2:$E$7747=$A805), ChapterStats!$F$2:$F$7747)</f>
        <v>4</v>
      </c>
      <c r="C805" s="219">
        <f>SUMPRODUCT((ChapterStats!$B$2:$B$7747=C$2)*(ChapterStats!$C$2:$C$7747=$O$796)*(ChapterStats!$E$2:$E$7747=$A805), ChapterStats!$F$2:$F$7747)</f>
        <v>4</v>
      </c>
      <c r="D805" s="219">
        <f>SUMPRODUCT((ChapterStats!$B$2:$B$7747=D$2)*(ChapterStats!$C$2:$C$7747=$O$796)*(ChapterStats!$E$2:$E$7747=$A805), ChapterStats!$F$2:$F$7747)</f>
        <v>1</v>
      </c>
      <c r="E805" s="219">
        <f>SUMPRODUCT((ChapterStats!$B$2:$B$7747=E$2)*(ChapterStats!$C$2:$C$7747=$O$796)*(ChapterStats!$E$2:$E$7747=$A805), ChapterStats!$F$2:$F$7747)</f>
        <v>0</v>
      </c>
      <c r="F805" s="219">
        <f>SUMPRODUCT((ChapterStats!$B$2:$B$7747=F$2)*(ChapterStats!$C$2:$C$7747=$O$796)*(ChapterStats!$E$2:$E$7747=$A805), ChapterStats!$F$2:$F$7747)</f>
        <v>1</v>
      </c>
      <c r="G805" s="219">
        <f>SUMPRODUCT((ChapterStats!$B$2:$B$7747=G$2)*(ChapterStats!$C$2:$C$7747=$O$796)*(ChapterStats!$E$2:$E$7747=$A805), ChapterStats!$F$2:$F$7747)</f>
        <v>1</v>
      </c>
      <c r="H805" s="219">
        <f>SUMPRODUCT((ChapterStats!$B$2:$B$7747=H$2)*(ChapterStats!$C$2:$C$7747=$O$796)*(ChapterStats!$E$2:$E$7747=$A805), ChapterStats!$F$2:$F$7747)</f>
        <v>3</v>
      </c>
      <c r="I805" s="219">
        <f>SUMPRODUCT((ChapterStats!$B$2:$B$7747=I$2)*(ChapterStats!$C$2:$C$7747=$O$796)*(ChapterStats!$E$2:$E$7747=$A805), ChapterStats!$F$2:$F$7747)</f>
        <v>0</v>
      </c>
      <c r="J805" s="219">
        <f>SUMPRODUCT((ChapterStats!$B$2:$B$7747=J$2)*(ChapterStats!$C$2:$C$7747=$O$796)*(ChapterStats!$E$2:$E$7747=$A805), ChapterStats!$F$2:$F$7747)</f>
        <v>4</v>
      </c>
      <c r="K805" s="219">
        <f>SUMPRODUCT((ChapterStats!$B$2:$B$7747=K$2)*(ChapterStats!$C$2:$C$7747=$O$796)*(ChapterStats!$E$2:$E$7747=$A805), ChapterStats!$F$2:$F$7747)</f>
        <v>0</v>
      </c>
      <c r="L805" s="219">
        <f>SUMPRODUCT((ChapterStats!$B$2:$B$7747=L$2)*(ChapterStats!$C$2:$C$7747=$O$796)*(ChapterStats!$E$2:$E$7747=$A805), ChapterStats!$F$2:$F$7747)</f>
        <v>1</v>
      </c>
      <c r="M805" s="219">
        <f>SUMPRODUCT((ChapterStats!$B$2:$B$7747=M$2)*(ChapterStats!$C$2:$C$7747=$O$796)*(ChapterStats!$E$2:$E$7747=$A805), ChapterStats!$F$2:$F$7747)</f>
        <v>0</v>
      </c>
      <c r="N805" s="41">
        <f t="shared" si="61"/>
        <v>19</v>
      </c>
    </row>
    <row r="806" spans="1:15" s="43" customFormat="1" x14ac:dyDescent="0.2">
      <c r="A806" s="21" t="s">
        <v>202</v>
      </c>
      <c r="B806" s="224">
        <f>SUMPRODUCT((ChapterStats!$B$2:$B$7747=B$2)*(ChapterStats!$C$2:$C$7747=$O$796)*(ChapterStats!$E$2:$E$7747=$A806), ChapterStats!$F$2:$F$7747)</f>
        <v>0.74750799999999995</v>
      </c>
      <c r="C806" s="224">
        <f>SUMPRODUCT((ChapterStats!$B$2:$B$7747=C$2)*(ChapterStats!$C$2:$C$7747=$O$796)*(ChapterStats!$E$2:$E$7747=$A806), ChapterStats!$F$2:$F$7747)</f>
        <v>0.752475</v>
      </c>
      <c r="D806" s="224">
        <f>SUMPRODUCT((ChapterStats!$B$2:$B$7747=D$2)*(ChapterStats!$C$2:$C$7747=$O$796)*(ChapterStats!$E$2:$E$7747=$A806), ChapterStats!$F$2:$F$7747)</f>
        <v>0.74038499999999996</v>
      </c>
      <c r="E806" s="224">
        <f>SUMPRODUCT((ChapterStats!$B$2:$B$7747=E$2)*(ChapterStats!$C$2:$C$7747=$O$796)*(ChapterStats!$E$2:$E$7747=$A806), ChapterStats!$F$2:$F$7747)</f>
        <v>0.73397400000000002</v>
      </c>
      <c r="F806" s="224">
        <f>SUMPRODUCT((ChapterStats!$B$2:$B$7747=F$2)*(ChapterStats!$C$2:$C$7747=$O$796)*(ChapterStats!$E$2:$E$7747=$A806), ChapterStats!$F$2:$F$7747)</f>
        <v>0.72039500000000001</v>
      </c>
      <c r="G806" s="224">
        <f>SUMPRODUCT((ChapterStats!$B$2:$B$7747=G$2)*(ChapterStats!$C$2:$C$7747=$O$796)*(ChapterStats!$E$2:$E$7747=$A806), ChapterStats!$F$2:$F$7747)</f>
        <v>0.70508499999999996</v>
      </c>
      <c r="H806" s="224">
        <f>SUMPRODUCT((ChapterStats!$B$2:$B$7747=H$2)*(ChapterStats!$C$2:$C$7747=$O$796)*(ChapterStats!$E$2:$E$7747=$A806), ChapterStats!$F$2:$F$7747)</f>
        <v>0.69767400000000002</v>
      </c>
      <c r="I806" s="224">
        <f>SUMPRODUCT((ChapterStats!$B$2:$B$7747=I$2)*(ChapterStats!$C$2:$C$7747=$O$796)*(ChapterStats!$E$2:$E$7747=$A806), ChapterStats!$F$2:$F$7747)</f>
        <v>0.69387799999999999</v>
      </c>
      <c r="J806" s="224">
        <f>SUMPRODUCT((ChapterStats!$B$2:$B$7747=J$2)*(ChapterStats!$C$2:$C$7747=$O$796)*(ChapterStats!$E$2:$E$7747=$A806), ChapterStats!$F$2:$F$7747)</f>
        <v>0.69565200000000005</v>
      </c>
      <c r="K806" s="224">
        <f>SUMPRODUCT((ChapterStats!$B$2:$B$7747=K$2)*(ChapterStats!$C$2:$C$7747=$O$796)*(ChapterStats!$E$2:$E$7747=$A806), ChapterStats!$F$2:$F$7747)</f>
        <v>0.700326</v>
      </c>
      <c r="L806" s="224">
        <f>SUMPRODUCT((ChapterStats!$B$2:$B$7747=L$2)*(ChapterStats!$C$2:$C$7747=$O$796)*(ChapterStats!$E$2:$E$7747=$A806), ChapterStats!$F$2:$F$7747)</f>
        <v>0.70296999999999998</v>
      </c>
      <c r="M806" s="224">
        <f>SUMPRODUCT((ChapterStats!$B$2:$B$7747=M$2)*(ChapterStats!$C$2:$C$7747=$O$796)*(ChapterStats!$E$2:$E$7747=$A806), ChapterStats!$F$2:$F$7747)</f>
        <v>0</v>
      </c>
      <c r="N806" s="41"/>
    </row>
    <row r="807" spans="1:15" s="43" customFormat="1" x14ac:dyDescent="0.2">
      <c r="A807" s="228" t="s">
        <v>205</v>
      </c>
      <c r="B807" s="224">
        <f>SUMPRODUCT((ChapterStats!$B$2:$B$7747=B$2)*(ChapterStats!$C$2:$C$7747=$O$796)*(ChapterStats!$E$2:$E$7747=$A807), ChapterStats!$F$2:$F$7747)</f>
        <v>0.76760600000000001</v>
      </c>
      <c r="C807" s="224">
        <f>SUMPRODUCT((ChapterStats!$B$2:$B$7747=C$2)*(ChapterStats!$C$2:$C$7747=$O$796)*(ChapterStats!$E$2:$E$7747=$A807), ChapterStats!$F$2:$F$7747)</f>
        <v>0.76816600000000002</v>
      </c>
      <c r="D807" s="224">
        <f>SUMPRODUCT((ChapterStats!$B$2:$B$7747=D$2)*(ChapterStats!$C$2:$C$7747=$O$796)*(ChapterStats!$E$2:$E$7747=$A807), ChapterStats!$F$2:$F$7747)</f>
        <v>0.75675700000000001</v>
      </c>
      <c r="E807" s="224">
        <f>SUMPRODUCT((ChapterStats!$B$2:$B$7747=E$2)*(ChapterStats!$C$2:$C$7747=$O$796)*(ChapterStats!$E$2:$E$7747=$A807), ChapterStats!$F$2:$F$7747)</f>
        <v>0.747475</v>
      </c>
      <c r="F807" s="224">
        <f>SUMPRODUCT((ChapterStats!$B$2:$B$7747=F$2)*(ChapterStats!$C$2:$C$7747=$O$796)*(ChapterStats!$E$2:$E$7747=$A807), ChapterStats!$F$2:$F$7747)</f>
        <v>0.728522</v>
      </c>
      <c r="G807" s="224">
        <f>SUMPRODUCT((ChapterStats!$B$2:$B$7747=G$2)*(ChapterStats!$C$2:$C$7747=$O$796)*(ChapterStats!$E$2:$E$7747=$A807), ChapterStats!$F$2:$F$7747)</f>
        <v>0.71478900000000001</v>
      </c>
      <c r="H807" s="224">
        <f>SUMPRODUCT((ChapterStats!$B$2:$B$7747=H$2)*(ChapterStats!$C$2:$C$7747=$O$796)*(ChapterStats!$E$2:$E$7747=$A807), ChapterStats!$F$2:$F$7747)</f>
        <v>0.70588200000000001</v>
      </c>
      <c r="I807" s="224">
        <f>SUMPRODUCT((ChapterStats!$B$2:$B$7747=I$2)*(ChapterStats!$C$2:$C$7747=$O$796)*(ChapterStats!$E$2:$E$7747=$A807), ChapterStats!$F$2:$F$7747)</f>
        <v>0.70422499999999999</v>
      </c>
      <c r="J807" s="224">
        <f>SUMPRODUCT((ChapterStats!$B$2:$B$7747=J$2)*(ChapterStats!$C$2:$C$7747=$O$796)*(ChapterStats!$E$2:$E$7747=$A807), ChapterStats!$F$2:$F$7747)</f>
        <v>0.70629399999999998</v>
      </c>
      <c r="K807" s="224">
        <f>SUMPRODUCT((ChapterStats!$B$2:$B$7747=K$2)*(ChapterStats!$C$2:$C$7747=$O$796)*(ChapterStats!$E$2:$E$7747=$A807), ChapterStats!$F$2:$F$7747)</f>
        <v>0.70890399999999998</v>
      </c>
      <c r="L807" s="224">
        <f>SUMPRODUCT((ChapterStats!$B$2:$B$7747=L$2)*(ChapterStats!$C$2:$C$7747=$O$796)*(ChapterStats!$E$2:$E$7747=$A807), ChapterStats!$F$2:$F$7747)</f>
        <v>0.71527799999999997</v>
      </c>
      <c r="M807" s="224">
        <f>SUMPRODUCT((ChapterStats!$B$2:$B$7747=M$2)*(ChapterStats!$C$2:$C$7747=$O$796)*(ChapterStats!$E$2:$E$7747=$A807), ChapterStats!$F$2:$F$7747)</f>
        <v>0</v>
      </c>
      <c r="N807" s="41"/>
    </row>
    <row r="808" spans="1:15" s="43" customFormat="1" x14ac:dyDescent="0.2">
      <c r="A808" s="47"/>
      <c r="B808" s="64"/>
      <c r="C808" s="153"/>
      <c r="D808" s="153"/>
      <c r="E808" s="143"/>
      <c r="F808" s="143"/>
      <c r="G808" s="143"/>
      <c r="H808" s="65"/>
      <c r="I808" s="222"/>
      <c r="J808" s="222"/>
      <c r="K808" s="222"/>
      <c r="L808" s="222"/>
      <c r="M808" s="222"/>
      <c r="N808" s="41"/>
    </row>
    <row r="809" spans="1:15" x14ac:dyDescent="0.2">
      <c r="A809" s="18" t="s">
        <v>46</v>
      </c>
      <c r="B809" s="145"/>
      <c r="H809" s="145"/>
      <c r="I809" s="219"/>
      <c r="O809" s="42">
        <v>174</v>
      </c>
    </row>
    <row r="810" spans="1:15" s="43" customFormat="1" x14ac:dyDescent="0.2">
      <c r="A810" s="228" t="s">
        <v>196</v>
      </c>
      <c r="B810" s="219">
        <f>SUMPRODUCT((ChapterStats!$B$2:$B$7747=B$2)*(ChapterStats!$C$2:$C$7747=$O$809)*(ChapterStats!$E$2:$E$7747=$A810), ChapterStats!$F$2:$F$7747)</f>
        <v>322</v>
      </c>
      <c r="C810" s="219">
        <f>SUMPRODUCT((ChapterStats!$B$2:$B$7747=C$2)*(ChapterStats!$C$2:$C$7747=$O$809)*(ChapterStats!$E$2:$E$7747=$A810), ChapterStats!$F$2:$F$7747)</f>
        <v>331</v>
      </c>
      <c r="D810" s="219">
        <f>SUMPRODUCT((ChapterStats!$B$2:$B$7747=D$2)*(ChapterStats!$C$2:$C$7747=$O$809)*(ChapterStats!$E$2:$E$7747=$A810), ChapterStats!$F$2:$F$7747)</f>
        <v>336</v>
      </c>
      <c r="E810" s="219">
        <f>SUMPRODUCT((ChapterStats!$B$2:$B$7747=E$2)*(ChapterStats!$C$2:$C$7747=$O$809)*(ChapterStats!$E$2:$E$7747=$A810), ChapterStats!$F$2:$F$7747)</f>
        <v>335</v>
      </c>
      <c r="F810" s="219">
        <f>SUMPRODUCT((ChapterStats!$B$2:$B$7747=F$2)*(ChapterStats!$C$2:$C$7747=$O$809)*(ChapterStats!$E$2:$E$7747=$A810), ChapterStats!$F$2:$F$7747)</f>
        <v>330</v>
      </c>
      <c r="G810" s="219">
        <f>SUMPRODUCT((ChapterStats!$B$2:$B$7747=G$2)*(ChapterStats!$C$2:$C$7747=$O$809)*(ChapterStats!$E$2:$E$7747=$A810), ChapterStats!$F$2:$F$7747)</f>
        <v>331</v>
      </c>
      <c r="H810" s="219">
        <f>SUMPRODUCT((ChapterStats!$B$2:$B$7747=H$2)*(ChapterStats!$C$2:$C$7747=$O$809)*(ChapterStats!$E$2:$E$7747=$A810), ChapterStats!$F$2:$F$7747)</f>
        <v>333</v>
      </c>
      <c r="I810" s="219">
        <f>SUMPRODUCT((ChapterStats!$B$2:$B$7747=I$2)*(ChapterStats!$C$2:$C$7747=$O$809)*(ChapterStats!$E$2:$E$7747=$A810), ChapterStats!$F$2:$F$7747)</f>
        <v>337</v>
      </c>
      <c r="J810" s="219">
        <f>SUMPRODUCT((ChapterStats!$B$2:$B$7747=J$2)*(ChapterStats!$C$2:$C$7747=$O$809)*(ChapterStats!$E$2:$E$7747=$A810), ChapterStats!$F$2:$F$7747)</f>
        <v>343</v>
      </c>
      <c r="K810" s="219">
        <f>SUMPRODUCT((ChapterStats!$B$2:$B$7747=K$2)*(ChapterStats!$C$2:$C$7747=$O$809)*(ChapterStats!$E$2:$E$7747=$A810), ChapterStats!$F$2:$F$7747)</f>
        <v>344</v>
      </c>
      <c r="L810" s="219">
        <f>SUMPRODUCT((ChapterStats!$B$2:$B$7747=L$2)*(ChapterStats!$C$2:$C$7747=$O$809)*(ChapterStats!$E$2:$E$7747=$A810), ChapterStats!$F$2:$F$7747)</f>
        <v>334</v>
      </c>
      <c r="M810" s="219">
        <f>SUMPRODUCT((ChapterStats!$B$2:$B$7747=M$2)*(ChapterStats!$C$2:$C$7747=$O$809)*(ChapterStats!$E$2:$E$7747=$A810), ChapterStats!$F$2:$F$7747)</f>
        <v>0</v>
      </c>
      <c r="N810" s="41"/>
    </row>
    <row r="811" spans="1:15" s="43" customFormat="1" x14ac:dyDescent="0.2">
      <c r="A811" s="47" t="s">
        <v>305</v>
      </c>
      <c r="B811" s="244">
        <v>310</v>
      </c>
      <c r="C811" s="244">
        <v>306</v>
      </c>
      <c r="D811" s="244">
        <v>306</v>
      </c>
      <c r="E811" s="244">
        <v>306</v>
      </c>
      <c r="F811" s="244">
        <v>309</v>
      </c>
      <c r="G811" s="244">
        <v>310</v>
      </c>
      <c r="H811" s="244">
        <v>294</v>
      </c>
      <c r="I811" s="244">
        <v>300</v>
      </c>
      <c r="J811" s="244">
        <v>303</v>
      </c>
      <c r="K811" s="244">
        <v>309</v>
      </c>
      <c r="L811" s="244">
        <v>315</v>
      </c>
      <c r="M811" s="244">
        <v>323</v>
      </c>
      <c r="N811" s="48"/>
    </row>
    <row r="812" spans="1:15" s="43" customFormat="1" x14ac:dyDescent="0.2">
      <c r="A812" s="228" t="s">
        <v>194</v>
      </c>
      <c r="B812" s="219">
        <f>SUMPRODUCT((ChapterStats!$B$2:$B$7747=B$2)*(ChapterStats!$C$2:$C$7747=$O$809)*(ChapterStats!$E$2:$E$7747=$A812), ChapterStats!$F$2:$F$7747)</f>
        <v>5</v>
      </c>
      <c r="C812" s="219">
        <f>SUMPRODUCT((ChapterStats!$B$2:$B$7747=C$2)*(ChapterStats!$C$2:$C$7747=$O$809)*(ChapterStats!$E$2:$E$7747=$A812), ChapterStats!$F$2:$F$7747)</f>
        <v>10</v>
      </c>
      <c r="D812" s="219">
        <f>SUMPRODUCT((ChapterStats!$B$2:$B$7747=D$2)*(ChapterStats!$C$2:$C$7747=$O$809)*(ChapterStats!$E$2:$E$7747=$A812), ChapterStats!$F$2:$F$7747)</f>
        <v>11</v>
      </c>
      <c r="E812" s="219">
        <f>SUMPRODUCT((ChapterStats!$B$2:$B$7747=E$2)*(ChapterStats!$C$2:$C$7747=$O$809)*(ChapterStats!$E$2:$E$7747=$A812), ChapterStats!$F$2:$F$7747)</f>
        <v>6</v>
      </c>
      <c r="F812" s="219">
        <f>SUMPRODUCT((ChapterStats!$B$2:$B$7747=F$2)*(ChapterStats!$C$2:$C$7747=$O$809)*(ChapterStats!$E$2:$E$7747=$A812), ChapterStats!$F$2:$F$7747)</f>
        <v>2</v>
      </c>
      <c r="G812" s="219">
        <f>SUMPRODUCT((ChapterStats!$B$2:$B$7747=G$2)*(ChapterStats!$C$2:$C$7747=$O$809)*(ChapterStats!$E$2:$E$7747=$A812), ChapterStats!$F$2:$F$7747)</f>
        <v>11</v>
      </c>
      <c r="H812" s="219">
        <f>SUMPRODUCT((ChapterStats!$B$2:$B$7747=H$2)*(ChapterStats!$C$2:$C$7747=$O$809)*(ChapterStats!$E$2:$E$7747=$A812), ChapterStats!$F$2:$F$7747)</f>
        <v>7</v>
      </c>
      <c r="I812" s="219">
        <f>SUMPRODUCT((ChapterStats!$B$2:$B$7747=I$2)*(ChapterStats!$C$2:$C$7747=$O$809)*(ChapterStats!$E$2:$E$7747=$A812), ChapterStats!$F$2:$F$7747)</f>
        <v>8</v>
      </c>
      <c r="J812" s="219">
        <f>SUMPRODUCT((ChapterStats!$B$2:$B$7747=J$2)*(ChapterStats!$C$2:$C$7747=$O$809)*(ChapterStats!$E$2:$E$7747=$A812), ChapterStats!$F$2:$F$7747)</f>
        <v>11</v>
      </c>
      <c r="K812" s="219">
        <f>SUMPRODUCT((ChapterStats!$B$2:$B$7747=K$2)*(ChapterStats!$C$2:$C$7747=$O$809)*(ChapterStats!$E$2:$E$7747=$A812), ChapterStats!$F$2:$F$7747)</f>
        <v>6</v>
      </c>
      <c r="L812" s="219">
        <f>SUMPRODUCT((ChapterStats!$B$2:$B$7747=L$2)*(ChapterStats!$C$2:$C$7747=$O$809)*(ChapterStats!$E$2:$E$7747=$A812), ChapterStats!$F$2:$F$7747)</f>
        <v>3</v>
      </c>
      <c r="M812" s="219">
        <f>SUMPRODUCT((ChapterStats!$B$2:$B$7747=M$2)*(ChapterStats!$C$2:$C$7747=$O$809)*(ChapterStats!$E$2:$E$7747=$A812), ChapterStats!$F$2:$F$7747)</f>
        <v>0</v>
      </c>
      <c r="N812" s="41">
        <f>SUM(B812:M812)</f>
        <v>80</v>
      </c>
    </row>
    <row r="813" spans="1:15" s="43" customFormat="1" x14ac:dyDescent="0.2">
      <c r="A813" s="47" t="s">
        <v>305</v>
      </c>
      <c r="B813" s="244">
        <v>9</v>
      </c>
      <c r="C813" s="244">
        <v>7</v>
      </c>
      <c r="D813" s="244">
        <v>9</v>
      </c>
      <c r="E813" s="244">
        <v>9</v>
      </c>
      <c r="F813" s="244">
        <v>7</v>
      </c>
      <c r="G813" s="244">
        <v>6</v>
      </c>
      <c r="H813" s="244">
        <v>11</v>
      </c>
      <c r="I813" s="244">
        <v>8</v>
      </c>
      <c r="J813" s="244">
        <v>11</v>
      </c>
      <c r="K813" s="244">
        <v>13</v>
      </c>
      <c r="L813" s="244">
        <v>11</v>
      </c>
      <c r="M813" s="244">
        <v>12</v>
      </c>
      <c r="N813" s="48">
        <f t="shared" ref="N813:N818" si="62">SUM(B813:M813)</f>
        <v>113</v>
      </c>
      <c r="O813" s="52"/>
    </row>
    <row r="814" spans="1:15" s="43" customFormat="1" x14ac:dyDescent="0.2">
      <c r="A814" s="228" t="s">
        <v>195</v>
      </c>
      <c r="B814" s="219">
        <f>SUMPRODUCT((ChapterStats!$B$2:$B$7747=B$2)*(ChapterStats!$C$2:$C$7747=$O$809)*(ChapterStats!$E$2:$E$7747=$A814), ChapterStats!$F$2:$F$7747)</f>
        <v>17</v>
      </c>
      <c r="C814" s="219">
        <f>SUMPRODUCT((ChapterStats!$B$2:$B$7747=C$2)*(ChapterStats!$C$2:$C$7747=$O$809)*(ChapterStats!$E$2:$E$7747=$A814), ChapterStats!$F$2:$F$7747)</f>
        <v>26</v>
      </c>
      <c r="D814" s="219">
        <f>SUMPRODUCT((ChapterStats!$B$2:$B$7747=D$2)*(ChapterStats!$C$2:$C$7747=$O$809)*(ChapterStats!$E$2:$E$7747=$A814), ChapterStats!$F$2:$F$7747)</f>
        <v>15</v>
      </c>
      <c r="E814" s="219">
        <f>SUMPRODUCT((ChapterStats!$B$2:$B$7747=E$2)*(ChapterStats!$C$2:$C$7747=$O$809)*(ChapterStats!$E$2:$E$7747=$A814), ChapterStats!$F$2:$F$7747)</f>
        <v>17</v>
      </c>
      <c r="F814" s="219">
        <f>SUMPRODUCT((ChapterStats!$B$2:$B$7747=F$2)*(ChapterStats!$C$2:$C$7747=$O$809)*(ChapterStats!$E$2:$E$7747=$A814), ChapterStats!$F$2:$F$7747)</f>
        <v>15</v>
      </c>
      <c r="G814" s="219">
        <f>SUMPRODUCT((ChapterStats!$B$2:$B$7747=G$2)*(ChapterStats!$C$2:$C$7747=$O$809)*(ChapterStats!$E$2:$E$7747=$A814), ChapterStats!$F$2:$F$7747)</f>
        <v>15</v>
      </c>
      <c r="H814" s="219">
        <f>SUMPRODUCT((ChapterStats!$B$2:$B$7747=H$2)*(ChapterStats!$C$2:$C$7747=$O$809)*(ChapterStats!$E$2:$E$7747=$A814), ChapterStats!$F$2:$F$7747)</f>
        <v>15</v>
      </c>
      <c r="I814" s="219">
        <f>SUMPRODUCT((ChapterStats!$B$2:$B$7747=I$2)*(ChapterStats!$C$2:$C$7747=$O$809)*(ChapterStats!$E$2:$E$7747=$A814), ChapterStats!$F$2:$F$7747)</f>
        <v>21</v>
      </c>
      <c r="J814" s="219">
        <f>SUMPRODUCT((ChapterStats!$B$2:$B$7747=J$2)*(ChapterStats!$C$2:$C$7747=$O$809)*(ChapterStats!$E$2:$E$7747=$A814), ChapterStats!$F$2:$F$7747)</f>
        <v>15</v>
      </c>
      <c r="K814" s="219">
        <f>SUMPRODUCT((ChapterStats!$B$2:$B$7747=K$2)*(ChapterStats!$C$2:$C$7747=$O$809)*(ChapterStats!$E$2:$E$7747=$A814), ChapterStats!$F$2:$F$7747)</f>
        <v>17</v>
      </c>
      <c r="L814" s="219">
        <f>SUMPRODUCT((ChapterStats!$B$2:$B$7747=L$2)*(ChapterStats!$C$2:$C$7747=$O$809)*(ChapterStats!$E$2:$E$7747=$A814), ChapterStats!$F$2:$F$7747)</f>
        <v>19</v>
      </c>
      <c r="M814" s="219">
        <f>SUMPRODUCT((ChapterStats!$B$2:$B$7747=M$2)*(ChapterStats!$C$2:$C$7747=$O$809)*(ChapterStats!$E$2:$E$7747=$A814), ChapterStats!$F$2:$F$7747)</f>
        <v>0</v>
      </c>
      <c r="N814" s="41">
        <f t="shared" si="62"/>
        <v>192</v>
      </c>
    </row>
    <row r="815" spans="1:15" s="43" customFormat="1" x14ac:dyDescent="0.2">
      <c r="A815" s="228" t="s">
        <v>200</v>
      </c>
      <c r="B815" s="219">
        <f>SUMPRODUCT((ChapterStats!$B$2:$B$7747=B$2)*(ChapterStats!$C$2:$C$7747=$O$809)*(ChapterStats!$E$2:$E$7747=$A815), ChapterStats!$F$2:$F$7747)</f>
        <v>1</v>
      </c>
      <c r="C815" s="219">
        <f>SUMPRODUCT((ChapterStats!$B$2:$B$7747=C$2)*(ChapterStats!$C$2:$C$7747=$O$809)*(ChapterStats!$E$2:$E$7747=$A815), ChapterStats!$F$2:$F$7747)</f>
        <v>1</v>
      </c>
      <c r="D815" s="219">
        <f>SUMPRODUCT((ChapterStats!$B$2:$B$7747=D$2)*(ChapterStats!$C$2:$C$7747=$O$809)*(ChapterStats!$E$2:$E$7747=$A815), ChapterStats!$F$2:$F$7747)</f>
        <v>1</v>
      </c>
      <c r="E815" s="219">
        <f>SUMPRODUCT((ChapterStats!$B$2:$B$7747=E$2)*(ChapterStats!$C$2:$C$7747=$O$809)*(ChapterStats!$E$2:$E$7747=$A815), ChapterStats!$F$2:$F$7747)</f>
        <v>0</v>
      </c>
      <c r="F815" s="219">
        <f>SUMPRODUCT((ChapterStats!$B$2:$B$7747=F$2)*(ChapterStats!$C$2:$C$7747=$O$809)*(ChapterStats!$E$2:$E$7747=$A815), ChapterStats!$F$2:$F$7747)</f>
        <v>0</v>
      </c>
      <c r="G815" s="219">
        <f>SUMPRODUCT((ChapterStats!$B$2:$B$7747=G$2)*(ChapterStats!$C$2:$C$7747=$O$809)*(ChapterStats!$E$2:$E$7747=$A815), ChapterStats!$F$2:$F$7747)</f>
        <v>0</v>
      </c>
      <c r="H815" s="219">
        <f>SUMPRODUCT((ChapterStats!$B$2:$B$7747=H$2)*(ChapterStats!$C$2:$C$7747=$O$809)*(ChapterStats!$E$2:$E$7747=$A815), ChapterStats!$F$2:$F$7747)</f>
        <v>1</v>
      </c>
      <c r="I815" s="219">
        <f>SUMPRODUCT((ChapterStats!$B$2:$B$7747=I$2)*(ChapterStats!$C$2:$C$7747=$O$809)*(ChapterStats!$E$2:$E$7747=$A815), ChapterStats!$F$2:$F$7747)</f>
        <v>0</v>
      </c>
      <c r="J815" s="219">
        <f>SUMPRODUCT((ChapterStats!$B$2:$B$7747=J$2)*(ChapterStats!$C$2:$C$7747=$O$809)*(ChapterStats!$E$2:$E$7747=$A815), ChapterStats!$F$2:$F$7747)</f>
        <v>2</v>
      </c>
      <c r="K815" s="219">
        <f>SUMPRODUCT((ChapterStats!$B$2:$B$7747=K$2)*(ChapterStats!$C$2:$C$7747=$O$809)*(ChapterStats!$E$2:$E$7747=$A815), ChapterStats!$F$2:$F$7747)</f>
        <v>1</v>
      </c>
      <c r="L815" s="219">
        <f>SUMPRODUCT((ChapterStats!$B$2:$B$7747=L$2)*(ChapterStats!$C$2:$C$7747=$O$809)*(ChapterStats!$E$2:$E$7747=$A815), ChapterStats!$F$2:$F$7747)</f>
        <v>0</v>
      </c>
      <c r="M815" s="219">
        <f>SUMPRODUCT((ChapterStats!$B$2:$B$7747=M$2)*(ChapterStats!$C$2:$C$7747=$O$809)*(ChapterStats!$E$2:$E$7747=$A815), ChapterStats!$F$2:$F$7747)</f>
        <v>0</v>
      </c>
      <c r="N815" s="41">
        <f t="shared" si="62"/>
        <v>7</v>
      </c>
    </row>
    <row r="816" spans="1:15" s="43" customFormat="1" x14ac:dyDescent="0.2">
      <c r="A816" s="228" t="s">
        <v>197</v>
      </c>
      <c r="B816" s="219">
        <f>SUMPRODUCT((ChapterStats!$B$2:$B$7747=B$2)*(ChapterStats!$C$2:$C$7747=$O$809)*(ChapterStats!$E$2:$E$7747=$A816), ChapterStats!$F$2:$F$7747)</f>
        <v>5</v>
      </c>
      <c r="C816" s="219">
        <f>SUMPRODUCT((ChapterStats!$B$2:$B$7747=C$2)*(ChapterStats!$C$2:$C$7747=$O$809)*(ChapterStats!$E$2:$E$7747=$A816), ChapterStats!$F$2:$F$7747)</f>
        <v>1</v>
      </c>
      <c r="D816" s="219">
        <f>SUMPRODUCT((ChapterStats!$B$2:$B$7747=D$2)*(ChapterStats!$C$2:$C$7747=$O$809)*(ChapterStats!$E$2:$E$7747=$A816), ChapterStats!$F$2:$F$7747)</f>
        <v>8</v>
      </c>
      <c r="E816" s="219">
        <f>SUMPRODUCT((ChapterStats!$B$2:$B$7747=E$2)*(ChapterStats!$C$2:$C$7747=$O$809)*(ChapterStats!$E$2:$E$7747=$A816), ChapterStats!$F$2:$F$7747)</f>
        <v>6</v>
      </c>
      <c r="F816" s="219">
        <f>SUMPRODUCT((ChapterStats!$B$2:$B$7747=F$2)*(ChapterStats!$C$2:$C$7747=$O$809)*(ChapterStats!$E$2:$E$7747=$A816), ChapterStats!$F$2:$F$7747)</f>
        <v>7</v>
      </c>
      <c r="G816" s="219">
        <f>SUMPRODUCT((ChapterStats!$B$2:$B$7747=G$2)*(ChapterStats!$C$2:$C$7747=$O$809)*(ChapterStats!$E$2:$E$7747=$A816), ChapterStats!$F$2:$F$7747)</f>
        <v>9</v>
      </c>
      <c r="H816" s="219">
        <f>SUMPRODUCT((ChapterStats!$B$2:$B$7747=H$2)*(ChapterStats!$C$2:$C$7747=$O$809)*(ChapterStats!$E$2:$E$7747=$A816), ChapterStats!$F$2:$F$7747)</f>
        <v>8</v>
      </c>
      <c r="I816" s="219">
        <f>SUMPRODUCT((ChapterStats!$B$2:$B$7747=I$2)*(ChapterStats!$C$2:$C$7747=$O$809)*(ChapterStats!$E$2:$E$7747=$A816), ChapterStats!$F$2:$F$7747)</f>
        <v>6</v>
      </c>
      <c r="J816" s="219">
        <f>SUMPRODUCT((ChapterStats!$B$2:$B$7747=J$2)*(ChapterStats!$C$2:$C$7747=$O$809)*(ChapterStats!$E$2:$E$7747=$A816), ChapterStats!$F$2:$F$7747)</f>
        <v>7</v>
      </c>
      <c r="K816" s="219">
        <f>SUMPRODUCT((ChapterStats!$B$2:$B$7747=K$2)*(ChapterStats!$C$2:$C$7747=$O$809)*(ChapterStats!$E$2:$E$7747=$A816), ChapterStats!$F$2:$F$7747)</f>
        <v>8</v>
      </c>
      <c r="L816" s="219">
        <f>SUMPRODUCT((ChapterStats!$B$2:$B$7747=L$2)*(ChapterStats!$C$2:$C$7747=$O$809)*(ChapterStats!$E$2:$E$7747=$A816), ChapterStats!$F$2:$F$7747)</f>
        <v>12</v>
      </c>
      <c r="M816" s="219">
        <f>SUMPRODUCT((ChapterStats!$B$2:$B$7747=M$2)*(ChapterStats!$C$2:$C$7747=$O$809)*(ChapterStats!$E$2:$E$7747=$A816), ChapterStats!$F$2:$F$7747)</f>
        <v>0</v>
      </c>
      <c r="N816" s="41">
        <f t="shared" si="62"/>
        <v>77</v>
      </c>
    </row>
    <row r="817" spans="1:15" x14ac:dyDescent="0.2">
      <c r="A817" s="228" t="s">
        <v>199</v>
      </c>
      <c r="B817" s="219">
        <f>SUMPRODUCT((ChapterStats!$B$2:$B$7747=B$2)*(ChapterStats!$C$2:$C$7747=$O$809)*(ChapterStats!$E$2:$E$7747=$A817), ChapterStats!$F$2:$F$7747)</f>
        <v>1</v>
      </c>
      <c r="C817" s="219">
        <f>SUMPRODUCT((ChapterStats!$B$2:$B$7747=C$2)*(ChapterStats!$C$2:$C$7747=$O$809)*(ChapterStats!$E$2:$E$7747=$A817), ChapterStats!$F$2:$F$7747)</f>
        <v>0</v>
      </c>
      <c r="D817" s="219">
        <f>SUMPRODUCT((ChapterStats!$B$2:$B$7747=D$2)*(ChapterStats!$C$2:$C$7747=$O$809)*(ChapterStats!$E$2:$E$7747=$A817), ChapterStats!$F$2:$F$7747)</f>
        <v>0</v>
      </c>
      <c r="E817" s="219">
        <f>SUMPRODUCT((ChapterStats!$B$2:$B$7747=E$2)*(ChapterStats!$C$2:$C$7747=$O$809)*(ChapterStats!$E$2:$E$7747=$A817), ChapterStats!$F$2:$F$7747)</f>
        <v>1</v>
      </c>
      <c r="F817" s="219">
        <f>SUMPRODUCT((ChapterStats!$B$2:$B$7747=F$2)*(ChapterStats!$C$2:$C$7747=$O$809)*(ChapterStats!$E$2:$E$7747=$A817), ChapterStats!$F$2:$F$7747)</f>
        <v>0</v>
      </c>
      <c r="G817" s="219">
        <f>SUMPRODUCT((ChapterStats!$B$2:$B$7747=G$2)*(ChapterStats!$C$2:$C$7747=$O$809)*(ChapterStats!$E$2:$E$7747=$A817), ChapterStats!$F$2:$F$7747)</f>
        <v>1</v>
      </c>
      <c r="H817" s="219">
        <f>SUMPRODUCT((ChapterStats!$B$2:$B$7747=H$2)*(ChapterStats!$C$2:$C$7747=$O$809)*(ChapterStats!$E$2:$E$7747=$A817), ChapterStats!$F$2:$F$7747)</f>
        <v>1</v>
      </c>
      <c r="I817" s="219">
        <f>SUMPRODUCT((ChapterStats!$B$2:$B$7747=I$2)*(ChapterStats!$C$2:$C$7747=$O$809)*(ChapterStats!$E$2:$E$7747=$A817), ChapterStats!$F$2:$F$7747)</f>
        <v>0</v>
      </c>
      <c r="J817" s="219">
        <f>SUMPRODUCT((ChapterStats!$B$2:$B$7747=J$2)*(ChapterStats!$C$2:$C$7747=$O$809)*(ChapterStats!$E$2:$E$7747=$A817), ChapterStats!$F$2:$F$7747)</f>
        <v>0</v>
      </c>
      <c r="K817" s="219">
        <f>SUMPRODUCT((ChapterStats!$B$2:$B$7747=K$2)*(ChapterStats!$C$2:$C$7747=$O$809)*(ChapterStats!$E$2:$E$7747=$A817), ChapterStats!$F$2:$F$7747)</f>
        <v>0</v>
      </c>
      <c r="L817" s="219">
        <f>SUMPRODUCT((ChapterStats!$B$2:$B$7747=L$2)*(ChapterStats!$C$2:$C$7747=$O$809)*(ChapterStats!$E$2:$E$7747=$A817), ChapterStats!$F$2:$F$7747)</f>
        <v>2</v>
      </c>
      <c r="M817" s="219">
        <f>SUMPRODUCT((ChapterStats!$B$2:$B$7747=M$2)*(ChapterStats!$C$2:$C$7747=$O$809)*(ChapterStats!$E$2:$E$7747=$A817), ChapterStats!$F$2:$F$7747)</f>
        <v>0</v>
      </c>
      <c r="N817" s="41">
        <f t="shared" si="62"/>
        <v>6</v>
      </c>
    </row>
    <row r="818" spans="1:15" x14ac:dyDescent="0.2">
      <c r="A818" s="228" t="s">
        <v>198</v>
      </c>
      <c r="B818" s="219">
        <f>SUMPRODUCT((ChapterStats!$B$2:$B$7747=B$2)*(ChapterStats!$C$2:$C$7747=$O$809)*(ChapterStats!$E$2:$E$7747=$A818), ChapterStats!$F$2:$F$7747)</f>
        <v>3</v>
      </c>
      <c r="C818" s="219">
        <f>SUMPRODUCT((ChapterStats!$B$2:$B$7747=C$2)*(ChapterStats!$C$2:$C$7747=$O$809)*(ChapterStats!$E$2:$E$7747=$A818), ChapterStats!$F$2:$F$7747)</f>
        <v>0</v>
      </c>
      <c r="D818" s="219">
        <f>SUMPRODUCT((ChapterStats!$B$2:$B$7747=D$2)*(ChapterStats!$C$2:$C$7747=$O$809)*(ChapterStats!$E$2:$E$7747=$A818), ChapterStats!$F$2:$F$7747)</f>
        <v>3</v>
      </c>
      <c r="E818" s="219">
        <f>SUMPRODUCT((ChapterStats!$B$2:$B$7747=E$2)*(ChapterStats!$C$2:$C$7747=$O$809)*(ChapterStats!$E$2:$E$7747=$A818), ChapterStats!$F$2:$F$7747)</f>
        <v>1</v>
      </c>
      <c r="F818" s="219">
        <f>SUMPRODUCT((ChapterStats!$B$2:$B$7747=F$2)*(ChapterStats!$C$2:$C$7747=$O$809)*(ChapterStats!$E$2:$E$7747=$A818), ChapterStats!$F$2:$F$7747)</f>
        <v>1</v>
      </c>
      <c r="G818" s="219">
        <f>SUMPRODUCT((ChapterStats!$B$2:$B$7747=G$2)*(ChapterStats!$C$2:$C$7747=$O$809)*(ChapterStats!$E$2:$E$7747=$A818), ChapterStats!$F$2:$F$7747)</f>
        <v>0</v>
      </c>
      <c r="H818" s="219">
        <f>SUMPRODUCT((ChapterStats!$B$2:$B$7747=H$2)*(ChapterStats!$C$2:$C$7747=$O$809)*(ChapterStats!$E$2:$E$7747=$A818), ChapterStats!$F$2:$F$7747)</f>
        <v>2</v>
      </c>
      <c r="I818" s="219">
        <f>SUMPRODUCT((ChapterStats!$B$2:$B$7747=I$2)*(ChapterStats!$C$2:$C$7747=$O$809)*(ChapterStats!$E$2:$E$7747=$A818), ChapterStats!$F$2:$F$7747)</f>
        <v>2</v>
      </c>
      <c r="J818" s="219">
        <f>SUMPRODUCT((ChapterStats!$B$2:$B$7747=J$2)*(ChapterStats!$C$2:$C$7747=$O$809)*(ChapterStats!$E$2:$E$7747=$A818), ChapterStats!$F$2:$F$7747)</f>
        <v>1</v>
      </c>
      <c r="K818" s="219">
        <f>SUMPRODUCT((ChapterStats!$B$2:$B$7747=K$2)*(ChapterStats!$C$2:$C$7747=$O$809)*(ChapterStats!$E$2:$E$7747=$A818), ChapterStats!$F$2:$F$7747)</f>
        <v>3</v>
      </c>
      <c r="L818" s="219">
        <f>SUMPRODUCT((ChapterStats!$B$2:$B$7747=L$2)*(ChapterStats!$C$2:$C$7747=$O$809)*(ChapterStats!$E$2:$E$7747=$A818), ChapterStats!$F$2:$F$7747)</f>
        <v>0</v>
      </c>
      <c r="M818" s="219">
        <f>SUMPRODUCT((ChapterStats!$B$2:$B$7747=M$2)*(ChapterStats!$C$2:$C$7747=$O$809)*(ChapterStats!$E$2:$E$7747=$A818), ChapterStats!$F$2:$F$7747)</f>
        <v>0</v>
      </c>
      <c r="N818" s="41">
        <f t="shared" si="62"/>
        <v>16</v>
      </c>
    </row>
    <row r="819" spans="1:15" s="43" customFormat="1" x14ac:dyDescent="0.2">
      <c r="A819" s="21" t="s">
        <v>202</v>
      </c>
      <c r="B819" s="224">
        <f>SUMPRODUCT((ChapterStats!$B$2:$B$7747=B$2)*(ChapterStats!$C$2:$C$7747=$O$809)*(ChapterStats!$E$2:$E$7747=$A819), ChapterStats!$F$2:$F$7747)</f>
        <v>0.69306900000000005</v>
      </c>
      <c r="C819" s="224">
        <f>SUMPRODUCT((ChapterStats!$B$2:$B$7747=C$2)*(ChapterStats!$C$2:$C$7747=$O$809)*(ChapterStats!$E$2:$E$7747=$A819), ChapterStats!$F$2:$F$7747)</f>
        <v>0.68729600000000002</v>
      </c>
      <c r="D819" s="224">
        <f>SUMPRODUCT((ChapterStats!$B$2:$B$7747=D$2)*(ChapterStats!$C$2:$C$7747=$O$809)*(ChapterStats!$E$2:$E$7747=$A819), ChapterStats!$F$2:$F$7747)</f>
        <v>0.714754</v>
      </c>
      <c r="E819" s="224">
        <f>SUMPRODUCT((ChapterStats!$B$2:$B$7747=E$2)*(ChapterStats!$C$2:$C$7747=$O$809)*(ChapterStats!$E$2:$E$7747=$A819), ChapterStats!$F$2:$F$7747)</f>
        <v>0.72222200000000003</v>
      </c>
      <c r="F819" s="224">
        <f>SUMPRODUCT((ChapterStats!$B$2:$B$7747=F$2)*(ChapterStats!$C$2:$C$7747=$O$809)*(ChapterStats!$E$2:$E$7747=$A819), ChapterStats!$F$2:$F$7747)</f>
        <v>0.72638400000000003</v>
      </c>
      <c r="G819" s="224">
        <f>SUMPRODUCT((ChapterStats!$B$2:$B$7747=G$2)*(ChapterStats!$C$2:$C$7747=$O$809)*(ChapterStats!$E$2:$E$7747=$A819), ChapterStats!$F$2:$F$7747)</f>
        <v>0.72168299999999996</v>
      </c>
      <c r="H819" s="224">
        <f>SUMPRODUCT((ChapterStats!$B$2:$B$7747=H$2)*(ChapterStats!$C$2:$C$7747=$O$809)*(ChapterStats!$E$2:$E$7747=$A819), ChapterStats!$F$2:$F$7747)</f>
        <v>0.71612900000000002</v>
      </c>
      <c r="I819" s="224">
        <f>SUMPRODUCT((ChapterStats!$B$2:$B$7747=I$2)*(ChapterStats!$C$2:$C$7747=$O$809)*(ChapterStats!$E$2:$E$7747=$A819), ChapterStats!$F$2:$F$7747)</f>
        <v>0.76870700000000003</v>
      </c>
      <c r="J819" s="224">
        <f>SUMPRODUCT((ChapterStats!$B$2:$B$7747=J$2)*(ChapterStats!$C$2:$C$7747=$O$809)*(ChapterStats!$E$2:$E$7747=$A819), ChapterStats!$F$2:$F$7747)</f>
        <v>0.76333300000000004</v>
      </c>
      <c r="K819" s="224">
        <f>SUMPRODUCT((ChapterStats!$B$2:$B$7747=K$2)*(ChapterStats!$C$2:$C$7747=$O$809)*(ChapterStats!$E$2:$E$7747=$A819), ChapterStats!$F$2:$F$7747)</f>
        <v>0.76821200000000001</v>
      </c>
      <c r="L819" s="224">
        <f>SUMPRODUCT((ChapterStats!$B$2:$B$7747=L$2)*(ChapterStats!$C$2:$C$7747=$O$809)*(ChapterStats!$E$2:$E$7747=$A819), ChapterStats!$F$2:$F$7747)</f>
        <v>0.77272700000000005</v>
      </c>
      <c r="M819" s="224">
        <f>SUMPRODUCT((ChapterStats!$B$2:$B$7747=M$2)*(ChapterStats!$C$2:$C$7747=$O$809)*(ChapterStats!$E$2:$E$7747=$A819), ChapterStats!$F$2:$F$7747)</f>
        <v>0</v>
      </c>
      <c r="N819" s="41"/>
    </row>
    <row r="820" spans="1:15" s="43" customFormat="1" x14ac:dyDescent="0.2">
      <c r="A820" s="228" t="s">
        <v>205</v>
      </c>
      <c r="B820" s="224">
        <f>SUMPRODUCT((ChapterStats!$B$2:$B$7747=B$2)*(ChapterStats!$C$2:$C$7747=$O$809)*(ChapterStats!$E$2:$E$7747=$A820), ChapterStats!$F$2:$F$7747)</f>
        <v>0.74460400000000004</v>
      </c>
      <c r="C820" s="224">
        <f>SUMPRODUCT((ChapterStats!$B$2:$B$7747=C$2)*(ChapterStats!$C$2:$C$7747=$O$809)*(ChapterStats!$E$2:$E$7747=$A820), ChapterStats!$F$2:$F$7747)</f>
        <v>0.73851599999999995</v>
      </c>
      <c r="D820" s="224">
        <f>SUMPRODUCT((ChapterStats!$B$2:$B$7747=D$2)*(ChapterStats!$C$2:$C$7747=$O$809)*(ChapterStats!$E$2:$E$7747=$A820), ChapterStats!$F$2:$F$7747)</f>
        <v>0.76785700000000001</v>
      </c>
      <c r="E820" s="224">
        <f>SUMPRODUCT((ChapterStats!$B$2:$B$7747=E$2)*(ChapterStats!$C$2:$C$7747=$O$809)*(ChapterStats!$E$2:$E$7747=$A820), ChapterStats!$F$2:$F$7747)</f>
        <v>0.77500000000000002</v>
      </c>
      <c r="F820" s="224">
        <f>SUMPRODUCT((ChapterStats!$B$2:$B$7747=F$2)*(ChapterStats!$C$2:$C$7747=$O$809)*(ChapterStats!$E$2:$E$7747=$A820), ChapterStats!$F$2:$F$7747)</f>
        <v>0.782918</v>
      </c>
      <c r="G820" s="224">
        <f>SUMPRODUCT((ChapterStats!$B$2:$B$7747=G$2)*(ChapterStats!$C$2:$C$7747=$O$809)*(ChapterStats!$E$2:$E$7747=$A820), ChapterStats!$F$2:$F$7747)</f>
        <v>0.780142</v>
      </c>
      <c r="H820" s="224">
        <f>SUMPRODUCT((ChapterStats!$B$2:$B$7747=H$2)*(ChapterStats!$C$2:$C$7747=$O$809)*(ChapterStats!$E$2:$E$7747=$A820), ChapterStats!$F$2:$F$7747)</f>
        <v>0.77385199999999998</v>
      </c>
      <c r="I820" s="224">
        <f>SUMPRODUCT((ChapterStats!$B$2:$B$7747=I$2)*(ChapterStats!$C$2:$C$7747=$O$809)*(ChapterStats!$E$2:$E$7747=$A820), ChapterStats!$F$2:$F$7747)</f>
        <v>0.78571400000000002</v>
      </c>
      <c r="J820" s="224">
        <f>SUMPRODUCT((ChapterStats!$B$2:$B$7747=J$2)*(ChapterStats!$C$2:$C$7747=$O$809)*(ChapterStats!$E$2:$E$7747=$A820), ChapterStats!$F$2:$F$7747)</f>
        <v>0.78048799999999996</v>
      </c>
      <c r="K820" s="224">
        <f>SUMPRODUCT((ChapterStats!$B$2:$B$7747=K$2)*(ChapterStats!$C$2:$C$7747=$O$809)*(ChapterStats!$E$2:$E$7747=$A820), ChapterStats!$F$2:$F$7747)</f>
        <v>0.77930999999999995</v>
      </c>
      <c r="L820" s="224">
        <f>SUMPRODUCT((ChapterStats!$B$2:$B$7747=L$2)*(ChapterStats!$C$2:$C$7747=$O$809)*(ChapterStats!$E$2:$E$7747=$A820), ChapterStats!$F$2:$F$7747)</f>
        <v>0.79109600000000002</v>
      </c>
      <c r="M820" s="224">
        <f>SUMPRODUCT((ChapterStats!$B$2:$B$7747=M$2)*(ChapterStats!$C$2:$C$7747=$O$809)*(ChapterStats!$E$2:$E$7747=$A820), ChapterStats!$F$2:$F$7747)</f>
        <v>0</v>
      </c>
      <c r="N820" s="41"/>
    </row>
    <row r="821" spans="1:15" s="43" customFormat="1" x14ac:dyDescent="0.2">
      <c r="A821" s="47"/>
      <c r="B821" s="64"/>
      <c r="C821" s="153"/>
      <c r="D821" s="153"/>
      <c r="E821" s="143"/>
      <c r="F821" s="143"/>
      <c r="G821" s="143"/>
      <c r="H821" s="65"/>
      <c r="I821" s="222"/>
      <c r="J821" s="222"/>
      <c r="K821" s="222"/>
      <c r="L821" s="222"/>
      <c r="M821" s="222"/>
      <c r="N821" s="41"/>
    </row>
    <row r="822" spans="1:15" s="43" customFormat="1" x14ac:dyDescent="0.2">
      <c r="A822" s="22" t="s">
        <v>72</v>
      </c>
      <c r="B822" s="52"/>
      <c r="C822" s="39"/>
      <c r="D822" s="39"/>
      <c r="E822" s="39"/>
      <c r="F822" s="39"/>
      <c r="G822" s="39"/>
      <c r="H822" s="52"/>
      <c r="I822" s="221"/>
      <c r="J822" s="221"/>
      <c r="K822" s="221"/>
      <c r="L822" s="221"/>
      <c r="M822" s="221"/>
      <c r="N822" s="41"/>
      <c r="O822" s="43">
        <v>175</v>
      </c>
    </row>
    <row r="823" spans="1:15" s="43" customFormat="1" x14ac:dyDescent="0.2">
      <c r="A823" s="228" t="s">
        <v>196</v>
      </c>
      <c r="B823" s="219">
        <f>SUMPRODUCT((ChapterStats!$B$2:$B$7747=B$2)*(ChapterStats!$C$2:$C$7747=$O$822)*(ChapterStats!$E$2:$E$7747=$A823), ChapterStats!$F$2:$F$7747)</f>
        <v>313</v>
      </c>
      <c r="C823" s="219">
        <f>SUMPRODUCT((ChapterStats!$B$2:$B$7747=C$2)*(ChapterStats!$C$2:$C$7747=$O$822)*(ChapterStats!$E$2:$E$7747=$A823), ChapterStats!$F$2:$F$7747)</f>
        <v>308</v>
      </c>
      <c r="D823" s="219">
        <f>SUMPRODUCT((ChapterStats!$B$2:$B$7747=D$2)*(ChapterStats!$C$2:$C$7747=$O$822)*(ChapterStats!$E$2:$E$7747=$A823), ChapterStats!$F$2:$F$7747)</f>
        <v>305</v>
      </c>
      <c r="E823" s="219">
        <f>SUMPRODUCT((ChapterStats!$B$2:$B$7747=E$2)*(ChapterStats!$C$2:$C$7747=$O$822)*(ChapterStats!$E$2:$E$7747=$A823), ChapterStats!$F$2:$F$7747)</f>
        <v>302</v>
      </c>
      <c r="F823" s="219">
        <f>SUMPRODUCT((ChapterStats!$B$2:$B$7747=F$2)*(ChapterStats!$C$2:$C$7747=$O$822)*(ChapterStats!$E$2:$E$7747=$A823), ChapterStats!$F$2:$F$7747)</f>
        <v>302</v>
      </c>
      <c r="G823" s="219">
        <f>SUMPRODUCT((ChapterStats!$B$2:$B$7747=G$2)*(ChapterStats!$C$2:$C$7747=$O$822)*(ChapterStats!$E$2:$E$7747=$A823), ChapterStats!$F$2:$F$7747)</f>
        <v>303</v>
      </c>
      <c r="H823" s="219">
        <f>SUMPRODUCT((ChapterStats!$B$2:$B$7747=H$2)*(ChapterStats!$C$2:$C$7747=$O$822)*(ChapterStats!$E$2:$E$7747=$A823), ChapterStats!$F$2:$F$7747)</f>
        <v>298</v>
      </c>
      <c r="I823" s="219">
        <f>SUMPRODUCT((ChapterStats!$B$2:$B$7747=I$2)*(ChapterStats!$C$2:$C$7747=$O$822)*(ChapterStats!$E$2:$E$7747=$A823), ChapterStats!$F$2:$F$7747)</f>
        <v>297</v>
      </c>
      <c r="J823" s="219">
        <f>SUMPRODUCT((ChapterStats!$B$2:$B$7747=J$2)*(ChapterStats!$C$2:$C$7747=$O$822)*(ChapterStats!$E$2:$E$7747=$A823), ChapterStats!$F$2:$F$7747)</f>
        <v>299</v>
      </c>
      <c r="K823" s="219">
        <f>SUMPRODUCT((ChapterStats!$B$2:$B$7747=K$2)*(ChapterStats!$C$2:$C$7747=$O$822)*(ChapterStats!$E$2:$E$7747=$A823), ChapterStats!$F$2:$F$7747)</f>
        <v>298</v>
      </c>
      <c r="L823" s="219">
        <f>SUMPRODUCT((ChapterStats!$B$2:$B$7747=L$2)*(ChapterStats!$C$2:$C$7747=$O$822)*(ChapterStats!$E$2:$E$7747=$A823), ChapterStats!$F$2:$F$7747)</f>
        <v>299</v>
      </c>
      <c r="M823" s="219">
        <f>SUMPRODUCT((ChapterStats!$B$2:$B$7747=M$2)*(ChapterStats!$C$2:$C$7747=$O$822)*(ChapterStats!$E$2:$E$7747=$A823), ChapterStats!$F$2:$F$7747)</f>
        <v>0</v>
      </c>
      <c r="N823" s="41"/>
    </row>
    <row r="824" spans="1:15" s="43" customFormat="1" x14ac:dyDescent="0.2">
      <c r="A824" s="47" t="s">
        <v>305</v>
      </c>
      <c r="B824" s="244">
        <v>345</v>
      </c>
      <c r="C824" s="244">
        <v>345</v>
      </c>
      <c r="D824" s="244">
        <v>347</v>
      </c>
      <c r="E824" s="244">
        <v>344</v>
      </c>
      <c r="F824" s="244">
        <v>337</v>
      </c>
      <c r="G824" s="244">
        <v>337</v>
      </c>
      <c r="H824" s="244">
        <v>329</v>
      </c>
      <c r="I824" s="244">
        <v>324</v>
      </c>
      <c r="J824" s="244">
        <v>332</v>
      </c>
      <c r="K824" s="244">
        <v>326</v>
      </c>
      <c r="L824" s="244">
        <v>323</v>
      </c>
      <c r="M824" s="244">
        <v>318</v>
      </c>
      <c r="N824" s="48"/>
    </row>
    <row r="825" spans="1:15" s="43" customFormat="1" x14ac:dyDescent="0.2">
      <c r="A825" s="228" t="s">
        <v>194</v>
      </c>
      <c r="B825" s="219">
        <f>SUMPRODUCT((ChapterStats!$B$2:$B$7747=B$2)*(ChapterStats!$C$2:$C$7747=$O$822)*(ChapterStats!$E$2:$E$7747=$A825), ChapterStats!$F$2:$F$7747)</f>
        <v>4</v>
      </c>
      <c r="C825" s="219">
        <f>SUMPRODUCT((ChapterStats!$B$2:$B$7747=C$2)*(ChapterStats!$C$2:$C$7747=$O$822)*(ChapterStats!$E$2:$E$7747=$A825), ChapterStats!$F$2:$F$7747)</f>
        <v>1</v>
      </c>
      <c r="D825" s="219">
        <f>SUMPRODUCT((ChapterStats!$B$2:$B$7747=D$2)*(ChapterStats!$C$2:$C$7747=$O$822)*(ChapterStats!$E$2:$E$7747=$A825), ChapterStats!$F$2:$F$7747)</f>
        <v>4</v>
      </c>
      <c r="E825" s="219">
        <f>SUMPRODUCT((ChapterStats!$B$2:$B$7747=E$2)*(ChapterStats!$C$2:$C$7747=$O$822)*(ChapterStats!$E$2:$E$7747=$A825), ChapterStats!$F$2:$F$7747)</f>
        <v>5</v>
      </c>
      <c r="F825" s="219">
        <f>SUMPRODUCT((ChapterStats!$B$2:$B$7747=F$2)*(ChapterStats!$C$2:$C$7747=$O$822)*(ChapterStats!$E$2:$E$7747=$A825), ChapterStats!$F$2:$F$7747)</f>
        <v>7</v>
      </c>
      <c r="G825" s="219">
        <f>SUMPRODUCT((ChapterStats!$B$2:$B$7747=G$2)*(ChapterStats!$C$2:$C$7747=$O$822)*(ChapterStats!$E$2:$E$7747=$A825), ChapterStats!$F$2:$F$7747)</f>
        <v>6</v>
      </c>
      <c r="H825" s="219">
        <f>SUMPRODUCT((ChapterStats!$B$2:$B$7747=H$2)*(ChapterStats!$C$2:$C$7747=$O$822)*(ChapterStats!$E$2:$E$7747=$A825), ChapterStats!$F$2:$F$7747)</f>
        <v>3</v>
      </c>
      <c r="I825" s="219">
        <f>SUMPRODUCT((ChapterStats!$B$2:$B$7747=I$2)*(ChapterStats!$C$2:$C$7747=$O$822)*(ChapterStats!$E$2:$E$7747=$A825), ChapterStats!$F$2:$F$7747)</f>
        <v>6</v>
      </c>
      <c r="J825" s="219">
        <f>SUMPRODUCT((ChapterStats!$B$2:$B$7747=J$2)*(ChapterStats!$C$2:$C$7747=$O$822)*(ChapterStats!$E$2:$E$7747=$A825), ChapterStats!$F$2:$F$7747)</f>
        <v>8</v>
      </c>
      <c r="K825" s="219">
        <f>SUMPRODUCT((ChapterStats!$B$2:$B$7747=K$2)*(ChapterStats!$C$2:$C$7747=$O$822)*(ChapterStats!$E$2:$E$7747=$A825), ChapterStats!$F$2:$F$7747)</f>
        <v>6</v>
      </c>
      <c r="L825" s="219">
        <f>SUMPRODUCT((ChapterStats!$B$2:$B$7747=L$2)*(ChapterStats!$C$2:$C$7747=$O$822)*(ChapterStats!$E$2:$E$7747=$A825), ChapterStats!$F$2:$F$7747)</f>
        <v>11</v>
      </c>
      <c r="M825" s="219">
        <f>SUMPRODUCT((ChapterStats!$B$2:$B$7747=M$2)*(ChapterStats!$C$2:$C$7747=$O$822)*(ChapterStats!$E$2:$E$7747=$A825), ChapterStats!$F$2:$F$7747)</f>
        <v>0</v>
      </c>
      <c r="N825" s="41">
        <f t="shared" ref="N825:N831" si="63">SUM(B825:M825)</f>
        <v>61</v>
      </c>
    </row>
    <row r="826" spans="1:15" s="43" customFormat="1" x14ac:dyDescent="0.2">
      <c r="A826" s="47" t="s">
        <v>305</v>
      </c>
      <c r="B826" s="244">
        <v>11</v>
      </c>
      <c r="C826" s="244">
        <v>4</v>
      </c>
      <c r="D826" s="244">
        <v>7</v>
      </c>
      <c r="E826" s="244">
        <v>7</v>
      </c>
      <c r="F826" s="244">
        <v>3</v>
      </c>
      <c r="G826" s="244">
        <v>10</v>
      </c>
      <c r="H826" s="244">
        <v>6</v>
      </c>
      <c r="I826" s="244">
        <v>9</v>
      </c>
      <c r="J826" s="244">
        <v>9</v>
      </c>
      <c r="K826" s="244">
        <v>6</v>
      </c>
      <c r="L826" s="244">
        <v>8</v>
      </c>
      <c r="M826" s="244">
        <v>6</v>
      </c>
      <c r="N826" s="48">
        <f t="shared" si="63"/>
        <v>86</v>
      </c>
    </row>
    <row r="827" spans="1:15" s="43" customFormat="1" x14ac:dyDescent="0.2">
      <c r="A827" s="228" t="s">
        <v>195</v>
      </c>
      <c r="B827" s="219">
        <f>SUMPRODUCT((ChapterStats!$B$2:$B$7747=B$2)*(ChapterStats!$C$2:$C$7747=$O$822)*(ChapterStats!$E$2:$E$7747=$A827), ChapterStats!$F$2:$F$7747)</f>
        <v>26</v>
      </c>
      <c r="C827" s="219">
        <f>SUMPRODUCT((ChapterStats!$B$2:$B$7747=C$2)*(ChapterStats!$C$2:$C$7747=$O$822)*(ChapterStats!$E$2:$E$7747=$A827), ChapterStats!$F$2:$F$7747)</f>
        <v>14</v>
      </c>
      <c r="D827" s="219">
        <f>SUMPRODUCT((ChapterStats!$B$2:$B$7747=D$2)*(ChapterStats!$C$2:$C$7747=$O$822)*(ChapterStats!$E$2:$E$7747=$A827), ChapterStats!$F$2:$F$7747)</f>
        <v>13</v>
      </c>
      <c r="E827" s="219">
        <f>SUMPRODUCT((ChapterStats!$B$2:$B$7747=E$2)*(ChapterStats!$C$2:$C$7747=$O$822)*(ChapterStats!$E$2:$E$7747=$A827), ChapterStats!$F$2:$F$7747)</f>
        <v>18</v>
      </c>
      <c r="F827" s="219">
        <f>SUMPRODUCT((ChapterStats!$B$2:$B$7747=F$2)*(ChapterStats!$C$2:$C$7747=$O$822)*(ChapterStats!$E$2:$E$7747=$A827), ChapterStats!$F$2:$F$7747)</f>
        <v>14</v>
      </c>
      <c r="G827" s="219">
        <f>SUMPRODUCT((ChapterStats!$B$2:$B$7747=G$2)*(ChapterStats!$C$2:$C$7747=$O$822)*(ChapterStats!$E$2:$E$7747=$A827), ChapterStats!$F$2:$F$7747)</f>
        <v>18</v>
      </c>
      <c r="H827" s="219">
        <f>SUMPRODUCT((ChapterStats!$B$2:$B$7747=H$2)*(ChapterStats!$C$2:$C$7747=$O$822)*(ChapterStats!$E$2:$E$7747=$A827), ChapterStats!$F$2:$F$7747)</f>
        <v>18</v>
      </c>
      <c r="I827" s="219">
        <f>SUMPRODUCT((ChapterStats!$B$2:$B$7747=I$2)*(ChapterStats!$C$2:$C$7747=$O$822)*(ChapterStats!$E$2:$E$7747=$A827), ChapterStats!$F$2:$F$7747)</f>
        <v>15</v>
      </c>
      <c r="J827" s="219">
        <f>SUMPRODUCT((ChapterStats!$B$2:$B$7747=J$2)*(ChapterStats!$C$2:$C$7747=$O$822)*(ChapterStats!$E$2:$E$7747=$A827), ChapterStats!$F$2:$F$7747)</f>
        <v>18</v>
      </c>
      <c r="K827" s="219">
        <f>SUMPRODUCT((ChapterStats!$B$2:$B$7747=K$2)*(ChapterStats!$C$2:$C$7747=$O$822)*(ChapterStats!$E$2:$E$7747=$A827), ChapterStats!$F$2:$F$7747)</f>
        <v>17</v>
      </c>
      <c r="L827" s="219">
        <f>SUMPRODUCT((ChapterStats!$B$2:$B$7747=L$2)*(ChapterStats!$C$2:$C$7747=$O$822)*(ChapterStats!$E$2:$E$7747=$A827), ChapterStats!$F$2:$F$7747)</f>
        <v>11</v>
      </c>
      <c r="M827" s="219">
        <f>SUMPRODUCT((ChapterStats!$B$2:$B$7747=M$2)*(ChapterStats!$C$2:$C$7747=$O$822)*(ChapterStats!$E$2:$E$7747=$A827), ChapterStats!$F$2:$F$7747)</f>
        <v>0</v>
      </c>
      <c r="N827" s="41">
        <f t="shared" si="63"/>
        <v>182</v>
      </c>
    </row>
    <row r="828" spans="1:15" s="43" customFormat="1" x14ac:dyDescent="0.2">
      <c r="A828" s="228" t="s">
        <v>200</v>
      </c>
      <c r="B828" s="219">
        <f>SUMPRODUCT((ChapterStats!$B$2:$B$7747=B$2)*(ChapterStats!$C$2:$C$7747=$O$822)*(ChapterStats!$E$2:$E$7747=$A828), ChapterStats!$F$2:$F$7747)</f>
        <v>0</v>
      </c>
      <c r="C828" s="219">
        <f>SUMPRODUCT((ChapterStats!$B$2:$B$7747=C$2)*(ChapterStats!$C$2:$C$7747=$O$822)*(ChapterStats!$E$2:$E$7747=$A828), ChapterStats!$F$2:$F$7747)</f>
        <v>2</v>
      </c>
      <c r="D828" s="219">
        <f>SUMPRODUCT((ChapterStats!$B$2:$B$7747=D$2)*(ChapterStats!$C$2:$C$7747=$O$822)*(ChapterStats!$E$2:$E$7747=$A828), ChapterStats!$F$2:$F$7747)</f>
        <v>0</v>
      </c>
      <c r="E828" s="219">
        <f>SUMPRODUCT((ChapterStats!$B$2:$B$7747=E$2)*(ChapterStats!$C$2:$C$7747=$O$822)*(ChapterStats!$E$2:$E$7747=$A828), ChapterStats!$F$2:$F$7747)</f>
        <v>1</v>
      </c>
      <c r="F828" s="219">
        <f>SUMPRODUCT((ChapterStats!$B$2:$B$7747=F$2)*(ChapterStats!$C$2:$C$7747=$O$822)*(ChapterStats!$E$2:$E$7747=$A828), ChapterStats!$F$2:$F$7747)</f>
        <v>1</v>
      </c>
      <c r="G828" s="219">
        <f>SUMPRODUCT((ChapterStats!$B$2:$B$7747=G$2)*(ChapterStats!$C$2:$C$7747=$O$822)*(ChapterStats!$E$2:$E$7747=$A828), ChapterStats!$F$2:$F$7747)</f>
        <v>1</v>
      </c>
      <c r="H828" s="219">
        <f>SUMPRODUCT((ChapterStats!$B$2:$B$7747=H$2)*(ChapterStats!$C$2:$C$7747=$O$822)*(ChapterStats!$E$2:$E$7747=$A828), ChapterStats!$F$2:$F$7747)</f>
        <v>1</v>
      </c>
      <c r="I828" s="219">
        <f>SUMPRODUCT((ChapterStats!$B$2:$B$7747=I$2)*(ChapterStats!$C$2:$C$7747=$O$822)*(ChapterStats!$E$2:$E$7747=$A828), ChapterStats!$F$2:$F$7747)</f>
        <v>0</v>
      </c>
      <c r="J828" s="219">
        <f>SUMPRODUCT((ChapterStats!$B$2:$B$7747=J$2)*(ChapterStats!$C$2:$C$7747=$O$822)*(ChapterStats!$E$2:$E$7747=$A828), ChapterStats!$F$2:$F$7747)</f>
        <v>0</v>
      </c>
      <c r="K828" s="219">
        <f>SUMPRODUCT((ChapterStats!$B$2:$B$7747=K$2)*(ChapterStats!$C$2:$C$7747=$O$822)*(ChapterStats!$E$2:$E$7747=$A828), ChapterStats!$F$2:$F$7747)</f>
        <v>0</v>
      </c>
      <c r="L828" s="219">
        <f>SUMPRODUCT((ChapterStats!$B$2:$B$7747=L$2)*(ChapterStats!$C$2:$C$7747=$O$822)*(ChapterStats!$E$2:$E$7747=$A828), ChapterStats!$F$2:$F$7747)</f>
        <v>2</v>
      </c>
      <c r="M828" s="219">
        <f>SUMPRODUCT((ChapterStats!$B$2:$B$7747=M$2)*(ChapterStats!$C$2:$C$7747=$O$822)*(ChapterStats!$E$2:$E$7747=$A828), ChapterStats!$F$2:$F$7747)</f>
        <v>0</v>
      </c>
      <c r="N828" s="41">
        <f t="shared" si="63"/>
        <v>8</v>
      </c>
    </row>
    <row r="829" spans="1:15" s="43" customFormat="1" x14ac:dyDescent="0.2">
      <c r="A829" s="228" t="s">
        <v>197</v>
      </c>
      <c r="B829" s="219">
        <f>SUMPRODUCT((ChapterStats!$B$2:$B$7747=B$2)*(ChapterStats!$C$2:$C$7747=$O$822)*(ChapterStats!$E$2:$E$7747=$A829), ChapterStats!$F$2:$F$7747)</f>
        <v>10</v>
      </c>
      <c r="C829" s="219">
        <f>SUMPRODUCT((ChapterStats!$B$2:$B$7747=C$2)*(ChapterStats!$C$2:$C$7747=$O$822)*(ChapterStats!$E$2:$E$7747=$A829), ChapterStats!$F$2:$F$7747)</f>
        <v>8</v>
      </c>
      <c r="D829" s="219">
        <f>SUMPRODUCT((ChapterStats!$B$2:$B$7747=D$2)*(ChapterStats!$C$2:$C$7747=$O$822)*(ChapterStats!$E$2:$E$7747=$A829), ChapterStats!$F$2:$F$7747)</f>
        <v>9</v>
      </c>
      <c r="E829" s="219">
        <f>SUMPRODUCT((ChapterStats!$B$2:$B$7747=E$2)*(ChapterStats!$C$2:$C$7747=$O$822)*(ChapterStats!$E$2:$E$7747=$A829), ChapterStats!$F$2:$F$7747)</f>
        <v>10</v>
      </c>
      <c r="F829" s="219">
        <f>SUMPRODUCT((ChapterStats!$B$2:$B$7747=F$2)*(ChapterStats!$C$2:$C$7747=$O$822)*(ChapterStats!$E$2:$E$7747=$A829), ChapterStats!$F$2:$F$7747)</f>
        <v>7</v>
      </c>
      <c r="G829" s="219">
        <f>SUMPRODUCT((ChapterStats!$B$2:$B$7747=G$2)*(ChapterStats!$C$2:$C$7747=$O$822)*(ChapterStats!$E$2:$E$7747=$A829), ChapterStats!$F$2:$F$7747)</f>
        <v>6</v>
      </c>
      <c r="H829" s="219">
        <f>SUMPRODUCT((ChapterStats!$B$2:$B$7747=H$2)*(ChapterStats!$C$2:$C$7747=$O$822)*(ChapterStats!$E$2:$E$7747=$A829), ChapterStats!$F$2:$F$7747)</f>
        <v>9</v>
      </c>
      <c r="I829" s="219">
        <f>SUMPRODUCT((ChapterStats!$B$2:$B$7747=I$2)*(ChapterStats!$C$2:$C$7747=$O$822)*(ChapterStats!$E$2:$E$7747=$A829), ChapterStats!$F$2:$F$7747)</f>
        <v>8</v>
      </c>
      <c r="J829" s="219">
        <f>SUMPRODUCT((ChapterStats!$B$2:$B$7747=J$2)*(ChapterStats!$C$2:$C$7747=$O$822)*(ChapterStats!$E$2:$E$7747=$A829), ChapterStats!$F$2:$F$7747)</f>
        <v>6</v>
      </c>
      <c r="K829" s="219">
        <f>SUMPRODUCT((ChapterStats!$B$2:$B$7747=K$2)*(ChapterStats!$C$2:$C$7747=$O$822)*(ChapterStats!$E$2:$E$7747=$A829), ChapterStats!$F$2:$F$7747)</f>
        <v>7</v>
      </c>
      <c r="L829" s="219">
        <f>SUMPRODUCT((ChapterStats!$B$2:$B$7747=L$2)*(ChapterStats!$C$2:$C$7747=$O$822)*(ChapterStats!$E$2:$E$7747=$A829), ChapterStats!$F$2:$F$7747)</f>
        <v>12</v>
      </c>
      <c r="M829" s="219">
        <f>SUMPRODUCT((ChapterStats!$B$2:$B$7747=M$2)*(ChapterStats!$C$2:$C$7747=$O$822)*(ChapterStats!$E$2:$E$7747=$A829), ChapterStats!$F$2:$F$7747)</f>
        <v>0</v>
      </c>
      <c r="N829" s="41">
        <f t="shared" si="63"/>
        <v>92</v>
      </c>
    </row>
    <row r="830" spans="1:15" x14ac:dyDescent="0.2">
      <c r="A830" s="228" t="s">
        <v>199</v>
      </c>
      <c r="B830" s="219">
        <f>SUMPRODUCT((ChapterStats!$B$2:$B$7747=B$2)*(ChapterStats!$C$2:$C$7747=$O$822)*(ChapterStats!$E$2:$E$7747=$A830), ChapterStats!$F$2:$F$7747)</f>
        <v>0</v>
      </c>
      <c r="C830" s="219">
        <f>SUMPRODUCT((ChapterStats!$B$2:$B$7747=C$2)*(ChapterStats!$C$2:$C$7747=$O$822)*(ChapterStats!$E$2:$E$7747=$A830), ChapterStats!$F$2:$F$7747)</f>
        <v>2</v>
      </c>
      <c r="D830" s="219">
        <f>SUMPRODUCT((ChapterStats!$B$2:$B$7747=D$2)*(ChapterStats!$C$2:$C$7747=$O$822)*(ChapterStats!$E$2:$E$7747=$A830), ChapterStats!$F$2:$F$7747)</f>
        <v>0</v>
      </c>
      <c r="E830" s="219">
        <f>SUMPRODUCT((ChapterStats!$B$2:$B$7747=E$2)*(ChapterStats!$C$2:$C$7747=$O$822)*(ChapterStats!$E$2:$E$7747=$A830), ChapterStats!$F$2:$F$7747)</f>
        <v>0</v>
      </c>
      <c r="F830" s="219">
        <f>SUMPRODUCT((ChapterStats!$B$2:$B$7747=F$2)*(ChapterStats!$C$2:$C$7747=$O$822)*(ChapterStats!$E$2:$E$7747=$A830), ChapterStats!$F$2:$F$7747)</f>
        <v>0</v>
      </c>
      <c r="G830" s="219">
        <f>SUMPRODUCT((ChapterStats!$B$2:$B$7747=G$2)*(ChapterStats!$C$2:$C$7747=$O$822)*(ChapterStats!$E$2:$E$7747=$A830), ChapterStats!$F$2:$F$7747)</f>
        <v>1</v>
      </c>
      <c r="H830" s="219">
        <f>SUMPRODUCT((ChapterStats!$B$2:$B$7747=H$2)*(ChapterStats!$C$2:$C$7747=$O$822)*(ChapterStats!$E$2:$E$7747=$A830), ChapterStats!$F$2:$F$7747)</f>
        <v>0</v>
      </c>
      <c r="I830" s="219">
        <f>SUMPRODUCT((ChapterStats!$B$2:$B$7747=I$2)*(ChapterStats!$C$2:$C$7747=$O$822)*(ChapterStats!$E$2:$E$7747=$A830), ChapterStats!$F$2:$F$7747)</f>
        <v>1</v>
      </c>
      <c r="J830" s="219">
        <f>SUMPRODUCT((ChapterStats!$B$2:$B$7747=J$2)*(ChapterStats!$C$2:$C$7747=$O$822)*(ChapterStats!$E$2:$E$7747=$A830), ChapterStats!$F$2:$F$7747)</f>
        <v>0</v>
      </c>
      <c r="K830" s="219">
        <f>SUMPRODUCT((ChapterStats!$B$2:$B$7747=K$2)*(ChapterStats!$C$2:$C$7747=$O$822)*(ChapterStats!$E$2:$E$7747=$A830), ChapterStats!$F$2:$F$7747)</f>
        <v>0</v>
      </c>
      <c r="L830" s="219">
        <f>SUMPRODUCT((ChapterStats!$B$2:$B$7747=L$2)*(ChapterStats!$C$2:$C$7747=$O$822)*(ChapterStats!$E$2:$E$7747=$A830), ChapterStats!$F$2:$F$7747)</f>
        <v>1</v>
      </c>
      <c r="M830" s="219">
        <f>SUMPRODUCT((ChapterStats!$B$2:$B$7747=M$2)*(ChapterStats!$C$2:$C$7747=$O$822)*(ChapterStats!$E$2:$E$7747=$A830), ChapterStats!$F$2:$F$7747)</f>
        <v>0</v>
      </c>
      <c r="N830" s="41">
        <f t="shared" si="63"/>
        <v>5</v>
      </c>
    </row>
    <row r="831" spans="1:15" x14ac:dyDescent="0.2">
      <c r="A831" s="228" t="s">
        <v>198</v>
      </c>
      <c r="B831" s="219">
        <f>SUMPRODUCT((ChapterStats!$B$2:$B$7747=B$2)*(ChapterStats!$C$2:$C$7747=$O$822)*(ChapterStats!$E$2:$E$7747=$A831), ChapterStats!$F$2:$F$7747)</f>
        <v>1</v>
      </c>
      <c r="C831" s="219">
        <f>SUMPRODUCT((ChapterStats!$B$2:$B$7747=C$2)*(ChapterStats!$C$2:$C$7747=$O$822)*(ChapterStats!$E$2:$E$7747=$A831), ChapterStats!$F$2:$F$7747)</f>
        <v>1</v>
      </c>
      <c r="D831" s="219">
        <f>SUMPRODUCT((ChapterStats!$B$2:$B$7747=D$2)*(ChapterStats!$C$2:$C$7747=$O$822)*(ChapterStats!$E$2:$E$7747=$A831), ChapterStats!$F$2:$F$7747)</f>
        <v>2</v>
      </c>
      <c r="E831" s="219">
        <f>SUMPRODUCT((ChapterStats!$B$2:$B$7747=E$2)*(ChapterStats!$C$2:$C$7747=$O$822)*(ChapterStats!$E$2:$E$7747=$A831), ChapterStats!$F$2:$F$7747)</f>
        <v>2</v>
      </c>
      <c r="F831" s="219">
        <f>SUMPRODUCT((ChapterStats!$B$2:$B$7747=F$2)*(ChapterStats!$C$2:$C$7747=$O$822)*(ChapterStats!$E$2:$E$7747=$A831), ChapterStats!$F$2:$F$7747)</f>
        <v>0</v>
      </c>
      <c r="G831" s="219">
        <f>SUMPRODUCT((ChapterStats!$B$2:$B$7747=G$2)*(ChapterStats!$C$2:$C$7747=$O$822)*(ChapterStats!$E$2:$E$7747=$A831), ChapterStats!$F$2:$F$7747)</f>
        <v>0</v>
      </c>
      <c r="H831" s="219">
        <f>SUMPRODUCT((ChapterStats!$B$2:$B$7747=H$2)*(ChapterStats!$C$2:$C$7747=$O$822)*(ChapterStats!$E$2:$E$7747=$A831), ChapterStats!$F$2:$F$7747)</f>
        <v>0</v>
      </c>
      <c r="I831" s="219">
        <f>SUMPRODUCT((ChapterStats!$B$2:$B$7747=I$2)*(ChapterStats!$C$2:$C$7747=$O$822)*(ChapterStats!$E$2:$E$7747=$A831), ChapterStats!$F$2:$F$7747)</f>
        <v>2</v>
      </c>
      <c r="J831" s="219">
        <f>SUMPRODUCT((ChapterStats!$B$2:$B$7747=J$2)*(ChapterStats!$C$2:$C$7747=$O$822)*(ChapterStats!$E$2:$E$7747=$A831), ChapterStats!$F$2:$F$7747)</f>
        <v>4</v>
      </c>
      <c r="K831" s="219">
        <f>SUMPRODUCT((ChapterStats!$B$2:$B$7747=K$2)*(ChapterStats!$C$2:$C$7747=$O$822)*(ChapterStats!$E$2:$E$7747=$A831), ChapterStats!$F$2:$F$7747)</f>
        <v>0</v>
      </c>
      <c r="L831" s="219">
        <f>SUMPRODUCT((ChapterStats!$B$2:$B$7747=L$2)*(ChapterStats!$C$2:$C$7747=$O$822)*(ChapterStats!$E$2:$E$7747=$A831), ChapterStats!$F$2:$F$7747)</f>
        <v>1</v>
      </c>
      <c r="M831" s="219">
        <f>SUMPRODUCT((ChapterStats!$B$2:$B$7747=M$2)*(ChapterStats!$C$2:$C$7747=$O$822)*(ChapterStats!$E$2:$E$7747=$A831), ChapterStats!$F$2:$F$7747)</f>
        <v>0</v>
      </c>
      <c r="N831" s="41">
        <f t="shared" si="63"/>
        <v>13</v>
      </c>
    </row>
    <row r="832" spans="1:15" s="43" customFormat="1" x14ac:dyDescent="0.2">
      <c r="A832" s="21" t="s">
        <v>202</v>
      </c>
      <c r="B832" s="224">
        <f>SUMPRODUCT((ChapterStats!$B$2:$B$7747=B$2)*(ChapterStats!$C$2:$C$7747=$O$822)*(ChapterStats!$E$2:$E$7747=$A832), ChapterStats!$F$2:$F$7747)</f>
        <v>0.69298199999999999</v>
      </c>
      <c r="C832" s="224">
        <f>SUMPRODUCT((ChapterStats!$B$2:$B$7747=C$2)*(ChapterStats!$C$2:$C$7747=$O$822)*(ChapterStats!$E$2:$E$7747=$A832), ChapterStats!$F$2:$F$7747)</f>
        <v>0.689855</v>
      </c>
      <c r="D832" s="224">
        <f>SUMPRODUCT((ChapterStats!$B$2:$B$7747=D$2)*(ChapterStats!$C$2:$C$7747=$O$822)*(ChapterStats!$E$2:$E$7747=$A832), ChapterStats!$F$2:$F$7747)</f>
        <v>0.678261</v>
      </c>
      <c r="E832" s="224">
        <f>SUMPRODUCT((ChapterStats!$B$2:$B$7747=E$2)*(ChapterStats!$C$2:$C$7747=$O$822)*(ChapterStats!$E$2:$E$7747=$A832), ChapterStats!$F$2:$F$7747)</f>
        <v>0.68299699999999997</v>
      </c>
      <c r="F832" s="224">
        <f>SUMPRODUCT((ChapterStats!$B$2:$B$7747=F$2)*(ChapterStats!$C$2:$C$7747=$O$822)*(ChapterStats!$E$2:$E$7747=$A832), ChapterStats!$F$2:$F$7747)</f>
        <v>0.68604699999999996</v>
      </c>
      <c r="G832" s="224">
        <f>SUMPRODUCT((ChapterStats!$B$2:$B$7747=G$2)*(ChapterStats!$C$2:$C$7747=$O$822)*(ChapterStats!$E$2:$E$7747=$A832), ChapterStats!$F$2:$F$7747)</f>
        <v>0.69139499999999998</v>
      </c>
      <c r="H832" s="224">
        <f>SUMPRODUCT((ChapterStats!$B$2:$B$7747=H$2)*(ChapterStats!$C$2:$C$7747=$O$822)*(ChapterStats!$E$2:$E$7747=$A832), ChapterStats!$F$2:$F$7747)</f>
        <v>0.703264</v>
      </c>
      <c r="I832" s="224">
        <f>SUMPRODUCT((ChapterStats!$B$2:$B$7747=I$2)*(ChapterStats!$C$2:$C$7747=$O$822)*(ChapterStats!$E$2:$E$7747=$A832), ChapterStats!$F$2:$F$7747)</f>
        <v>0.71428599999999998</v>
      </c>
      <c r="J832" s="224">
        <f>SUMPRODUCT((ChapterStats!$B$2:$B$7747=J$2)*(ChapterStats!$C$2:$C$7747=$O$822)*(ChapterStats!$E$2:$E$7747=$A832), ChapterStats!$F$2:$F$7747)</f>
        <v>0.73065000000000002</v>
      </c>
      <c r="K832" s="224">
        <f>SUMPRODUCT((ChapterStats!$B$2:$B$7747=K$2)*(ChapterStats!$C$2:$C$7747=$O$822)*(ChapterStats!$E$2:$E$7747=$A832), ChapterStats!$F$2:$F$7747)</f>
        <v>0.72727299999999995</v>
      </c>
      <c r="L832" s="224">
        <f>SUMPRODUCT((ChapterStats!$B$2:$B$7747=L$2)*(ChapterStats!$C$2:$C$7747=$O$822)*(ChapterStats!$E$2:$E$7747=$A832), ChapterStats!$F$2:$F$7747)</f>
        <v>0.736842</v>
      </c>
      <c r="M832" s="224">
        <f>SUMPRODUCT((ChapterStats!$B$2:$B$7747=M$2)*(ChapterStats!$C$2:$C$7747=$O$822)*(ChapterStats!$E$2:$E$7747=$A832), ChapterStats!$F$2:$F$7747)</f>
        <v>0</v>
      </c>
      <c r="N832" s="45"/>
    </row>
    <row r="833" spans="1:15" s="43" customFormat="1" x14ac:dyDescent="0.2">
      <c r="A833" s="228" t="s">
        <v>205</v>
      </c>
      <c r="B833" s="224">
        <f>SUMPRODUCT((ChapterStats!$B$2:$B$7747=B$2)*(ChapterStats!$C$2:$C$7747=$O$822)*(ChapterStats!$E$2:$E$7747=$A833), ChapterStats!$F$2:$F$7747)</f>
        <v>0.69850699999999999</v>
      </c>
      <c r="C833" s="224">
        <f>SUMPRODUCT((ChapterStats!$B$2:$B$7747=C$2)*(ChapterStats!$C$2:$C$7747=$O$822)*(ChapterStats!$E$2:$E$7747=$A833), ChapterStats!$F$2:$F$7747)</f>
        <v>0.69822499999999998</v>
      </c>
      <c r="D833" s="224">
        <f>SUMPRODUCT((ChapterStats!$B$2:$B$7747=D$2)*(ChapterStats!$C$2:$C$7747=$O$822)*(ChapterStats!$E$2:$E$7747=$A833), ChapterStats!$F$2:$F$7747)</f>
        <v>0.68436600000000003</v>
      </c>
      <c r="E833" s="224">
        <f>SUMPRODUCT((ChapterStats!$B$2:$B$7747=E$2)*(ChapterStats!$C$2:$C$7747=$O$822)*(ChapterStats!$E$2:$E$7747=$A833), ChapterStats!$F$2:$F$7747)</f>
        <v>0.68915000000000004</v>
      </c>
      <c r="F833" s="224">
        <f>SUMPRODUCT((ChapterStats!$B$2:$B$7747=F$2)*(ChapterStats!$C$2:$C$7747=$O$822)*(ChapterStats!$E$2:$E$7747=$A833), ChapterStats!$F$2:$F$7747)</f>
        <v>0.69139499999999998</v>
      </c>
      <c r="G833" s="224">
        <f>SUMPRODUCT((ChapterStats!$B$2:$B$7747=G$2)*(ChapterStats!$C$2:$C$7747=$O$822)*(ChapterStats!$E$2:$E$7747=$A833), ChapterStats!$F$2:$F$7747)</f>
        <v>0.69908800000000004</v>
      </c>
      <c r="H833" s="224">
        <f>SUMPRODUCT((ChapterStats!$B$2:$B$7747=H$2)*(ChapterStats!$C$2:$C$7747=$O$822)*(ChapterStats!$E$2:$E$7747=$A833), ChapterStats!$F$2:$F$7747)</f>
        <v>0.71124600000000004</v>
      </c>
      <c r="I833" s="224">
        <f>SUMPRODUCT((ChapterStats!$B$2:$B$7747=I$2)*(ChapterStats!$C$2:$C$7747=$O$822)*(ChapterStats!$E$2:$E$7747=$A833), ChapterStats!$F$2:$F$7747)</f>
        <v>0.72274099999999997</v>
      </c>
      <c r="J833" s="224">
        <f>SUMPRODUCT((ChapterStats!$B$2:$B$7747=J$2)*(ChapterStats!$C$2:$C$7747=$O$822)*(ChapterStats!$E$2:$E$7747=$A833), ChapterStats!$F$2:$F$7747)</f>
        <v>0.73333300000000001</v>
      </c>
      <c r="K833" s="224">
        <f>SUMPRODUCT((ChapterStats!$B$2:$B$7747=K$2)*(ChapterStats!$C$2:$C$7747=$O$822)*(ChapterStats!$E$2:$E$7747=$A833), ChapterStats!$F$2:$F$7747)</f>
        <v>0.73065000000000002</v>
      </c>
      <c r="L833" s="224">
        <f>SUMPRODUCT((ChapterStats!$B$2:$B$7747=L$2)*(ChapterStats!$C$2:$C$7747=$O$822)*(ChapterStats!$E$2:$E$7747=$A833), ChapterStats!$F$2:$F$7747)</f>
        <v>0.73816999999999999</v>
      </c>
      <c r="M833" s="224">
        <f>SUMPRODUCT((ChapterStats!$B$2:$B$7747=M$2)*(ChapterStats!$C$2:$C$7747=$O$822)*(ChapterStats!$E$2:$E$7747=$A833), ChapterStats!$F$2:$F$7747)</f>
        <v>0</v>
      </c>
      <c r="N833" s="45"/>
    </row>
    <row r="834" spans="1:15" s="43" customFormat="1" x14ac:dyDescent="0.2">
      <c r="A834" s="47"/>
      <c r="B834" s="64"/>
      <c r="C834" s="153"/>
      <c r="D834" s="153"/>
      <c r="E834" s="143"/>
      <c r="F834" s="143"/>
      <c r="G834" s="143"/>
      <c r="H834" s="65"/>
      <c r="I834" s="222"/>
      <c r="J834" s="222"/>
      <c r="K834" s="222"/>
      <c r="L834" s="222"/>
      <c r="M834" s="222"/>
      <c r="N834" s="41"/>
    </row>
    <row r="835" spans="1:15" s="43" customFormat="1" x14ac:dyDescent="0.2">
      <c r="A835" s="22" t="s">
        <v>88</v>
      </c>
      <c r="B835" s="52"/>
      <c r="C835" s="39"/>
      <c r="D835" s="39"/>
      <c r="E835" s="39"/>
      <c r="F835" s="39"/>
      <c r="G835" s="39"/>
      <c r="H835" s="52"/>
      <c r="I835" s="221"/>
      <c r="J835" s="221"/>
      <c r="K835" s="221"/>
      <c r="L835" s="221"/>
      <c r="M835" s="221"/>
      <c r="N835" s="41"/>
      <c r="O835" s="43">
        <v>178</v>
      </c>
    </row>
    <row r="836" spans="1:15" s="43" customFormat="1" x14ac:dyDescent="0.2">
      <c r="A836" s="228" t="s">
        <v>196</v>
      </c>
      <c r="B836" s="219">
        <f>SUMPRODUCT((ChapterStats!$B$2:$B$7747=B$2)*(ChapterStats!$C$2:$C$7747=$O$835)*(ChapterStats!$E$2:$E$7747=$A836), ChapterStats!$F$2:$F$7747)</f>
        <v>576</v>
      </c>
      <c r="C836" s="219">
        <f>SUMPRODUCT((ChapterStats!$B$2:$B$7747=C$2)*(ChapterStats!$C$2:$C$7747=$O$835)*(ChapterStats!$E$2:$E$7747=$A836), ChapterStats!$F$2:$F$7747)</f>
        <v>578</v>
      </c>
      <c r="D836" s="219">
        <f>SUMPRODUCT((ChapterStats!$B$2:$B$7747=D$2)*(ChapterStats!$C$2:$C$7747=$O$835)*(ChapterStats!$E$2:$E$7747=$A836), ChapterStats!$F$2:$F$7747)</f>
        <v>591</v>
      </c>
      <c r="E836" s="219">
        <f>SUMPRODUCT((ChapterStats!$B$2:$B$7747=E$2)*(ChapterStats!$C$2:$C$7747=$O$835)*(ChapterStats!$E$2:$E$7747=$A836), ChapterStats!$F$2:$F$7747)</f>
        <v>602</v>
      </c>
      <c r="F836" s="219">
        <f>SUMPRODUCT((ChapterStats!$B$2:$B$7747=F$2)*(ChapterStats!$C$2:$C$7747=$O$835)*(ChapterStats!$E$2:$E$7747=$A836), ChapterStats!$F$2:$F$7747)</f>
        <v>590</v>
      </c>
      <c r="G836" s="219">
        <f>SUMPRODUCT((ChapterStats!$B$2:$B$7747=G$2)*(ChapterStats!$C$2:$C$7747=$O$835)*(ChapterStats!$E$2:$E$7747=$A836), ChapterStats!$F$2:$F$7747)</f>
        <v>576</v>
      </c>
      <c r="H836" s="219">
        <f>SUMPRODUCT((ChapterStats!$B$2:$B$7747=H$2)*(ChapterStats!$C$2:$C$7747=$O$835)*(ChapterStats!$E$2:$E$7747=$A836), ChapterStats!$F$2:$F$7747)</f>
        <v>576</v>
      </c>
      <c r="I836" s="219">
        <f>SUMPRODUCT((ChapterStats!$B$2:$B$7747=I$2)*(ChapterStats!$C$2:$C$7747=$O$835)*(ChapterStats!$E$2:$E$7747=$A836), ChapterStats!$F$2:$F$7747)</f>
        <v>583</v>
      </c>
      <c r="J836" s="219">
        <f>SUMPRODUCT((ChapterStats!$B$2:$B$7747=J$2)*(ChapterStats!$C$2:$C$7747=$O$835)*(ChapterStats!$E$2:$E$7747=$A836), ChapterStats!$F$2:$F$7747)</f>
        <v>586</v>
      </c>
      <c r="K836" s="219">
        <f>SUMPRODUCT((ChapterStats!$B$2:$B$7747=K$2)*(ChapterStats!$C$2:$C$7747=$O$835)*(ChapterStats!$E$2:$E$7747=$A836), ChapterStats!$F$2:$F$7747)</f>
        <v>594</v>
      </c>
      <c r="L836" s="219">
        <f>SUMPRODUCT((ChapterStats!$B$2:$B$7747=L$2)*(ChapterStats!$C$2:$C$7747=$O$835)*(ChapterStats!$E$2:$E$7747=$A836), ChapterStats!$F$2:$F$7747)</f>
        <v>597</v>
      </c>
      <c r="M836" s="219">
        <f>SUMPRODUCT((ChapterStats!$B$2:$B$7747=M$2)*(ChapterStats!$C$2:$C$7747=$O$835)*(ChapterStats!$E$2:$E$7747=$A836), ChapterStats!$F$2:$F$7747)</f>
        <v>0</v>
      </c>
      <c r="N836" s="41"/>
    </row>
    <row r="837" spans="1:15" s="43" customFormat="1" x14ac:dyDescent="0.2">
      <c r="A837" s="47" t="s">
        <v>305</v>
      </c>
      <c r="B837" s="244">
        <v>561</v>
      </c>
      <c r="C837" s="244">
        <v>557</v>
      </c>
      <c r="D837" s="244">
        <v>571</v>
      </c>
      <c r="E837" s="244">
        <v>576</v>
      </c>
      <c r="F837" s="244">
        <v>582</v>
      </c>
      <c r="G837" s="244">
        <v>585</v>
      </c>
      <c r="H837" s="244">
        <v>583</v>
      </c>
      <c r="I837" s="244">
        <v>575</v>
      </c>
      <c r="J837" s="244">
        <v>587</v>
      </c>
      <c r="K837" s="244">
        <v>592</v>
      </c>
      <c r="L837" s="244">
        <v>591</v>
      </c>
      <c r="M837" s="244">
        <v>588</v>
      </c>
      <c r="N837" s="48"/>
    </row>
    <row r="838" spans="1:15" s="43" customFormat="1" x14ac:dyDescent="0.2">
      <c r="A838" s="228" t="s">
        <v>194</v>
      </c>
      <c r="B838" s="219">
        <f>SUMPRODUCT((ChapterStats!$B$2:$B$7747=B$2)*(ChapterStats!$C$2:$C$7747=$O$835)*(ChapterStats!$E$2:$E$7747=$A838), ChapterStats!$F$2:$F$7747)</f>
        <v>9</v>
      </c>
      <c r="C838" s="219">
        <f>SUMPRODUCT((ChapterStats!$B$2:$B$7747=C$2)*(ChapterStats!$C$2:$C$7747=$O$835)*(ChapterStats!$E$2:$E$7747=$A838), ChapterStats!$F$2:$F$7747)</f>
        <v>12</v>
      </c>
      <c r="D838" s="219">
        <f>SUMPRODUCT((ChapterStats!$B$2:$B$7747=D$2)*(ChapterStats!$C$2:$C$7747=$O$835)*(ChapterStats!$E$2:$E$7747=$A838), ChapterStats!$F$2:$F$7747)</f>
        <v>21</v>
      </c>
      <c r="E838" s="219">
        <f>SUMPRODUCT((ChapterStats!$B$2:$B$7747=E$2)*(ChapterStats!$C$2:$C$7747=$O$835)*(ChapterStats!$E$2:$E$7747=$A838), ChapterStats!$F$2:$F$7747)</f>
        <v>23</v>
      </c>
      <c r="F838" s="219">
        <f>SUMPRODUCT((ChapterStats!$B$2:$B$7747=F$2)*(ChapterStats!$C$2:$C$7747=$O$835)*(ChapterStats!$E$2:$E$7747=$A838), ChapterStats!$F$2:$F$7747)</f>
        <v>9</v>
      </c>
      <c r="G838" s="219">
        <f>SUMPRODUCT((ChapterStats!$B$2:$B$7747=G$2)*(ChapterStats!$C$2:$C$7747=$O$835)*(ChapterStats!$E$2:$E$7747=$A838), ChapterStats!$F$2:$F$7747)</f>
        <v>9</v>
      </c>
      <c r="H838" s="219">
        <f>SUMPRODUCT((ChapterStats!$B$2:$B$7747=H$2)*(ChapterStats!$C$2:$C$7747=$O$835)*(ChapterStats!$E$2:$E$7747=$A838), ChapterStats!$F$2:$F$7747)</f>
        <v>14</v>
      </c>
      <c r="I838" s="219">
        <f>SUMPRODUCT((ChapterStats!$B$2:$B$7747=I$2)*(ChapterStats!$C$2:$C$7747=$O$835)*(ChapterStats!$E$2:$E$7747=$A838), ChapterStats!$F$2:$F$7747)</f>
        <v>18</v>
      </c>
      <c r="J838" s="219">
        <f>SUMPRODUCT((ChapterStats!$B$2:$B$7747=J$2)*(ChapterStats!$C$2:$C$7747=$O$835)*(ChapterStats!$E$2:$E$7747=$A838), ChapterStats!$F$2:$F$7747)</f>
        <v>14</v>
      </c>
      <c r="K838" s="219">
        <f>SUMPRODUCT((ChapterStats!$B$2:$B$7747=K$2)*(ChapterStats!$C$2:$C$7747=$O$835)*(ChapterStats!$E$2:$E$7747=$A838), ChapterStats!$F$2:$F$7747)</f>
        <v>20</v>
      </c>
      <c r="L838" s="219">
        <f>SUMPRODUCT((ChapterStats!$B$2:$B$7747=L$2)*(ChapterStats!$C$2:$C$7747=$O$835)*(ChapterStats!$E$2:$E$7747=$A838), ChapterStats!$F$2:$F$7747)</f>
        <v>12</v>
      </c>
      <c r="M838" s="219">
        <f>SUMPRODUCT((ChapterStats!$B$2:$B$7747=M$2)*(ChapterStats!$C$2:$C$7747=$O$835)*(ChapterStats!$E$2:$E$7747=$A838), ChapterStats!$F$2:$F$7747)</f>
        <v>0</v>
      </c>
      <c r="N838" s="41">
        <f t="shared" ref="N838:N844" si="64">SUM(B838:M838)</f>
        <v>161</v>
      </c>
    </row>
    <row r="839" spans="1:15" s="43" customFormat="1" x14ac:dyDescent="0.2">
      <c r="A839" s="47" t="s">
        <v>305</v>
      </c>
      <c r="B839" s="244">
        <v>6</v>
      </c>
      <c r="C839" s="244">
        <v>16</v>
      </c>
      <c r="D839" s="244">
        <v>25</v>
      </c>
      <c r="E839" s="244">
        <v>20</v>
      </c>
      <c r="F839" s="244">
        <v>16</v>
      </c>
      <c r="G839" s="244">
        <v>11</v>
      </c>
      <c r="H839" s="244">
        <v>11</v>
      </c>
      <c r="I839" s="244">
        <v>11</v>
      </c>
      <c r="J839" s="244">
        <v>24</v>
      </c>
      <c r="K839" s="244">
        <v>21</v>
      </c>
      <c r="L839" s="244">
        <v>17</v>
      </c>
      <c r="M839" s="244">
        <v>15</v>
      </c>
      <c r="N839" s="48">
        <f t="shared" si="64"/>
        <v>193</v>
      </c>
    </row>
    <row r="840" spans="1:15" s="43" customFormat="1" x14ac:dyDescent="0.2">
      <c r="A840" s="228" t="s">
        <v>195</v>
      </c>
      <c r="B840" s="219">
        <f>SUMPRODUCT((ChapterStats!$B$2:$B$7747=B$2)*(ChapterStats!$C$2:$C$7747=$O$835)*(ChapterStats!$E$2:$E$7747=$A840), ChapterStats!$F$2:$F$7747)</f>
        <v>27</v>
      </c>
      <c r="C840" s="219">
        <f>SUMPRODUCT((ChapterStats!$B$2:$B$7747=C$2)*(ChapterStats!$C$2:$C$7747=$O$835)*(ChapterStats!$E$2:$E$7747=$A840), ChapterStats!$F$2:$F$7747)</f>
        <v>35</v>
      </c>
      <c r="D840" s="219">
        <f>SUMPRODUCT((ChapterStats!$B$2:$B$7747=D$2)*(ChapterStats!$C$2:$C$7747=$O$835)*(ChapterStats!$E$2:$E$7747=$A840), ChapterStats!$F$2:$F$7747)</f>
        <v>27</v>
      </c>
      <c r="E840" s="219">
        <f>SUMPRODUCT((ChapterStats!$B$2:$B$7747=E$2)*(ChapterStats!$C$2:$C$7747=$O$835)*(ChapterStats!$E$2:$E$7747=$A840), ChapterStats!$F$2:$F$7747)</f>
        <v>32</v>
      </c>
      <c r="F840" s="219">
        <f>SUMPRODUCT((ChapterStats!$B$2:$B$7747=F$2)*(ChapterStats!$C$2:$C$7747=$O$835)*(ChapterStats!$E$2:$E$7747=$A840), ChapterStats!$F$2:$F$7747)</f>
        <v>28</v>
      </c>
      <c r="G840" s="219">
        <f>SUMPRODUCT((ChapterStats!$B$2:$B$7747=G$2)*(ChapterStats!$C$2:$C$7747=$O$835)*(ChapterStats!$E$2:$E$7747=$A840), ChapterStats!$F$2:$F$7747)</f>
        <v>24</v>
      </c>
      <c r="H840" s="219">
        <f>SUMPRODUCT((ChapterStats!$B$2:$B$7747=H$2)*(ChapterStats!$C$2:$C$7747=$O$835)*(ChapterStats!$E$2:$E$7747=$A840), ChapterStats!$F$2:$F$7747)</f>
        <v>42</v>
      </c>
      <c r="I840" s="219">
        <f>SUMPRODUCT((ChapterStats!$B$2:$B$7747=I$2)*(ChapterStats!$C$2:$C$7747=$O$835)*(ChapterStats!$E$2:$E$7747=$A840), ChapterStats!$F$2:$F$7747)</f>
        <v>29</v>
      </c>
      <c r="J840" s="219">
        <f>SUMPRODUCT((ChapterStats!$B$2:$B$7747=J$2)*(ChapterStats!$C$2:$C$7747=$O$835)*(ChapterStats!$E$2:$E$7747=$A840), ChapterStats!$F$2:$F$7747)</f>
        <v>35</v>
      </c>
      <c r="K840" s="219">
        <f>SUMPRODUCT((ChapterStats!$B$2:$B$7747=K$2)*(ChapterStats!$C$2:$C$7747=$O$835)*(ChapterStats!$E$2:$E$7747=$A840), ChapterStats!$F$2:$F$7747)</f>
        <v>25</v>
      </c>
      <c r="L840" s="219">
        <f>SUMPRODUCT((ChapterStats!$B$2:$B$7747=L$2)*(ChapterStats!$C$2:$C$7747=$O$835)*(ChapterStats!$E$2:$E$7747=$A840), ChapterStats!$F$2:$F$7747)</f>
        <v>26</v>
      </c>
      <c r="M840" s="219">
        <f>SUMPRODUCT((ChapterStats!$B$2:$B$7747=M$2)*(ChapterStats!$C$2:$C$7747=$O$835)*(ChapterStats!$E$2:$E$7747=$A840), ChapterStats!$F$2:$F$7747)</f>
        <v>0</v>
      </c>
      <c r="N840" s="41">
        <f t="shared" si="64"/>
        <v>330</v>
      </c>
    </row>
    <row r="841" spans="1:15" s="43" customFormat="1" x14ac:dyDescent="0.2">
      <c r="A841" s="228" t="s">
        <v>200</v>
      </c>
      <c r="B841" s="219">
        <f>SUMPRODUCT((ChapterStats!$B$2:$B$7747=B$2)*(ChapterStats!$C$2:$C$7747=$O$835)*(ChapterStats!$E$2:$E$7747=$A841), ChapterStats!$F$2:$F$7747)</f>
        <v>1</v>
      </c>
      <c r="C841" s="219">
        <f>SUMPRODUCT((ChapterStats!$B$2:$B$7747=C$2)*(ChapterStats!$C$2:$C$7747=$O$835)*(ChapterStats!$E$2:$E$7747=$A841), ChapterStats!$F$2:$F$7747)</f>
        <v>1</v>
      </c>
      <c r="D841" s="219">
        <f>SUMPRODUCT((ChapterStats!$B$2:$B$7747=D$2)*(ChapterStats!$C$2:$C$7747=$O$835)*(ChapterStats!$E$2:$E$7747=$A841), ChapterStats!$F$2:$F$7747)</f>
        <v>0</v>
      </c>
      <c r="E841" s="219">
        <f>SUMPRODUCT((ChapterStats!$B$2:$B$7747=E$2)*(ChapterStats!$C$2:$C$7747=$O$835)*(ChapterStats!$E$2:$E$7747=$A841), ChapterStats!$F$2:$F$7747)</f>
        <v>2</v>
      </c>
      <c r="F841" s="219">
        <f>SUMPRODUCT((ChapterStats!$B$2:$B$7747=F$2)*(ChapterStats!$C$2:$C$7747=$O$835)*(ChapterStats!$E$2:$E$7747=$A841), ChapterStats!$F$2:$F$7747)</f>
        <v>1</v>
      </c>
      <c r="G841" s="219">
        <f>SUMPRODUCT((ChapterStats!$B$2:$B$7747=G$2)*(ChapterStats!$C$2:$C$7747=$O$835)*(ChapterStats!$E$2:$E$7747=$A841), ChapterStats!$F$2:$F$7747)</f>
        <v>1</v>
      </c>
      <c r="H841" s="219">
        <f>SUMPRODUCT((ChapterStats!$B$2:$B$7747=H$2)*(ChapterStats!$C$2:$C$7747=$O$835)*(ChapterStats!$E$2:$E$7747=$A841), ChapterStats!$F$2:$F$7747)</f>
        <v>0</v>
      </c>
      <c r="I841" s="219">
        <f>SUMPRODUCT((ChapterStats!$B$2:$B$7747=I$2)*(ChapterStats!$C$2:$C$7747=$O$835)*(ChapterStats!$E$2:$E$7747=$A841), ChapterStats!$F$2:$F$7747)</f>
        <v>0</v>
      </c>
      <c r="J841" s="219">
        <f>SUMPRODUCT((ChapterStats!$B$2:$B$7747=J$2)*(ChapterStats!$C$2:$C$7747=$O$835)*(ChapterStats!$E$2:$E$7747=$A841), ChapterStats!$F$2:$F$7747)</f>
        <v>0</v>
      </c>
      <c r="K841" s="219">
        <f>SUMPRODUCT((ChapterStats!$B$2:$B$7747=K$2)*(ChapterStats!$C$2:$C$7747=$O$835)*(ChapterStats!$E$2:$E$7747=$A841), ChapterStats!$F$2:$F$7747)</f>
        <v>1</v>
      </c>
      <c r="L841" s="219">
        <f>SUMPRODUCT((ChapterStats!$B$2:$B$7747=L$2)*(ChapterStats!$C$2:$C$7747=$O$835)*(ChapterStats!$E$2:$E$7747=$A841), ChapterStats!$F$2:$F$7747)</f>
        <v>0</v>
      </c>
      <c r="M841" s="219">
        <f>SUMPRODUCT((ChapterStats!$B$2:$B$7747=M$2)*(ChapterStats!$C$2:$C$7747=$O$835)*(ChapterStats!$E$2:$E$7747=$A841), ChapterStats!$F$2:$F$7747)</f>
        <v>0</v>
      </c>
      <c r="N841" s="41">
        <f t="shared" si="64"/>
        <v>7</v>
      </c>
    </row>
    <row r="842" spans="1:15" s="43" customFormat="1" x14ac:dyDescent="0.2">
      <c r="A842" s="228" t="s">
        <v>197</v>
      </c>
      <c r="B842" s="219">
        <f>SUMPRODUCT((ChapterStats!$B$2:$B$7747=B$2)*(ChapterStats!$C$2:$C$7747=$O$835)*(ChapterStats!$E$2:$E$7747=$A842), ChapterStats!$F$2:$F$7747)</f>
        <v>22</v>
      </c>
      <c r="C842" s="219">
        <f>SUMPRODUCT((ChapterStats!$B$2:$B$7747=C$2)*(ChapterStats!$C$2:$C$7747=$O$835)*(ChapterStats!$E$2:$E$7747=$A842), ChapterStats!$F$2:$F$7747)</f>
        <v>12</v>
      </c>
      <c r="D842" s="219">
        <f>SUMPRODUCT((ChapterStats!$B$2:$B$7747=D$2)*(ChapterStats!$C$2:$C$7747=$O$835)*(ChapterStats!$E$2:$E$7747=$A842), ChapterStats!$F$2:$F$7747)</f>
        <v>8</v>
      </c>
      <c r="E842" s="219">
        <f>SUMPRODUCT((ChapterStats!$B$2:$B$7747=E$2)*(ChapterStats!$C$2:$C$7747=$O$835)*(ChapterStats!$E$2:$E$7747=$A842), ChapterStats!$F$2:$F$7747)</f>
        <v>13</v>
      </c>
      <c r="F842" s="219">
        <f>SUMPRODUCT((ChapterStats!$B$2:$B$7747=F$2)*(ChapterStats!$C$2:$C$7747=$O$835)*(ChapterStats!$E$2:$E$7747=$A842), ChapterStats!$F$2:$F$7747)</f>
        <v>23</v>
      </c>
      <c r="G842" s="219">
        <f>SUMPRODUCT((ChapterStats!$B$2:$B$7747=G$2)*(ChapterStats!$C$2:$C$7747=$O$835)*(ChapterStats!$E$2:$E$7747=$A842), ChapterStats!$F$2:$F$7747)</f>
        <v>21</v>
      </c>
      <c r="H842" s="219">
        <f>SUMPRODUCT((ChapterStats!$B$2:$B$7747=H$2)*(ChapterStats!$C$2:$C$7747=$O$835)*(ChapterStats!$E$2:$E$7747=$A842), ChapterStats!$F$2:$F$7747)</f>
        <v>18</v>
      </c>
      <c r="I842" s="219">
        <f>SUMPRODUCT((ChapterStats!$B$2:$B$7747=I$2)*(ChapterStats!$C$2:$C$7747=$O$835)*(ChapterStats!$E$2:$E$7747=$A842), ChapterStats!$F$2:$F$7747)</f>
        <v>12</v>
      </c>
      <c r="J842" s="219">
        <f>SUMPRODUCT((ChapterStats!$B$2:$B$7747=J$2)*(ChapterStats!$C$2:$C$7747=$O$835)*(ChapterStats!$E$2:$E$7747=$A842), ChapterStats!$F$2:$F$7747)</f>
        <v>8</v>
      </c>
      <c r="K842" s="219">
        <f>SUMPRODUCT((ChapterStats!$B$2:$B$7747=K$2)*(ChapterStats!$C$2:$C$7747=$O$835)*(ChapterStats!$E$2:$E$7747=$A842), ChapterStats!$F$2:$F$7747)</f>
        <v>12</v>
      </c>
      <c r="L842" s="219">
        <f>SUMPRODUCT((ChapterStats!$B$2:$B$7747=L$2)*(ChapterStats!$C$2:$C$7747=$O$835)*(ChapterStats!$E$2:$E$7747=$A842), ChapterStats!$F$2:$F$7747)</f>
        <v>6</v>
      </c>
      <c r="M842" s="219">
        <f>SUMPRODUCT((ChapterStats!$B$2:$B$7747=M$2)*(ChapterStats!$C$2:$C$7747=$O$835)*(ChapterStats!$E$2:$E$7747=$A842), ChapterStats!$F$2:$F$7747)</f>
        <v>0</v>
      </c>
      <c r="N842" s="41">
        <f t="shared" si="64"/>
        <v>155</v>
      </c>
    </row>
    <row r="843" spans="1:15" x14ac:dyDescent="0.2">
      <c r="A843" s="228" t="s">
        <v>199</v>
      </c>
      <c r="B843" s="219">
        <f>SUMPRODUCT((ChapterStats!$B$2:$B$7747=B$2)*(ChapterStats!$C$2:$C$7747=$O$835)*(ChapterStats!$E$2:$E$7747=$A843), ChapterStats!$F$2:$F$7747)</f>
        <v>0</v>
      </c>
      <c r="C843" s="219">
        <f>SUMPRODUCT((ChapterStats!$B$2:$B$7747=C$2)*(ChapterStats!$C$2:$C$7747=$O$835)*(ChapterStats!$E$2:$E$7747=$A843), ChapterStats!$F$2:$F$7747)</f>
        <v>1</v>
      </c>
      <c r="D843" s="219">
        <f>SUMPRODUCT((ChapterStats!$B$2:$B$7747=D$2)*(ChapterStats!$C$2:$C$7747=$O$835)*(ChapterStats!$E$2:$E$7747=$A843), ChapterStats!$F$2:$F$7747)</f>
        <v>1</v>
      </c>
      <c r="E843" s="219">
        <f>SUMPRODUCT((ChapterStats!$B$2:$B$7747=E$2)*(ChapterStats!$C$2:$C$7747=$O$835)*(ChapterStats!$E$2:$E$7747=$A843), ChapterStats!$F$2:$F$7747)</f>
        <v>1</v>
      </c>
      <c r="F843" s="219">
        <f>SUMPRODUCT((ChapterStats!$B$2:$B$7747=F$2)*(ChapterStats!$C$2:$C$7747=$O$835)*(ChapterStats!$E$2:$E$7747=$A843), ChapterStats!$F$2:$F$7747)</f>
        <v>1</v>
      </c>
      <c r="G843" s="219">
        <f>SUMPRODUCT((ChapterStats!$B$2:$B$7747=G$2)*(ChapterStats!$C$2:$C$7747=$O$835)*(ChapterStats!$E$2:$E$7747=$A843), ChapterStats!$F$2:$F$7747)</f>
        <v>3</v>
      </c>
      <c r="H843" s="219">
        <f>SUMPRODUCT((ChapterStats!$B$2:$B$7747=H$2)*(ChapterStats!$C$2:$C$7747=$O$835)*(ChapterStats!$E$2:$E$7747=$A843), ChapterStats!$F$2:$F$7747)</f>
        <v>1</v>
      </c>
      <c r="I843" s="219">
        <f>SUMPRODUCT((ChapterStats!$B$2:$B$7747=I$2)*(ChapterStats!$C$2:$C$7747=$O$835)*(ChapterStats!$E$2:$E$7747=$A843), ChapterStats!$F$2:$F$7747)</f>
        <v>0</v>
      </c>
      <c r="J843" s="219">
        <f>SUMPRODUCT((ChapterStats!$B$2:$B$7747=J$2)*(ChapterStats!$C$2:$C$7747=$O$835)*(ChapterStats!$E$2:$E$7747=$A843), ChapterStats!$F$2:$F$7747)</f>
        <v>2</v>
      </c>
      <c r="K843" s="219">
        <f>SUMPRODUCT((ChapterStats!$B$2:$B$7747=K$2)*(ChapterStats!$C$2:$C$7747=$O$835)*(ChapterStats!$E$2:$E$7747=$A843), ChapterStats!$F$2:$F$7747)</f>
        <v>1</v>
      </c>
      <c r="L843" s="219">
        <f>SUMPRODUCT((ChapterStats!$B$2:$B$7747=L$2)*(ChapterStats!$C$2:$C$7747=$O$835)*(ChapterStats!$E$2:$E$7747=$A843), ChapterStats!$F$2:$F$7747)</f>
        <v>2</v>
      </c>
      <c r="M843" s="219">
        <f>SUMPRODUCT((ChapterStats!$B$2:$B$7747=M$2)*(ChapterStats!$C$2:$C$7747=$O$835)*(ChapterStats!$E$2:$E$7747=$A843), ChapterStats!$F$2:$F$7747)</f>
        <v>0</v>
      </c>
      <c r="N843" s="41">
        <f t="shared" si="64"/>
        <v>13</v>
      </c>
    </row>
    <row r="844" spans="1:15" x14ac:dyDescent="0.2">
      <c r="A844" s="228" t="s">
        <v>198</v>
      </c>
      <c r="B844" s="219">
        <f>SUMPRODUCT((ChapterStats!$B$2:$B$7747=B$2)*(ChapterStats!$C$2:$C$7747=$O$835)*(ChapterStats!$E$2:$E$7747=$A844), ChapterStats!$F$2:$F$7747)</f>
        <v>1</v>
      </c>
      <c r="C844" s="219">
        <f>SUMPRODUCT((ChapterStats!$B$2:$B$7747=C$2)*(ChapterStats!$C$2:$C$7747=$O$835)*(ChapterStats!$E$2:$E$7747=$A844), ChapterStats!$F$2:$F$7747)</f>
        <v>3</v>
      </c>
      <c r="D844" s="219">
        <f>SUMPRODUCT((ChapterStats!$B$2:$B$7747=D$2)*(ChapterStats!$C$2:$C$7747=$O$835)*(ChapterStats!$E$2:$E$7747=$A844), ChapterStats!$F$2:$F$7747)</f>
        <v>1</v>
      </c>
      <c r="E844" s="219">
        <f>SUMPRODUCT((ChapterStats!$B$2:$B$7747=E$2)*(ChapterStats!$C$2:$C$7747=$O$835)*(ChapterStats!$E$2:$E$7747=$A844), ChapterStats!$F$2:$F$7747)</f>
        <v>0</v>
      </c>
      <c r="F844" s="219">
        <f>SUMPRODUCT((ChapterStats!$B$2:$B$7747=F$2)*(ChapterStats!$C$2:$C$7747=$O$835)*(ChapterStats!$E$2:$E$7747=$A844), ChapterStats!$F$2:$F$7747)</f>
        <v>2</v>
      </c>
      <c r="G844" s="219">
        <f>SUMPRODUCT((ChapterStats!$B$2:$B$7747=G$2)*(ChapterStats!$C$2:$C$7747=$O$835)*(ChapterStats!$E$2:$E$7747=$A844), ChapterStats!$F$2:$F$7747)</f>
        <v>1</v>
      </c>
      <c r="H844" s="219">
        <f>SUMPRODUCT((ChapterStats!$B$2:$B$7747=H$2)*(ChapterStats!$C$2:$C$7747=$O$835)*(ChapterStats!$E$2:$E$7747=$A844), ChapterStats!$F$2:$F$7747)</f>
        <v>4</v>
      </c>
      <c r="I844" s="219">
        <f>SUMPRODUCT((ChapterStats!$B$2:$B$7747=I$2)*(ChapterStats!$C$2:$C$7747=$O$835)*(ChapterStats!$E$2:$E$7747=$A844), ChapterStats!$F$2:$F$7747)</f>
        <v>2</v>
      </c>
      <c r="J844" s="219">
        <f>SUMPRODUCT((ChapterStats!$B$2:$B$7747=J$2)*(ChapterStats!$C$2:$C$7747=$O$835)*(ChapterStats!$E$2:$E$7747=$A844), ChapterStats!$F$2:$F$7747)</f>
        <v>1</v>
      </c>
      <c r="K844" s="219">
        <f>SUMPRODUCT((ChapterStats!$B$2:$B$7747=K$2)*(ChapterStats!$C$2:$C$7747=$O$835)*(ChapterStats!$E$2:$E$7747=$A844), ChapterStats!$F$2:$F$7747)</f>
        <v>3</v>
      </c>
      <c r="L844" s="219">
        <f>SUMPRODUCT((ChapterStats!$B$2:$B$7747=L$2)*(ChapterStats!$C$2:$C$7747=$O$835)*(ChapterStats!$E$2:$E$7747=$A844), ChapterStats!$F$2:$F$7747)</f>
        <v>1</v>
      </c>
      <c r="M844" s="219">
        <f>SUMPRODUCT((ChapterStats!$B$2:$B$7747=M$2)*(ChapterStats!$C$2:$C$7747=$O$835)*(ChapterStats!$E$2:$E$7747=$A844), ChapterStats!$F$2:$F$7747)</f>
        <v>0</v>
      </c>
      <c r="N844" s="41">
        <f t="shared" si="64"/>
        <v>19</v>
      </c>
    </row>
    <row r="845" spans="1:15" s="43" customFormat="1" x14ac:dyDescent="0.2">
      <c r="A845" s="21" t="s">
        <v>202</v>
      </c>
      <c r="B845" s="224">
        <f>SUMPRODUCT((ChapterStats!$B$2:$B$7747=B$2)*(ChapterStats!$C$2:$C$7747=$O$835)*(ChapterStats!$E$2:$E$7747=$A845), ChapterStats!$F$2:$F$7747)</f>
        <v>0.69702299999999995</v>
      </c>
      <c r="C845" s="224">
        <f>SUMPRODUCT((ChapterStats!$B$2:$B$7747=C$2)*(ChapterStats!$C$2:$C$7747=$O$835)*(ChapterStats!$E$2:$E$7747=$A845), ChapterStats!$F$2:$F$7747)</f>
        <v>0.68392900000000001</v>
      </c>
      <c r="D845" s="224">
        <f>SUMPRODUCT((ChapterStats!$B$2:$B$7747=D$2)*(ChapterStats!$C$2:$C$7747=$O$835)*(ChapterStats!$E$2:$E$7747=$A845), ChapterStats!$F$2:$F$7747)</f>
        <v>0.698384</v>
      </c>
      <c r="E845" s="224">
        <f>SUMPRODUCT((ChapterStats!$B$2:$B$7747=E$2)*(ChapterStats!$C$2:$C$7747=$O$835)*(ChapterStats!$E$2:$E$7747=$A845), ChapterStats!$F$2:$F$7747)</f>
        <v>0.71103300000000003</v>
      </c>
      <c r="F845" s="224">
        <f>SUMPRODUCT((ChapterStats!$B$2:$B$7747=F$2)*(ChapterStats!$C$2:$C$7747=$O$835)*(ChapterStats!$E$2:$E$7747=$A845), ChapterStats!$F$2:$F$7747)</f>
        <v>0.71478299999999995</v>
      </c>
      <c r="G845" s="224">
        <f>SUMPRODUCT((ChapterStats!$B$2:$B$7747=G$2)*(ChapterStats!$C$2:$C$7747=$O$835)*(ChapterStats!$E$2:$E$7747=$A845), ChapterStats!$F$2:$F$7747)</f>
        <v>0.69879500000000005</v>
      </c>
      <c r="H845" s="224">
        <f>SUMPRODUCT((ChapterStats!$B$2:$B$7747=H$2)*(ChapterStats!$C$2:$C$7747=$O$835)*(ChapterStats!$E$2:$E$7747=$A845), ChapterStats!$F$2:$F$7747)</f>
        <v>0.67179500000000003</v>
      </c>
      <c r="I845" s="224">
        <f>SUMPRODUCT((ChapterStats!$B$2:$B$7747=I$2)*(ChapterStats!$C$2:$C$7747=$O$835)*(ChapterStats!$E$2:$E$7747=$A845), ChapterStats!$F$2:$F$7747)</f>
        <v>0.66552299999999998</v>
      </c>
      <c r="J845" s="224">
        <f>SUMPRODUCT((ChapterStats!$B$2:$B$7747=J$2)*(ChapterStats!$C$2:$C$7747=$O$835)*(ChapterStats!$E$2:$E$7747=$A845), ChapterStats!$F$2:$F$7747)</f>
        <v>0.67013900000000004</v>
      </c>
      <c r="K845" s="224">
        <f>SUMPRODUCT((ChapterStats!$B$2:$B$7747=K$2)*(ChapterStats!$C$2:$C$7747=$O$835)*(ChapterStats!$E$2:$E$7747=$A845), ChapterStats!$F$2:$F$7747)</f>
        <v>0.688245</v>
      </c>
      <c r="L845" s="224">
        <f>SUMPRODUCT((ChapterStats!$B$2:$B$7747=L$2)*(ChapterStats!$C$2:$C$7747=$O$835)*(ChapterStats!$E$2:$E$7747=$A845), ChapterStats!$F$2:$F$7747)</f>
        <v>0.69425700000000001</v>
      </c>
      <c r="M845" s="224">
        <f>SUMPRODUCT((ChapterStats!$B$2:$B$7747=M$2)*(ChapterStats!$C$2:$C$7747=$O$835)*(ChapterStats!$E$2:$E$7747=$A845), ChapterStats!$F$2:$F$7747)</f>
        <v>0</v>
      </c>
      <c r="N845" s="41"/>
    </row>
    <row r="846" spans="1:15" s="43" customFormat="1" x14ac:dyDescent="0.2">
      <c r="A846" s="228" t="s">
        <v>205</v>
      </c>
      <c r="B846" s="224">
        <f>SUMPRODUCT((ChapterStats!$B$2:$B$7747=B$2)*(ChapterStats!$C$2:$C$7747=$O$835)*(ChapterStats!$E$2:$E$7747=$A846), ChapterStats!$F$2:$F$7747)</f>
        <v>0.72936699999999999</v>
      </c>
      <c r="C846" s="224">
        <f>SUMPRODUCT((ChapterStats!$B$2:$B$7747=C$2)*(ChapterStats!$C$2:$C$7747=$O$835)*(ChapterStats!$E$2:$E$7747=$A846), ChapterStats!$F$2:$F$7747)</f>
        <v>0.72038800000000003</v>
      </c>
      <c r="D846" s="224">
        <f>SUMPRODUCT((ChapterStats!$B$2:$B$7747=D$2)*(ChapterStats!$C$2:$C$7747=$O$835)*(ChapterStats!$E$2:$E$7747=$A846), ChapterStats!$F$2:$F$7747)</f>
        <v>0.73385500000000004</v>
      </c>
      <c r="E846" s="224">
        <f>SUMPRODUCT((ChapterStats!$B$2:$B$7747=E$2)*(ChapterStats!$C$2:$C$7747=$O$835)*(ChapterStats!$E$2:$E$7747=$A846), ChapterStats!$F$2:$F$7747)</f>
        <v>0.744722</v>
      </c>
      <c r="F846" s="224">
        <f>SUMPRODUCT((ChapterStats!$B$2:$B$7747=F$2)*(ChapterStats!$C$2:$C$7747=$O$835)*(ChapterStats!$E$2:$E$7747=$A846), ChapterStats!$F$2:$F$7747)</f>
        <v>0.74280199999999996</v>
      </c>
      <c r="G846" s="224">
        <f>SUMPRODUCT((ChapterStats!$B$2:$B$7747=G$2)*(ChapterStats!$C$2:$C$7747=$O$835)*(ChapterStats!$E$2:$E$7747=$A846), ChapterStats!$F$2:$F$7747)</f>
        <v>0.72832399999999997</v>
      </c>
      <c r="H846" s="224">
        <f>SUMPRODUCT((ChapterStats!$B$2:$B$7747=H$2)*(ChapterStats!$C$2:$C$7747=$O$835)*(ChapterStats!$E$2:$E$7747=$A846), ChapterStats!$F$2:$F$7747)</f>
        <v>0.70057599999999998</v>
      </c>
      <c r="I846" s="224">
        <f>SUMPRODUCT((ChapterStats!$B$2:$B$7747=I$2)*(ChapterStats!$C$2:$C$7747=$O$835)*(ChapterStats!$E$2:$E$7747=$A846), ChapterStats!$F$2:$F$7747)</f>
        <v>0.70057599999999998</v>
      </c>
      <c r="J846" s="224">
        <f>SUMPRODUCT((ChapterStats!$B$2:$B$7747=J$2)*(ChapterStats!$C$2:$C$7747=$O$835)*(ChapterStats!$E$2:$E$7747=$A846), ChapterStats!$F$2:$F$7747)</f>
        <v>0.70769199999999999</v>
      </c>
      <c r="K846" s="224">
        <f>SUMPRODUCT((ChapterStats!$B$2:$B$7747=K$2)*(ChapterStats!$C$2:$C$7747=$O$835)*(ChapterStats!$E$2:$E$7747=$A846), ChapterStats!$F$2:$F$7747)</f>
        <v>0.72053199999999995</v>
      </c>
      <c r="L846" s="224">
        <f>SUMPRODUCT((ChapterStats!$B$2:$B$7747=L$2)*(ChapterStats!$C$2:$C$7747=$O$835)*(ChapterStats!$E$2:$E$7747=$A846), ChapterStats!$F$2:$F$7747)</f>
        <v>0.71969700000000003</v>
      </c>
      <c r="M846" s="224">
        <f>SUMPRODUCT((ChapterStats!$B$2:$B$7747=M$2)*(ChapterStats!$C$2:$C$7747=$O$835)*(ChapterStats!$E$2:$E$7747=$A846), ChapterStats!$F$2:$F$7747)</f>
        <v>0</v>
      </c>
      <c r="N846" s="41"/>
    </row>
    <row r="847" spans="1:15" s="43" customFormat="1" x14ac:dyDescent="0.2">
      <c r="A847" s="47"/>
      <c r="B847" s="64"/>
      <c r="C847" s="153"/>
      <c r="D847" s="153"/>
      <c r="E847" s="143"/>
      <c r="F847" s="143"/>
      <c r="G847" s="143"/>
      <c r="H847" s="65"/>
      <c r="I847" s="222"/>
      <c r="J847" s="222"/>
      <c r="K847" s="222"/>
      <c r="L847" s="222"/>
      <c r="M847" s="222"/>
      <c r="N847" s="41"/>
    </row>
    <row r="848" spans="1:15" s="43" customFormat="1" x14ac:dyDescent="0.2">
      <c r="A848" s="22" t="s">
        <v>186</v>
      </c>
      <c r="B848" s="52"/>
      <c r="C848" s="39"/>
      <c r="D848" s="39"/>
      <c r="E848" s="39"/>
      <c r="F848" s="39"/>
      <c r="G848" s="39"/>
      <c r="H848" s="52"/>
      <c r="I848" s="221"/>
      <c r="J848" s="221"/>
      <c r="K848" s="221"/>
      <c r="L848" s="221"/>
      <c r="M848" s="221"/>
      <c r="N848" s="41"/>
      <c r="O848" s="43">
        <v>218</v>
      </c>
    </row>
    <row r="849" spans="1:15" s="43" customFormat="1" x14ac:dyDescent="0.2">
      <c r="A849" s="228" t="s">
        <v>196</v>
      </c>
      <c r="B849" s="219">
        <f>SUMPRODUCT((ChapterStats!$B$2:$B$7747=B$2)*(ChapterStats!$C$2:$C$7747=$O$848)*(ChapterStats!$E$2:$E$7747=$A849), ChapterStats!$F$2:$F$7747)</f>
        <v>20</v>
      </c>
      <c r="C849" s="219">
        <f>SUMPRODUCT((ChapterStats!$B$2:$B$7747=C$2)*(ChapterStats!$C$2:$C$7747=$O$848)*(ChapterStats!$E$2:$E$7747=$A849), ChapterStats!$F$2:$F$7747)</f>
        <v>19</v>
      </c>
      <c r="D849" s="219">
        <f>SUMPRODUCT((ChapterStats!$B$2:$B$7747=D$2)*(ChapterStats!$C$2:$C$7747=$O$848)*(ChapterStats!$E$2:$E$7747=$A849), ChapterStats!$F$2:$F$7747)</f>
        <v>19</v>
      </c>
      <c r="E849" s="219">
        <f>SUMPRODUCT((ChapterStats!$B$2:$B$7747=E$2)*(ChapterStats!$C$2:$C$7747=$O$848)*(ChapterStats!$E$2:$E$7747=$A849), ChapterStats!$F$2:$F$7747)</f>
        <v>18</v>
      </c>
      <c r="F849" s="219">
        <f>SUMPRODUCT((ChapterStats!$B$2:$B$7747=F$2)*(ChapterStats!$C$2:$C$7747=$O$848)*(ChapterStats!$E$2:$E$7747=$A849), ChapterStats!$F$2:$F$7747)</f>
        <v>18</v>
      </c>
      <c r="G849" s="219">
        <f>SUMPRODUCT((ChapterStats!$B$2:$B$7747=G$2)*(ChapterStats!$C$2:$C$7747=$O$848)*(ChapterStats!$E$2:$E$7747=$A849), ChapterStats!$F$2:$F$7747)</f>
        <v>21</v>
      </c>
      <c r="H849" s="219">
        <f>SUMPRODUCT((ChapterStats!$B$2:$B$7747=H$2)*(ChapterStats!$C$2:$C$7747=$O$848)*(ChapterStats!$E$2:$E$7747=$A849), ChapterStats!$F$2:$F$7747)</f>
        <v>19</v>
      </c>
      <c r="I849" s="219">
        <f>SUMPRODUCT((ChapterStats!$B$2:$B$7747=I$2)*(ChapterStats!$C$2:$C$7747=$O$848)*(ChapterStats!$E$2:$E$7747=$A849), ChapterStats!$F$2:$F$7747)</f>
        <v>19</v>
      </c>
      <c r="J849" s="219">
        <f>SUMPRODUCT((ChapterStats!$B$2:$B$7747=J$2)*(ChapterStats!$C$2:$C$7747=$O$848)*(ChapterStats!$E$2:$E$7747=$A849), ChapterStats!$F$2:$F$7747)</f>
        <v>20</v>
      </c>
      <c r="K849" s="219">
        <f>SUMPRODUCT((ChapterStats!$B$2:$B$7747=K$2)*(ChapterStats!$C$2:$C$7747=$O$848)*(ChapterStats!$E$2:$E$7747=$A849), ChapterStats!$F$2:$F$7747)</f>
        <v>20</v>
      </c>
      <c r="L849" s="219">
        <f>SUMPRODUCT((ChapterStats!$B$2:$B$7747=L$2)*(ChapterStats!$C$2:$C$7747=$O$848)*(ChapterStats!$E$2:$E$7747=$A849), ChapterStats!$F$2:$F$7747)</f>
        <v>17</v>
      </c>
      <c r="M849" s="219">
        <f>SUMPRODUCT((ChapterStats!$B$2:$B$7747=M$2)*(ChapterStats!$C$2:$C$7747=$O$848)*(ChapterStats!$E$2:$E$7747=$A849), ChapterStats!$F$2:$F$7747)</f>
        <v>0</v>
      </c>
      <c r="N849" s="41"/>
    </row>
    <row r="850" spans="1:15" s="43" customFormat="1" x14ac:dyDescent="0.2">
      <c r="A850" s="47" t="s">
        <v>305</v>
      </c>
      <c r="B850" s="244">
        <v>22</v>
      </c>
      <c r="C850" s="244">
        <v>22</v>
      </c>
      <c r="D850" s="244">
        <v>20</v>
      </c>
      <c r="E850" s="244">
        <v>22</v>
      </c>
      <c r="F850" s="244">
        <v>23</v>
      </c>
      <c r="G850" s="244">
        <v>22</v>
      </c>
      <c r="H850" s="244">
        <v>22</v>
      </c>
      <c r="I850" s="244">
        <v>24</v>
      </c>
      <c r="J850" s="244">
        <v>25</v>
      </c>
      <c r="K850" s="244">
        <v>24</v>
      </c>
      <c r="L850" s="244">
        <v>24</v>
      </c>
      <c r="M850" s="244">
        <v>21</v>
      </c>
      <c r="N850" s="48"/>
    </row>
    <row r="851" spans="1:15" s="43" customFormat="1" x14ac:dyDescent="0.2">
      <c r="A851" s="228" t="s">
        <v>194</v>
      </c>
      <c r="B851" s="219">
        <f>SUMPRODUCT((ChapterStats!$B$2:$B$7747=B$2)*(ChapterStats!$C$2:$C$7747=$O$848)*(ChapterStats!$E$2:$E$7747=$A851), ChapterStats!$F$2:$F$7747)</f>
        <v>0</v>
      </c>
      <c r="C851" s="219">
        <f>SUMPRODUCT((ChapterStats!$B$2:$B$7747=C$2)*(ChapterStats!$C$2:$C$7747=$O$848)*(ChapterStats!$E$2:$E$7747=$A851), ChapterStats!$F$2:$F$7747)</f>
        <v>1</v>
      </c>
      <c r="D851" s="219">
        <f>SUMPRODUCT((ChapterStats!$B$2:$B$7747=D$2)*(ChapterStats!$C$2:$C$7747=$O$848)*(ChapterStats!$E$2:$E$7747=$A851), ChapterStats!$F$2:$F$7747)</f>
        <v>2</v>
      </c>
      <c r="E851" s="219">
        <f>SUMPRODUCT((ChapterStats!$B$2:$B$7747=E$2)*(ChapterStats!$C$2:$C$7747=$O$848)*(ChapterStats!$E$2:$E$7747=$A851), ChapterStats!$F$2:$F$7747)</f>
        <v>0</v>
      </c>
      <c r="F851" s="219">
        <f>SUMPRODUCT((ChapterStats!$B$2:$B$7747=F$2)*(ChapterStats!$C$2:$C$7747=$O$848)*(ChapterStats!$E$2:$E$7747=$A851), ChapterStats!$F$2:$F$7747)</f>
        <v>0</v>
      </c>
      <c r="G851" s="219">
        <f>SUMPRODUCT((ChapterStats!$B$2:$B$7747=G$2)*(ChapterStats!$C$2:$C$7747=$O$848)*(ChapterStats!$E$2:$E$7747=$A851), ChapterStats!$F$2:$F$7747)</f>
        <v>3</v>
      </c>
      <c r="H851" s="219">
        <f>SUMPRODUCT((ChapterStats!$B$2:$B$7747=H$2)*(ChapterStats!$C$2:$C$7747=$O$848)*(ChapterStats!$E$2:$E$7747=$A851), ChapterStats!$F$2:$F$7747)</f>
        <v>1</v>
      </c>
      <c r="I851" s="219">
        <f>SUMPRODUCT((ChapterStats!$B$2:$B$7747=I$2)*(ChapterStats!$C$2:$C$7747=$O$848)*(ChapterStats!$E$2:$E$7747=$A851), ChapterStats!$F$2:$F$7747)</f>
        <v>0</v>
      </c>
      <c r="J851" s="219">
        <f>SUMPRODUCT((ChapterStats!$B$2:$B$7747=J$2)*(ChapterStats!$C$2:$C$7747=$O$848)*(ChapterStats!$E$2:$E$7747=$A851), ChapterStats!$F$2:$F$7747)</f>
        <v>1</v>
      </c>
      <c r="K851" s="219">
        <f>SUMPRODUCT((ChapterStats!$B$2:$B$7747=K$2)*(ChapterStats!$C$2:$C$7747=$O$848)*(ChapterStats!$E$2:$E$7747=$A851), ChapterStats!$F$2:$F$7747)</f>
        <v>1</v>
      </c>
      <c r="L851" s="219">
        <f>SUMPRODUCT((ChapterStats!$B$2:$B$7747=L$2)*(ChapterStats!$C$2:$C$7747=$O$848)*(ChapterStats!$E$2:$E$7747=$A851), ChapterStats!$F$2:$F$7747)</f>
        <v>0</v>
      </c>
      <c r="M851" s="219">
        <f>SUMPRODUCT((ChapterStats!$B$2:$B$7747=M$2)*(ChapterStats!$C$2:$C$7747=$O$848)*(ChapterStats!$E$2:$E$7747=$A851), ChapterStats!$F$2:$F$7747)</f>
        <v>0</v>
      </c>
      <c r="N851" s="41">
        <f t="shared" ref="N851:N857" si="65">SUM(B851:M851)</f>
        <v>9</v>
      </c>
    </row>
    <row r="852" spans="1:15" s="43" customFormat="1" x14ac:dyDescent="0.2">
      <c r="A852" s="47" t="s">
        <v>305</v>
      </c>
      <c r="B852" s="244">
        <v>0</v>
      </c>
      <c r="C852" s="244">
        <v>0</v>
      </c>
      <c r="D852" s="244">
        <v>0</v>
      </c>
      <c r="E852" s="244">
        <v>2</v>
      </c>
      <c r="F852" s="244">
        <v>1</v>
      </c>
      <c r="G852" s="244">
        <v>0</v>
      </c>
      <c r="H852" s="244">
        <v>1</v>
      </c>
      <c r="I852" s="244">
        <v>3</v>
      </c>
      <c r="J852" s="244">
        <v>1</v>
      </c>
      <c r="K852" s="244">
        <v>0</v>
      </c>
      <c r="L852" s="244">
        <v>0</v>
      </c>
      <c r="M852" s="244">
        <v>0</v>
      </c>
      <c r="N852" s="48">
        <f t="shared" si="65"/>
        <v>8</v>
      </c>
    </row>
    <row r="853" spans="1:15" s="43" customFormat="1" x14ac:dyDescent="0.2">
      <c r="A853" s="228" t="s">
        <v>195</v>
      </c>
      <c r="B853" s="219">
        <f>SUMPRODUCT((ChapterStats!$B$2:$B$7747=B$2)*(ChapterStats!$C$2:$C$7747=$O$848)*(ChapterStats!$E$2:$E$7747=$A853), ChapterStats!$F$2:$F$7747)</f>
        <v>0</v>
      </c>
      <c r="C853" s="219">
        <f>SUMPRODUCT((ChapterStats!$B$2:$B$7747=C$2)*(ChapterStats!$C$2:$C$7747=$O$848)*(ChapterStats!$E$2:$E$7747=$A853), ChapterStats!$F$2:$F$7747)</f>
        <v>0</v>
      </c>
      <c r="D853" s="219">
        <f>SUMPRODUCT((ChapterStats!$B$2:$B$7747=D$2)*(ChapterStats!$C$2:$C$7747=$O$848)*(ChapterStats!$E$2:$E$7747=$A853), ChapterStats!$F$2:$F$7747)</f>
        <v>1</v>
      </c>
      <c r="E853" s="219">
        <f>SUMPRODUCT((ChapterStats!$B$2:$B$7747=E$2)*(ChapterStats!$C$2:$C$7747=$O$848)*(ChapterStats!$E$2:$E$7747=$A853), ChapterStats!$F$2:$F$7747)</f>
        <v>0</v>
      </c>
      <c r="F853" s="219">
        <f>SUMPRODUCT((ChapterStats!$B$2:$B$7747=F$2)*(ChapterStats!$C$2:$C$7747=$O$848)*(ChapterStats!$E$2:$E$7747=$A853), ChapterStats!$F$2:$F$7747)</f>
        <v>0</v>
      </c>
      <c r="G853" s="219">
        <f>SUMPRODUCT((ChapterStats!$B$2:$B$7747=G$2)*(ChapterStats!$C$2:$C$7747=$O$848)*(ChapterStats!$E$2:$E$7747=$A853), ChapterStats!$F$2:$F$7747)</f>
        <v>2</v>
      </c>
      <c r="H853" s="219">
        <f>SUMPRODUCT((ChapterStats!$B$2:$B$7747=H$2)*(ChapterStats!$C$2:$C$7747=$O$848)*(ChapterStats!$E$2:$E$7747=$A853), ChapterStats!$F$2:$F$7747)</f>
        <v>1</v>
      </c>
      <c r="I853" s="219">
        <f>SUMPRODUCT((ChapterStats!$B$2:$B$7747=I$2)*(ChapterStats!$C$2:$C$7747=$O$848)*(ChapterStats!$E$2:$E$7747=$A853), ChapterStats!$F$2:$F$7747)</f>
        <v>0</v>
      </c>
      <c r="J853" s="219">
        <f>SUMPRODUCT((ChapterStats!$B$2:$B$7747=J$2)*(ChapterStats!$C$2:$C$7747=$O$848)*(ChapterStats!$E$2:$E$7747=$A853), ChapterStats!$F$2:$F$7747)</f>
        <v>0</v>
      </c>
      <c r="K853" s="219">
        <f>SUMPRODUCT((ChapterStats!$B$2:$B$7747=K$2)*(ChapterStats!$C$2:$C$7747=$O$848)*(ChapterStats!$E$2:$E$7747=$A853), ChapterStats!$F$2:$F$7747)</f>
        <v>1</v>
      </c>
      <c r="L853" s="219">
        <f>SUMPRODUCT((ChapterStats!$B$2:$B$7747=L$2)*(ChapterStats!$C$2:$C$7747=$O$848)*(ChapterStats!$E$2:$E$7747=$A853), ChapterStats!$F$2:$F$7747)</f>
        <v>0</v>
      </c>
      <c r="M853" s="219">
        <f>SUMPRODUCT((ChapterStats!$B$2:$B$7747=M$2)*(ChapterStats!$C$2:$C$7747=$O$848)*(ChapterStats!$E$2:$E$7747=$A853), ChapterStats!$F$2:$F$7747)</f>
        <v>0</v>
      </c>
      <c r="N853" s="41">
        <f t="shared" si="65"/>
        <v>5</v>
      </c>
    </row>
    <row r="854" spans="1:15" s="43" customFormat="1" x14ac:dyDescent="0.2">
      <c r="A854" s="228" t="s">
        <v>200</v>
      </c>
      <c r="B854" s="219">
        <f>SUMPRODUCT((ChapterStats!$B$2:$B$7747=B$2)*(ChapterStats!$C$2:$C$7747=$O$848)*(ChapterStats!$E$2:$E$7747=$A854), ChapterStats!$F$2:$F$7747)</f>
        <v>0</v>
      </c>
      <c r="C854" s="219">
        <f>SUMPRODUCT((ChapterStats!$B$2:$B$7747=C$2)*(ChapterStats!$C$2:$C$7747=$O$848)*(ChapterStats!$E$2:$E$7747=$A854), ChapterStats!$F$2:$F$7747)</f>
        <v>0</v>
      </c>
      <c r="D854" s="219">
        <f>SUMPRODUCT((ChapterStats!$B$2:$B$7747=D$2)*(ChapterStats!$C$2:$C$7747=$O$848)*(ChapterStats!$E$2:$E$7747=$A854), ChapterStats!$F$2:$F$7747)</f>
        <v>0</v>
      </c>
      <c r="E854" s="219">
        <f>SUMPRODUCT((ChapterStats!$B$2:$B$7747=E$2)*(ChapterStats!$C$2:$C$7747=$O$848)*(ChapterStats!$E$2:$E$7747=$A854), ChapterStats!$F$2:$F$7747)</f>
        <v>0</v>
      </c>
      <c r="F854" s="219">
        <f>SUMPRODUCT((ChapterStats!$B$2:$B$7747=F$2)*(ChapterStats!$C$2:$C$7747=$O$848)*(ChapterStats!$E$2:$E$7747=$A854), ChapterStats!$F$2:$F$7747)</f>
        <v>0</v>
      </c>
      <c r="G854" s="219">
        <f>SUMPRODUCT((ChapterStats!$B$2:$B$7747=G$2)*(ChapterStats!$C$2:$C$7747=$O$848)*(ChapterStats!$E$2:$E$7747=$A854), ChapterStats!$F$2:$F$7747)</f>
        <v>0</v>
      </c>
      <c r="H854" s="219">
        <f>SUMPRODUCT((ChapterStats!$B$2:$B$7747=H$2)*(ChapterStats!$C$2:$C$7747=$O$848)*(ChapterStats!$E$2:$E$7747=$A854), ChapterStats!$F$2:$F$7747)</f>
        <v>0</v>
      </c>
      <c r="I854" s="219">
        <f>SUMPRODUCT((ChapterStats!$B$2:$B$7747=I$2)*(ChapterStats!$C$2:$C$7747=$O$848)*(ChapterStats!$E$2:$E$7747=$A854), ChapterStats!$F$2:$F$7747)</f>
        <v>0</v>
      </c>
      <c r="J854" s="219">
        <f>SUMPRODUCT((ChapterStats!$B$2:$B$7747=J$2)*(ChapterStats!$C$2:$C$7747=$O$848)*(ChapterStats!$E$2:$E$7747=$A854), ChapterStats!$F$2:$F$7747)</f>
        <v>0</v>
      </c>
      <c r="K854" s="219">
        <f>SUMPRODUCT((ChapterStats!$B$2:$B$7747=K$2)*(ChapterStats!$C$2:$C$7747=$O$848)*(ChapterStats!$E$2:$E$7747=$A854), ChapterStats!$F$2:$F$7747)</f>
        <v>0</v>
      </c>
      <c r="L854" s="219">
        <f>SUMPRODUCT((ChapterStats!$B$2:$B$7747=L$2)*(ChapterStats!$C$2:$C$7747=$O$848)*(ChapterStats!$E$2:$E$7747=$A854), ChapterStats!$F$2:$F$7747)</f>
        <v>0</v>
      </c>
      <c r="M854" s="219">
        <f>SUMPRODUCT((ChapterStats!$B$2:$B$7747=M$2)*(ChapterStats!$C$2:$C$7747=$O$848)*(ChapterStats!$E$2:$E$7747=$A854), ChapterStats!$F$2:$F$7747)</f>
        <v>0</v>
      </c>
      <c r="N854" s="41">
        <f t="shared" si="65"/>
        <v>0</v>
      </c>
    </row>
    <row r="855" spans="1:15" s="43" customFormat="1" ht="12" customHeight="1" x14ac:dyDescent="0.2">
      <c r="A855" s="228" t="s">
        <v>197</v>
      </c>
      <c r="B855" s="219">
        <f>SUMPRODUCT((ChapterStats!$B$2:$B$7747=B$2)*(ChapterStats!$C$2:$C$7747=$O$848)*(ChapterStats!$E$2:$E$7747=$A855), ChapterStats!$F$2:$F$7747)</f>
        <v>1</v>
      </c>
      <c r="C855" s="219">
        <f>SUMPRODUCT((ChapterStats!$B$2:$B$7747=C$2)*(ChapterStats!$C$2:$C$7747=$O$848)*(ChapterStats!$E$2:$E$7747=$A855), ChapterStats!$F$2:$F$7747)</f>
        <v>2</v>
      </c>
      <c r="D855" s="219">
        <f>SUMPRODUCT((ChapterStats!$B$2:$B$7747=D$2)*(ChapterStats!$C$2:$C$7747=$O$848)*(ChapterStats!$E$2:$E$7747=$A855), ChapterStats!$F$2:$F$7747)</f>
        <v>0</v>
      </c>
      <c r="E855" s="219">
        <f>SUMPRODUCT((ChapterStats!$B$2:$B$7747=E$2)*(ChapterStats!$C$2:$C$7747=$O$848)*(ChapterStats!$E$2:$E$7747=$A855), ChapterStats!$F$2:$F$7747)</f>
        <v>1</v>
      </c>
      <c r="F855" s="219">
        <f>SUMPRODUCT((ChapterStats!$B$2:$B$7747=F$2)*(ChapterStats!$C$2:$C$7747=$O$848)*(ChapterStats!$E$2:$E$7747=$A855), ChapterStats!$F$2:$F$7747)</f>
        <v>0</v>
      </c>
      <c r="G855" s="219">
        <f>SUMPRODUCT((ChapterStats!$B$2:$B$7747=G$2)*(ChapterStats!$C$2:$C$7747=$O$848)*(ChapterStats!$E$2:$E$7747=$A855), ChapterStats!$F$2:$F$7747)</f>
        <v>0</v>
      </c>
      <c r="H855" s="219">
        <f>SUMPRODUCT((ChapterStats!$B$2:$B$7747=H$2)*(ChapterStats!$C$2:$C$7747=$O$848)*(ChapterStats!$E$2:$E$7747=$A855), ChapterStats!$F$2:$F$7747)</f>
        <v>4</v>
      </c>
      <c r="I855" s="219">
        <f>SUMPRODUCT((ChapterStats!$B$2:$B$7747=I$2)*(ChapterStats!$C$2:$C$7747=$O$848)*(ChapterStats!$E$2:$E$7747=$A855), ChapterStats!$F$2:$F$7747)</f>
        <v>0</v>
      </c>
      <c r="J855" s="219">
        <f>SUMPRODUCT((ChapterStats!$B$2:$B$7747=J$2)*(ChapterStats!$C$2:$C$7747=$O$848)*(ChapterStats!$E$2:$E$7747=$A855), ChapterStats!$F$2:$F$7747)</f>
        <v>0</v>
      </c>
      <c r="K855" s="219">
        <f>SUMPRODUCT((ChapterStats!$B$2:$B$7747=K$2)*(ChapterStats!$C$2:$C$7747=$O$848)*(ChapterStats!$E$2:$E$7747=$A855), ChapterStats!$F$2:$F$7747)</f>
        <v>1</v>
      </c>
      <c r="L855" s="219">
        <f>SUMPRODUCT((ChapterStats!$B$2:$B$7747=L$2)*(ChapterStats!$C$2:$C$7747=$O$848)*(ChapterStats!$E$2:$E$7747=$A855), ChapterStats!$F$2:$F$7747)</f>
        <v>3</v>
      </c>
      <c r="M855" s="219">
        <f>SUMPRODUCT((ChapterStats!$B$2:$B$7747=M$2)*(ChapterStats!$C$2:$C$7747=$O$848)*(ChapterStats!$E$2:$E$7747=$A855), ChapterStats!$F$2:$F$7747)</f>
        <v>0</v>
      </c>
      <c r="N855" s="41">
        <f t="shared" si="65"/>
        <v>12</v>
      </c>
    </row>
    <row r="856" spans="1:15" x14ac:dyDescent="0.2">
      <c r="A856" s="228" t="s">
        <v>199</v>
      </c>
      <c r="B856" s="219">
        <f>SUMPRODUCT((ChapterStats!$B$2:$B$7747=B$2)*(ChapterStats!$C$2:$C$7747=$O$848)*(ChapterStats!$E$2:$E$7747=$A856), ChapterStats!$F$2:$F$7747)</f>
        <v>0</v>
      </c>
      <c r="C856" s="219">
        <f>SUMPRODUCT((ChapterStats!$B$2:$B$7747=C$2)*(ChapterStats!$C$2:$C$7747=$O$848)*(ChapterStats!$E$2:$E$7747=$A856), ChapterStats!$F$2:$F$7747)</f>
        <v>0</v>
      </c>
      <c r="D856" s="219">
        <f>SUMPRODUCT((ChapterStats!$B$2:$B$7747=D$2)*(ChapterStats!$C$2:$C$7747=$O$848)*(ChapterStats!$E$2:$E$7747=$A856), ChapterStats!$F$2:$F$7747)</f>
        <v>2</v>
      </c>
      <c r="E856" s="219">
        <f>SUMPRODUCT((ChapterStats!$B$2:$B$7747=E$2)*(ChapterStats!$C$2:$C$7747=$O$848)*(ChapterStats!$E$2:$E$7747=$A856), ChapterStats!$F$2:$F$7747)</f>
        <v>0</v>
      </c>
      <c r="F856" s="219">
        <f>SUMPRODUCT((ChapterStats!$B$2:$B$7747=F$2)*(ChapterStats!$C$2:$C$7747=$O$848)*(ChapterStats!$E$2:$E$7747=$A856), ChapterStats!$F$2:$F$7747)</f>
        <v>1</v>
      </c>
      <c r="G856" s="219">
        <f>SUMPRODUCT((ChapterStats!$B$2:$B$7747=G$2)*(ChapterStats!$C$2:$C$7747=$O$848)*(ChapterStats!$E$2:$E$7747=$A856), ChapterStats!$F$2:$F$7747)</f>
        <v>1</v>
      </c>
      <c r="H856" s="219">
        <f>SUMPRODUCT((ChapterStats!$B$2:$B$7747=H$2)*(ChapterStats!$C$2:$C$7747=$O$848)*(ChapterStats!$E$2:$E$7747=$A856), ChapterStats!$F$2:$F$7747)</f>
        <v>0</v>
      </c>
      <c r="I856" s="219">
        <f>SUMPRODUCT((ChapterStats!$B$2:$B$7747=I$2)*(ChapterStats!$C$2:$C$7747=$O$848)*(ChapterStats!$E$2:$E$7747=$A856), ChapterStats!$F$2:$F$7747)</f>
        <v>1</v>
      </c>
      <c r="J856" s="219">
        <f>SUMPRODUCT((ChapterStats!$B$2:$B$7747=J$2)*(ChapterStats!$C$2:$C$7747=$O$848)*(ChapterStats!$E$2:$E$7747=$A856), ChapterStats!$F$2:$F$7747)</f>
        <v>0</v>
      </c>
      <c r="K856" s="219">
        <f>SUMPRODUCT((ChapterStats!$B$2:$B$7747=K$2)*(ChapterStats!$C$2:$C$7747=$O$848)*(ChapterStats!$E$2:$E$7747=$A856), ChapterStats!$F$2:$F$7747)</f>
        <v>0</v>
      </c>
      <c r="L856" s="219">
        <f>SUMPRODUCT((ChapterStats!$B$2:$B$7747=L$2)*(ChapterStats!$C$2:$C$7747=$O$848)*(ChapterStats!$E$2:$E$7747=$A856), ChapterStats!$F$2:$F$7747)</f>
        <v>0</v>
      </c>
      <c r="M856" s="219">
        <f>SUMPRODUCT((ChapterStats!$B$2:$B$7747=M$2)*(ChapterStats!$C$2:$C$7747=$O$848)*(ChapterStats!$E$2:$E$7747=$A856), ChapterStats!$F$2:$F$7747)</f>
        <v>0</v>
      </c>
      <c r="N856" s="41">
        <f t="shared" si="65"/>
        <v>5</v>
      </c>
    </row>
    <row r="857" spans="1:15" x14ac:dyDescent="0.2">
      <c r="A857" s="228" t="s">
        <v>198</v>
      </c>
      <c r="B857" s="219">
        <f>SUMPRODUCT((ChapterStats!$B$2:$B$7747=B$2)*(ChapterStats!$C$2:$C$7747=$O$848)*(ChapterStats!$E$2:$E$7747=$A857), ChapterStats!$F$2:$F$7747)</f>
        <v>0</v>
      </c>
      <c r="C857" s="219">
        <f>SUMPRODUCT((ChapterStats!$B$2:$B$7747=C$2)*(ChapterStats!$C$2:$C$7747=$O$848)*(ChapterStats!$E$2:$E$7747=$A857), ChapterStats!$F$2:$F$7747)</f>
        <v>0</v>
      </c>
      <c r="D857" s="219">
        <f>SUMPRODUCT((ChapterStats!$B$2:$B$7747=D$2)*(ChapterStats!$C$2:$C$7747=$O$848)*(ChapterStats!$E$2:$E$7747=$A857), ChapterStats!$F$2:$F$7747)</f>
        <v>0</v>
      </c>
      <c r="E857" s="219">
        <f>SUMPRODUCT((ChapterStats!$B$2:$B$7747=E$2)*(ChapterStats!$C$2:$C$7747=$O$848)*(ChapterStats!$E$2:$E$7747=$A857), ChapterStats!$F$2:$F$7747)</f>
        <v>0</v>
      </c>
      <c r="F857" s="219">
        <f>SUMPRODUCT((ChapterStats!$B$2:$B$7747=F$2)*(ChapterStats!$C$2:$C$7747=$O$848)*(ChapterStats!$E$2:$E$7747=$A857), ChapterStats!$F$2:$F$7747)</f>
        <v>0</v>
      </c>
      <c r="G857" s="219">
        <f>SUMPRODUCT((ChapterStats!$B$2:$B$7747=G$2)*(ChapterStats!$C$2:$C$7747=$O$848)*(ChapterStats!$E$2:$E$7747=$A857), ChapterStats!$F$2:$F$7747)</f>
        <v>1</v>
      </c>
      <c r="H857" s="219">
        <f>SUMPRODUCT((ChapterStats!$B$2:$B$7747=H$2)*(ChapterStats!$C$2:$C$7747=$O$848)*(ChapterStats!$E$2:$E$7747=$A857), ChapterStats!$F$2:$F$7747)</f>
        <v>1</v>
      </c>
      <c r="I857" s="219">
        <f>SUMPRODUCT((ChapterStats!$B$2:$B$7747=I$2)*(ChapterStats!$C$2:$C$7747=$O$848)*(ChapterStats!$E$2:$E$7747=$A857), ChapterStats!$F$2:$F$7747)</f>
        <v>0</v>
      </c>
      <c r="J857" s="219">
        <f>SUMPRODUCT((ChapterStats!$B$2:$B$7747=J$2)*(ChapterStats!$C$2:$C$7747=$O$848)*(ChapterStats!$E$2:$E$7747=$A857), ChapterStats!$F$2:$F$7747)</f>
        <v>0</v>
      </c>
      <c r="K857" s="219">
        <f>SUMPRODUCT((ChapterStats!$B$2:$B$7747=K$2)*(ChapterStats!$C$2:$C$7747=$O$848)*(ChapterStats!$E$2:$E$7747=$A857), ChapterStats!$F$2:$F$7747)</f>
        <v>0</v>
      </c>
      <c r="L857" s="219">
        <f>SUMPRODUCT((ChapterStats!$B$2:$B$7747=L$2)*(ChapterStats!$C$2:$C$7747=$O$848)*(ChapterStats!$E$2:$E$7747=$A857), ChapterStats!$F$2:$F$7747)</f>
        <v>0</v>
      </c>
      <c r="M857" s="219">
        <f>SUMPRODUCT((ChapterStats!$B$2:$B$7747=M$2)*(ChapterStats!$C$2:$C$7747=$O$848)*(ChapterStats!$E$2:$E$7747=$A857), ChapterStats!$F$2:$F$7747)</f>
        <v>0</v>
      </c>
      <c r="N857" s="41">
        <f t="shared" si="65"/>
        <v>2</v>
      </c>
    </row>
    <row r="858" spans="1:15" s="43" customFormat="1" x14ac:dyDescent="0.2">
      <c r="A858" s="21" t="s">
        <v>202</v>
      </c>
      <c r="B858" s="224">
        <f>SUMPRODUCT((ChapterStats!$B$2:$B$7747=B$2)*(ChapterStats!$C$2:$C$7747=$O$848)*(ChapterStats!$E$2:$E$7747=$A858), ChapterStats!$F$2:$F$7747)</f>
        <v>0.625</v>
      </c>
      <c r="C858" s="224">
        <f>SUMPRODUCT((ChapterStats!$B$2:$B$7747=C$2)*(ChapterStats!$C$2:$C$7747=$O$848)*(ChapterStats!$E$2:$E$7747=$A858), ChapterStats!$F$2:$F$7747)</f>
        <v>0.63636400000000004</v>
      </c>
      <c r="D858" s="224">
        <f>SUMPRODUCT((ChapterStats!$B$2:$B$7747=D$2)*(ChapterStats!$C$2:$C$7747=$O$848)*(ChapterStats!$E$2:$E$7747=$A858), ChapterStats!$F$2:$F$7747)</f>
        <v>0.54545500000000002</v>
      </c>
      <c r="E858" s="224">
        <f>SUMPRODUCT((ChapterStats!$B$2:$B$7747=E$2)*(ChapterStats!$C$2:$C$7747=$O$848)*(ChapterStats!$E$2:$E$7747=$A858), ChapterStats!$F$2:$F$7747)</f>
        <v>0.55000000000000004</v>
      </c>
      <c r="F858" s="224">
        <f>SUMPRODUCT((ChapterStats!$B$2:$B$7747=F$2)*(ChapterStats!$C$2:$C$7747=$O$848)*(ChapterStats!$E$2:$E$7747=$A858), ChapterStats!$F$2:$F$7747)</f>
        <v>0.54545500000000002</v>
      </c>
      <c r="G858" s="224">
        <f>SUMPRODUCT((ChapterStats!$B$2:$B$7747=G$2)*(ChapterStats!$C$2:$C$7747=$O$848)*(ChapterStats!$E$2:$E$7747=$A858), ChapterStats!$F$2:$F$7747)</f>
        <v>0.52173899999999995</v>
      </c>
      <c r="H858" s="224">
        <f>SUMPRODUCT((ChapterStats!$B$2:$B$7747=H$2)*(ChapterStats!$C$2:$C$7747=$O$848)*(ChapterStats!$E$2:$E$7747=$A858), ChapterStats!$F$2:$F$7747)</f>
        <v>0.54545500000000002</v>
      </c>
      <c r="I858" s="224">
        <f>SUMPRODUCT((ChapterStats!$B$2:$B$7747=I$2)*(ChapterStats!$C$2:$C$7747=$O$848)*(ChapterStats!$E$2:$E$7747=$A858), ChapterStats!$F$2:$F$7747)</f>
        <v>0.36363600000000001</v>
      </c>
      <c r="J858" s="224">
        <f>SUMPRODUCT((ChapterStats!$B$2:$B$7747=J$2)*(ChapterStats!$C$2:$C$7747=$O$848)*(ChapterStats!$E$2:$E$7747=$A858), ChapterStats!$F$2:$F$7747)</f>
        <v>0.45833299999999999</v>
      </c>
      <c r="K858" s="224">
        <f>SUMPRODUCT((ChapterStats!$B$2:$B$7747=K$2)*(ChapterStats!$C$2:$C$7747=$O$848)*(ChapterStats!$E$2:$E$7747=$A858), ChapterStats!$F$2:$F$7747)</f>
        <v>0.48</v>
      </c>
      <c r="L858" s="224">
        <f>SUMPRODUCT((ChapterStats!$B$2:$B$7747=L$2)*(ChapterStats!$C$2:$C$7747=$O$848)*(ChapterStats!$E$2:$E$7747=$A858), ChapterStats!$F$2:$F$7747)</f>
        <v>0.45833299999999999</v>
      </c>
      <c r="M858" s="224">
        <f>SUMPRODUCT((ChapterStats!$B$2:$B$7747=M$2)*(ChapterStats!$C$2:$C$7747=$O$848)*(ChapterStats!$E$2:$E$7747=$A858), ChapterStats!$F$2:$F$7747)</f>
        <v>0</v>
      </c>
      <c r="N858" s="41"/>
    </row>
    <row r="859" spans="1:15" s="43" customFormat="1" x14ac:dyDescent="0.2">
      <c r="A859" s="228" t="s">
        <v>205</v>
      </c>
      <c r="B859" s="224">
        <f>SUMPRODUCT((ChapterStats!$B$2:$B$7747=B$2)*(ChapterStats!$C$2:$C$7747=$O$848)*(ChapterStats!$E$2:$E$7747=$A859), ChapterStats!$F$2:$F$7747)</f>
        <v>0.625</v>
      </c>
      <c r="C859" s="224">
        <f>SUMPRODUCT((ChapterStats!$B$2:$B$7747=C$2)*(ChapterStats!$C$2:$C$7747=$O$848)*(ChapterStats!$E$2:$E$7747=$A859), ChapterStats!$F$2:$F$7747)</f>
        <v>0.63636400000000004</v>
      </c>
      <c r="D859" s="224">
        <f>SUMPRODUCT((ChapterStats!$B$2:$B$7747=D$2)*(ChapterStats!$C$2:$C$7747=$O$848)*(ChapterStats!$E$2:$E$7747=$A859), ChapterStats!$F$2:$F$7747)</f>
        <v>0.54545500000000002</v>
      </c>
      <c r="E859" s="224">
        <f>SUMPRODUCT((ChapterStats!$B$2:$B$7747=E$2)*(ChapterStats!$C$2:$C$7747=$O$848)*(ChapterStats!$E$2:$E$7747=$A859), ChapterStats!$F$2:$F$7747)</f>
        <v>0.55000000000000004</v>
      </c>
      <c r="F859" s="224">
        <f>SUMPRODUCT((ChapterStats!$B$2:$B$7747=F$2)*(ChapterStats!$C$2:$C$7747=$O$848)*(ChapterStats!$E$2:$E$7747=$A859), ChapterStats!$F$2:$F$7747)</f>
        <v>0.54545500000000002</v>
      </c>
      <c r="G859" s="224">
        <f>SUMPRODUCT((ChapterStats!$B$2:$B$7747=G$2)*(ChapterStats!$C$2:$C$7747=$O$848)*(ChapterStats!$E$2:$E$7747=$A859), ChapterStats!$F$2:$F$7747)</f>
        <v>0.52173899999999995</v>
      </c>
      <c r="H859" s="224">
        <f>SUMPRODUCT((ChapterStats!$B$2:$B$7747=H$2)*(ChapterStats!$C$2:$C$7747=$O$848)*(ChapterStats!$E$2:$E$7747=$A859), ChapterStats!$F$2:$F$7747)</f>
        <v>0.54545500000000002</v>
      </c>
      <c r="I859" s="224">
        <f>SUMPRODUCT((ChapterStats!$B$2:$B$7747=I$2)*(ChapterStats!$C$2:$C$7747=$O$848)*(ChapterStats!$E$2:$E$7747=$A859), ChapterStats!$F$2:$F$7747)</f>
        <v>0.36363600000000001</v>
      </c>
      <c r="J859" s="224">
        <f>SUMPRODUCT((ChapterStats!$B$2:$B$7747=J$2)*(ChapterStats!$C$2:$C$7747=$O$848)*(ChapterStats!$E$2:$E$7747=$A859), ChapterStats!$F$2:$F$7747)</f>
        <v>0.45833299999999999</v>
      </c>
      <c r="K859" s="224">
        <f>SUMPRODUCT((ChapterStats!$B$2:$B$7747=K$2)*(ChapterStats!$C$2:$C$7747=$O$848)*(ChapterStats!$E$2:$E$7747=$A859), ChapterStats!$F$2:$F$7747)</f>
        <v>0.48</v>
      </c>
      <c r="L859" s="224">
        <f>SUMPRODUCT((ChapterStats!$B$2:$B$7747=L$2)*(ChapterStats!$C$2:$C$7747=$O$848)*(ChapterStats!$E$2:$E$7747=$A859), ChapterStats!$F$2:$F$7747)</f>
        <v>0.45833299999999999</v>
      </c>
      <c r="M859" s="224">
        <f>SUMPRODUCT((ChapterStats!$B$2:$B$7747=M$2)*(ChapterStats!$C$2:$C$7747=$O$848)*(ChapterStats!$E$2:$E$7747=$A859), ChapterStats!$F$2:$F$7747)</f>
        <v>0</v>
      </c>
      <c r="N859" s="41"/>
    </row>
    <row r="860" spans="1:15" s="43" customFormat="1" x14ac:dyDescent="0.2">
      <c r="A860" s="47"/>
      <c r="B860" s="64"/>
      <c r="C860" s="153"/>
      <c r="D860" s="153"/>
      <c r="E860" s="143"/>
      <c r="F860" s="143"/>
      <c r="G860" s="143"/>
      <c r="H860" s="65"/>
      <c r="I860" s="222"/>
      <c r="J860" s="222"/>
      <c r="K860" s="222"/>
      <c r="L860" s="222"/>
      <c r="M860" s="222"/>
      <c r="N860" s="41"/>
    </row>
    <row r="861" spans="1:15" s="43" customFormat="1" x14ac:dyDescent="0.2">
      <c r="A861" s="22" t="s">
        <v>89</v>
      </c>
      <c r="B861" s="52"/>
      <c r="C861" s="39"/>
      <c r="D861" s="39"/>
      <c r="E861" s="39"/>
      <c r="F861" s="39"/>
      <c r="G861" s="39"/>
      <c r="H861" s="52"/>
      <c r="I861" s="221"/>
      <c r="J861" s="221"/>
      <c r="K861" s="221"/>
      <c r="L861" s="221"/>
      <c r="M861" s="221"/>
      <c r="N861" s="41"/>
      <c r="O861" s="43">
        <v>179</v>
      </c>
    </row>
    <row r="862" spans="1:15" s="43" customFormat="1" x14ac:dyDescent="0.2">
      <c r="A862" s="228" t="s">
        <v>196</v>
      </c>
      <c r="B862" s="219">
        <f>SUMPRODUCT((ChapterStats!$B$2:$B$7747=B$2)*(ChapterStats!$C$2:$C$7747=$O$861)*(ChapterStats!$E$2:$E$7747=$A862), ChapterStats!$F$2:$F$7747)</f>
        <v>173</v>
      </c>
      <c r="C862" s="219">
        <f>SUMPRODUCT((ChapterStats!$B$2:$B$7747=C$2)*(ChapterStats!$C$2:$C$7747=$O$861)*(ChapterStats!$E$2:$E$7747=$A862), ChapterStats!$F$2:$F$7747)</f>
        <v>154</v>
      </c>
      <c r="D862" s="219">
        <f>SUMPRODUCT((ChapterStats!$B$2:$B$7747=D$2)*(ChapterStats!$C$2:$C$7747=$O$861)*(ChapterStats!$E$2:$E$7747=$A862), ChapterStats!$F$2:$F$7747)</f>
        <v>149</v>
      </c>
      <c r="E862" s="219">
        <f>SUMPRODUCT((ChapterStats!$B$2:$B$7747=E$2)*(ChapterStats!$C$2:$C$7747=$O$861)*(ChapterStats!$E$2:$E$7747=$A862), ChapterStats!$F$2:$F$7747)</f>
        <v>149</v>
      </c>
      <c r="F862" s="219">
        <f>SUMPRODUCT((ChapterStats!$B$2:$B$7747=F$2)*(ChapterStats!$C$2:$C$7747=$O$861)*(ChapterStats!$E$2:$E$7747=$A862), ChapterStats!$F$2:$F$7747)</f>
        <v>165</v>
      </c>
      <c r="G862" s="219">
        <f>SUMPRODUCT((ChapterStats!$B$2:$B$7747=G$2)*(ChapterStats!$C$2:$C$7747=$O$861)*(ChapterStats!$E$2:$E$7747=$A862), ChapterStats!$F$2:$F$7747)</f>
        <v>168</v>
      </c>
      <c r="H862" s="219">
        <f>SUMPRODUCT((ChapterStats!$B$2:$B$7747=H$2)*(ChapterStats!$C$2:$C$7747=$O$861)*(ChapterStats!$E$2:$E$7747=$A862), ChapterStats!$F$2:$F$7747)</f>
        <v>158</v>
      </c>
      <c r="I862" s="219">
        <f>SUMPRODUCT((ChapterStats!$B$2:$B$7747=I$2)*(ChapterStats!$C$2:$C$7747=$O$861)*(ChapterStats!$E$2:$E$7747=$A862), ChapterStats!$F$2:$F$7747)</f>
        <v>286</v>
      </c>
      <c r="J862" s="219">
        <f>SUMPRODUCT((ChapterStats!$B$2:$B$7747=J$2)*(ChapterStats!$C$2:$C$7747=$O$861)*(ChapterStats!$E$2:$E$7747=$A862), ChapterStats!$F$2:$F$7747)</f>
        <v>282</v>
      </c>
      <c r="K862" s="219">
        <f>SUMPRODUCT((ChapterStats!$B$2:$B$7747=K$2)*(ChapterStats!$C$2:$C$7747=$O$861)*(ChapterStats!$E$2:$E$7747=$A862), ChapterStats!$F$2:$F$7747)</f>
        <v>279</v>
      </c>
      <c r="L862" s="219">
        <f>SUMPRODUCT((ChapterStats!$B$2:$B$7747=L$2)*(ChapterStats!$C$2:$C$7747=$O$861)*(ChapterStats!$E$2:$E$7747=$A862), ChapterStats!$F$2:$F$7747)</f>
        <v>264</v>
      </c>
      <c r="M862" s="219">
        <f>SUMPRODUCT((ChapterStats!$B$2:$B$7747=M$2)*(ChapterStats!$C$2:$C$7747=$O$861)*(ChapterStats!$E$2:$E$7747=$A862), ChapterStats!$F$2:$F$7747)</f>
        <v>0</v>
      </c>
      <c r="N862" s="41"/>
    </row>
    <row r="863" spans="1:15" s="43" customFormat="1" x14ac:dyDescent="0.2">
      <c r="A863" s="47" t="s">
        <v>305</v>
      </c>
      <c r="B863" s="244">
        <v>172</v>
      </c>
      <c r="C863" s="244">
        <v>168</v>
      </c>
      <c r="D863" s="244">
        <v>164</v>
      </c>
      <c r="E863" s="244">
        <v>163</v>
      </c>
      <c r="F863" s="244">
        <v>189</v>
      </c>
      <c r="G863" s="244">
        <v>192</v>
      </c>
      <c r="H863" s="244">
        <v>181</v>
      </c>
      <c r="I863" s="244">
        <v>174</v>
      </c>
      <c r="J863" s="244">
        <v>174</v>
      </c>
      <c r="K863" s="244">
        <v>172</v>
      </c>
      <c r="L863" s="244">
        <v>172</v>
      </c>
      <c r="M863" s="244">
        <v>170</v>
      </c>
      <c r="N863" s="48"/>
    </row>
    <row r="864" spans="1:15" s="43" customFormat="1" x14ac:dyDescent="0.2">
      <c r="A864" s="228" t="s">
        <v>194</v>
      </c>
      <c r="B864" s="219">
        <f>SUMPRODUCT((ChapterStats!$B$2:$B$7747=B$2)*(ChapterStats!$C$2:$C$7747=$O$861)*(ChapterStats!$E$2:$E$7747=$A864), ChapterStats!$F$2:$F$7747)</f>
        <v>5</v>
      </c>
      <c r="C864" s="219">
        <f>SUMPRODUCT((ChapterStats!$B$2:$B$7747=C$2)*(ChapterStats!$C$2:$C$7747=$O$861)*(ChapterStats!$E$2:$E$7747=$A864), ChapterStats!$F$2:$F$7747)</f>
        <v>2</v>
      </c>
      <c r="D864" s="219">
        <f>SUMPRODUCT((ChapterStats!$B$2:$B$7747=D$2)*(ChapterStats!$C$2:$C$7747=$O$861)*(ChapterStats!$E$2:$E$7747=$A864), ChapterStats!$F$2:$F$7747)</f>
        <v>0</v>
      </c>
      <c r="E864" s="219">
        <f>SUMPRODUCT((ChapterStats!$B$2:$B$7747=E$2)*(ChapterStats!$C$2:$C$7747=$O$861)*(ChapterStats!$E$2:$E$7747=$A864), ChapterStats!$F$2:$F$7747)</f>
        <v>3</v>
      </c>
      <c r="F864" s="219">
        <f>SUMPRODUCT((ChapterStats!$B$2:$B$7747=F$2)*(ChapterStats!$C$2:$C$7747=$O$861)*(ChapterStats!$E$2:$E$7747=$A864), ChapterStats!$F$2:$F$7747)</f>
        <v>19</v>
      </c>
      <c r="G864" s="219">
        <f>SUMPRODUCT((ChapterStats!$B$2:$B$7747=G$2)*(ChapterStats!$C$2:$C$7747=$O$861)*(ChapterStats!$E$2:$E$7747=$A864), ChapterStats!$F$2:$F$7747)</f>
        <v>4</v>
      </c>
      <c r="H864" s="219">
        <f>SUMPRODUCT((ChapterStats!$B$2:$B$7747=H$2)*(ChapterStats!$C$2:$C$7747=$O$861)*(ChapterStats!$E$2:$E$7747=$A864), ChapterStats!$F$2:$F$7747)</f>
        <v>4</v>
      </c>
      <c r="I864" s="219">
        <f>SUMPRODUCT((ChapterStats!$B$2:$B$7747=I$2)*(ChapterStats!$C$2:$C$7747=$O$861)*(ChapterStats!$E$2:$E$7747=$A864), ChapterStats!$F$2:$F$7747)</f>
        <v>159</v>
      </c>
      <c r="J864" s="219">
        <f>SUMPRODUCT((ChapterStats!$B$2:$B$7747=J$2)*(ChapterStats!$C$2:$C$7747=$O$861)*(ChapterStats!$E$2:$E$7747=$A864), ChapterStats!$F$2:$F$7747)</f>
        <v>1</v>
      </c>
      <c r="K864" s="219">
        <f>SUMPRODUCT((ChapterStats!$B$2:$B$7747=K$2)*(ChapterStats!$C$2:$C$7747=$O$861)*(ChapterStats!$E$2:$E$7747=$A864), ChapterStats!$F$2:$F$7747)</f>
        <v>0</v>
      </c>
      <c r="L864" s="219">
        <f>SUMPRODUCT((ChapterStats!$B$2:$B$7747=L$2)*(ChapterStats!$C$2:$C$7747=$O$861)*(ChapterStats!$E$2:$E$7747=$A864), ChapterStats!$F$2:$F$7747)</f>
        <v>1</v>
      </c>
      <c r="M864" s="219">
        <f>SUMPRODUCT((ChapterStats!$B$2:$B$7747=M$2)*(ChapterStats!$C$2:$C$7747=$O$861)*(ChapterStats!$E$2:$E$7747=$A864), ChapterStats!$F$2:$F$7747)</f>
        <v>0</v>
      </c>
      <c r="N864" s="41">
        <f t="shared" ref="N864:N870" si="66">SUM(B864:M864)</f>
        <v>198</v>
      </c>
    </row>
    <row r="865" spans="1:15" s="43" customFormat="1" x14ac:dyDescent="0.2">
      <c r="A865" s="47" t="s">
        <v>305</v>
      </c>
      <c r="B865" s="244">
        <v>2</v>
      </c>
      <c r="C865" s="244">
        <v>2</v>
      </c>
      <c r="D865" s="244">
        <v>1</v>
      </c>
      <c r="E865" s="244">
        <v>11</v>
      </c>
      <c r="F865" s="244">
        <v>28</v>
      </c>
      <c r="G865" s="244">
        <v>3</v>
      </c>
      <c r="H865" s="244">
        <v>1</v>
      </c>
      <c r="I865" s="244">
        <v>12</v>
      </c>
      <c r="J865" s="244">
        <v>3</v>
      </c>
      <c r="K865" s="244">
        <v>3</v>
      </c>
      <c r="L865" s="244">
        <v>4</v>
      </c>
      <c r="M865" s="244">
        <v>1</v>
      </c>
      <c r="N865" s="48">
        <f t="shared" si="66"/>
        <v>71</v>
      </c>
    </row>
    <row r="866" spans="1:15" s="43" customFormat="1" x14ac:dyDescent="0.2">
      <c r="A866" s="228" t="s">
        <v>195</v>
      </c>
      <c r="B866" s="219">
        <f>SUMPRODUCT((ChapterStats!$B$2:$B$7747=B$2)*(ChapterStats!$C$2:$C$7747=$O$861)*(ChapterStats!$E$2:$E$7747=$A866), ChapterStats!$F$2:$F$7747)</f>
        <v>7</v>
      </c>
      <c r="C866" s="219">
        <f>SUMPRODUCT((ChapterStats!$B$2:$B$7747=C$2)*(ChapterStats!$C$2:$C$7747=$O$861)*(ChapterStats!$E$2:$E$7747=$A866), ChapterStats!$F$2:$F$7747)</f>
        <v>3</v>
      </c>
      <c r="D866" s="219">
        <f>SUMPRODUCT((ChapterStats!$B$2:$B$7747=D$2)*(ChapterStats!$C$2:$C$7747=$O$861)*(ChapterStats!$E$2:$E$7747=$A866), ChapterStats!$F$2:$F$7747)</f>
        <v>4</v>
      </c>
      <c r="E866" s="219">
        <f>SUMPRODUCT((ChapterStats!$B$2:$B$7747=E$2)*(ChapterStats!$C$2:$C$7747=$O$861)*(ChapterStats!$E$2:$E$7747=$A866), ChapterStats!$F$2:$F$7747)</f>
        <v>3</v>
      </c>
      <c r="F866" s="219">
        <f>SUMPRODUCT((ChapterStats!$B$2:$B$7747=F$2)*(ChapterStats!$C$2:$C$7747=$O$861)*(ChapterStats!$E$2:$E$7747=$A866), ChapterStats!$F$2:$F$7747)</f>
        <v>5</v>
      </c>
      <c r="G866" s="219">
        <f>SUMPRODUCT((ChapterStats!$B$2:$B$7747=G$2)*(ChapterStats!$C$2:$C$7747=$O$861)*(ChapterStats!$E$2:$E$7747=$A866), ChapterStats!$F$2:$F$7747)</f>
        <v>4</v>
      </c>
      <c r="H866" s="219">
        <f>SUMPRODUCT((ChapterStats!$B$2:$B$7747=H$2)*(ChapterStats!$C$2:$C$7747=$O$861)*(ChapterStats!$E$2:$E$7747=$A866), ChapterStats!$F$2:$F$7747)</f>
        <v>4</v>
      </c>
      <c r="I866" s="219">
        <f>SUMPRODUCT((ChapterStats!$B$2:$B$7747=I$2)*(ChapterStats!$C$2:$C$7747=$O$861)*(ChapterStats!$E$2:$E$7747=$A866), ChapterStats!$F$2:$F$7747)</f>
        <v>6</v>
      </c>
      <c r="J866" s="219">
        <f>SUMPRODUCT((ChapterStats!$B$2:$B$7747=J$2)*(ChapterStats!$C$2:$C$7747=$O$861)*(ChapterStats!$E$2:$E$7747=$A866), ChapterStats!$F$2:$F$7747)</f>
        <v>2</v>
      </c>
      <c r="K866" s="219">
        <f>SUMPRODUCT((ChapterStats!$B$2:$B$7747=K$2)*(ChapterStats!$C$2:$C$7747=$O$861)*(ChapterStats!$E$2:$E$7747=$A866), ChapterStats!$F$2:$F$7747)</f>
        <v>2</v>
      </c>
      <c r="L866" s="219">
        <f>SUMPRODUCT((ChapterStats!$B$2:$B$7747=L$2)*(ChapterStats!$C$2:$C$7747=$O$861)*(ChapterStats!$E$2:$E$7747=$A866), ChapterStats!$F$2:$F$7747)</f>
        <v>6</v>
      </c>
      <c r="M866" s="219">
        <f>SUMPRODUCT((ChapterStats!$B$2:$B$7747=M$2)*(ChapterStats!$C$2:$C$7747=$O$861)*(ChapterStats!$E$2:$E$7747=$A866), ChapterStats!$F$2:$F$7747)</f>
        <v>0</v>
      </c>
      <c r="N866" s="41">
        <f t="shared" si="66"/>
        <v>46</v>
      </c>
    </row>
    <row r="867" spans="1:15" s="43" customFormat="1" x14ac:dyDescent="0.2">
      <c r="A867" s="228" t="s">
        <v>200</v>
      </c>
      <c r="B867" s="219">
        <f>SUMPRODUCT((ChapterStats!$B$2:$B$7747=B$2)*(ChapterStats!$C$2:$C$7747=$O$861)*(ChapterStats!$E$2:$E$7747=$A867), ChapterStats!$F$2:$F$7747)</f>
        <v>0</v>
      </c>
      <c r="C867" s="219">
        <f>SUMPRODUCT((ChapterStats!$B$2:$B$7747=C$2)*(ChapterStats!$C$2:$C$7747=$O$861)*(ChapterStats!$E$2:$E$7747=$A867), ChapterStats!$F$2:$F$7747)</f>
        <v>0</v>
      </c>
      <c r="D867" s="219">
        <f>SUMPRODUCT((ChapterStats!$B$2:$B$7747=D$2)*(ChapterStats!$C$2:$C$7747=$O$861)*(ChapterStats!$E$2:$E$7747=$A867), ChapterStats!$F$2:$F$7747)</f>
        <v>0</v>
      </c>
      <c r="E867" s="219">
        <f>SUMPRODUCT((ChapterStats!$B$2:$B$7747=E$2)*(ChapterStats!$C$2:$C$7747=$O$861)*(ChapterStats!$E$2:$E$7747=$A867), ChapterStats!$F$2:$F$7747)</f>
        <v>1</v>
      </c>
      <c r="F867" s="219">
        <f>SUMPRODUCT((ChapterStats!$B$2:$B$7747=F$2)*(ChapterStats!$C$2:$C$7747=$O$861)*(ChapterStats!$E$2:$E$7747=$A867), ChapterStats!$F$2:$F$7747)</f>
        <v>2</v>
      </c>
      <c r="G867" s="219">
        <f>SUMPRODUCT((ChapterStats!$B$2:$B$7747=G$2)*(ChapterStats!$C$2:$C$7747=$O$861)*(ChapterStats!$E$2:$E$7747=$A867), ChapterStats!$F$2:$F$7747)</f>
        <v>0</v>
      </c>
      <c r="H867" s="219">
        <f>SUMPRODUCT((ChapterStats!$B$2:$B$7747=H$2)*(ChapterStats!$C$2:$C$7747=$O$861)*(ChapterStats!$E$2:$E$7747=$A867), ChapterStats!$F$2:$F$7747)</f>
        <v>0</v>
      </c>
      <c r="I867" s="219">
        <f>SUMPRODUCT((ChapterStats!$B$2:$B$7747=I$2)*(ChapterStats!$C$2:$C$7747=$O$861)*(ChapterStats!$E$2:$E$7747=$A867), ChapterStats!$F$2:$F$7747)</f>
        <v>1</v>
      </c>
      <c r="J867" s="219">
        <f>SUMPRODUCT((ChapterStats!$B$2:$B$7747=J$2)*(ChapterStats!$C$2:$C$7747=$O$861)*(ChapterStats!$E$2:$E$7747=$A867), ChapterStats!$F$2:$F$7747)</f>
        <v>1</v>
      </c>
      <c r="K867" s="219">
        <f>SUMPRODUCT((ChapterStats!$B$2:$B$7747=K$2)*(ChapterStats!$C$2:$C$7747=$O$861)*(ChapterStats!$E$2:$E$7747=$A867), ChapterStats!$F$2:$F$7747)</f>
        <v>0</v>
      </c>
      <c r="L867" s="219">
        <f>SUMPRODUCT((ChapterStats!$B$2:$B$7747=L$2)*(ChapterStats!$C$2:$C$7747=$O$861)*(ChapterStats!$E$2:$E$7747=$A867), ChapterStats!$F$2:$F$7747)</f>
        <v>0</v>
      </c>
      <c r="M867" s="219">
        <f>SUMPRODUCT((ChapterStats!$B$2:$B$7747=M$2)*(ChapterStats!$C$2:$C$7747=$O$861)*(ChapterStats!$E$2:$E$7747=$A867), ChapterStats!$F$2:$F$7747)</f>
        <v>0</v>
      </c>
      <c r="N867" s="41">
        <f t="shared" si="66"/>
        <v>5</v>
      </c>
    </row>
    <row r="868" spans="1:15" s="43" customFormat="1" x14ac:dyDescent="0.2">
      <c r="A868" s="228" t="s">
        <v>197</v>
      </c>
      <c r="B868" s="219">
        <f>SUMPRODUCT((ChapterStats!$B$2:$B$7747=B$2)*(ChapterStats!$C$2:$C$7747=$O$861)*(ChapterStats!$E$2:$E$7747=$A868), ChapterStats!$F$2:$F$7747)</f>
        <v>2</v>
      </c>
      <c r="C868" s="219">
        <f>SUMPRODUCT((ChapterStats!$B$2:$B$7747=C$2)*(ChapterStats!$C$2:$C$7747=$O$861)*(ChapterStats!$E$2:$E$7747=$A868), ChapterStats!$F$2:$F$7747)</f>
        <v>21</v>
      </c>
      <c r="D868" s="219">
        <f>SUMPRODUCT((ChapterStats!$B$2:$B$7747=D$2)*(ChapterStats!$C$2:$C$7747=$O$861)*(ChapterStats!$E$2:$E$7747=$A868), ChapterStats!$F$2:$F$7747)</f>
        <v>5</v>
      </c>
      <c r="E868" s="219">
        <f>SUMPRODUCT((ChapterStats!$B$2:$B$7747=E$2)*(ChapterStats!$C$2:$C$7747=$O$861)*(ChapterStats!$E$2:$E$7747=$A868), ChapterStats!$F$2:$F$7747)</f>
        <v>3</v>
      </c>
      <c r="F868" s="219">
        <f>SUMPRODUCT((ChapterStats!$B$2:$B$7747=F$2)*(ChapterStats!$C$2:$C$7747=$O$861)*(ChapterStats!$E$2:$E$7747=$A868), ChapterStats!$F$2:$F$7747)</f>
        <v>4</v>
      </c>
      <c r="G868" s="219">
        <f>SUMPRODUCT((ChapterStats!$B$2:$B$7747=G$2)*(ChapterStats!$C$2:$C$7747=$O$861)*(ChapterStats!$E$2:$E$7747=$A868), ChapterStats!$F$2:$F$7747)</f>
        <v>2</v>
      </c>
      <c r="H868" s="219">
        <f>SUMPRODUCT((ChapterStats!$B$2:$B$7747=H$2)*(ChapterStats!$C$2:$C$7747=$O$861)*(ChapterStats!$E$2:$E$7747=$A868), ChapterStats!$F$2:$F$7747)</f>
        <v>14</v>
      </c>
      <c r="I868" s="219">
        <f>SUMPRODUCT((ChapterStats!$B$2:$B$7747=I$2)*(ChapterStats!$C$2:$C$7747=$O$861)*(ChapterStats!$E$2:$E$7747=$A868), ChapterStats!$F$2:$F$7747)</f>
        <v>32</v>
      </c>
      <c r="J868" s="219">
        <f>SUMPRODUCT((ChapterStats!$B$2:$B$7747=J$2)*(ChapterStats!$C$2:$C$7747=$O$861)*(ChapterStats!$E$2:$E$7747=$A868), ChapterStats!$F$2:$F$7747)</f>
        <v>5</v>
      </c>
      <c r="K868" s="219">
        <f>SUMPRODUCT((ChapterStats!$B$2:$B$7747=K$2)*(ChapterStats!$C$2:$C$7747=$O$861)*(ChapterStats!$E$2:$E$7747=$A868), ChapterStats!$F$2:$F$7747)</f>
        <v>3</v>
      </c>
      <c r="L868" s="219">
        <f>SUMPRODUCT((ChapterStats!$B$2:$B$7747=L$2)*(ChapterStats!$C$2:$C$7747=$O$861)*(ChapterStats!$E$2:$E$7747=$A868), ChapterStats!$F$2:$F$7747)</f>
        <v>16</v>
      </c>
      <c r="M868" s="219">
        <f>SUMPRODUCT((ChapterStats!$B$2:$B$7747=M$2)*(ChapterStats!$C$2:$C$7747=$O$861)*(ChapterStats!$E$2:$E$7747=$A868), ChapterStats!$F$2:$F$7747)</f>
        <v>0</v>
      </c>
      <c r="N868" s="41">
        <f t="shared" si="66"/>
        <v>107</v>
      </c>
    </row>
    <row r="869" spans="1:15" x14ac:dyDescent="0.2">
      <c r="A869" s="228" t="s">
        <v>199</v>
      </c>
      <c r="B869" s="219">
        <f>SUMPRODUCT((ChapterStats!$B$2:$B$7747=B$2)*(ChapterStats!$C$2:$C$7747=$O$861)*(ChapterStats!$E$2:$E$7747=$A869), ChapterStats!$F$2:$F$7747)</f>
        <v>0</v>
      </c>
      <c r="C869" s="219">
        <f>SUMPRODUCT((ChapterStats!$B$2:$B$7747=C$2)*(ChapterStats!$C$2:$C$7747=$O$861)*(ChapterStats!$E$2:$E$7747=$A869), ChapterStats!$F$2:$F$7747)</f>
        <v>0</v>
      </c>
      <c r="D869" s="219">
        <f>SUMPRODUCT((ChapterStats!$B$2:$B$7747=D$2)*(ChapterStats!$C$2:$C$7747=$O$861)*(ChapterStats!$E$2:$E$7747=$A869), ChapterStats!$F$2:$F$7747)</f>
        <v>0</v>
      </c>
      <c r="E869" s="219">
        <f>SUMPRODUCT((ChapterStats!$B$2:$B$7747=E$2)*(ChapterStats!$C$2:$C$7747=$O$861)*(ChapterStats!$E$2:$E$7747=$A869), ChapterStats!$F$2:$F$7747)</f>
        <v>3</v>
      </c>
      <c r="F869" s="219">
        <f>SUMPRODUCT((ChapterStats!$B$2:$B$7747=F$2)*(ChapterStats!$C$2:$C$7747=$O$861)*(ChapterStats!$E$2:$E$7747=$A869), ChapterStats!$F$2:$F$7747)</f>
        <v>0</v>
      </c>
      <c r="G869" s="219">
        <f>SUMPRODUCT((ChapterStats!$B$2:$B$7747=G$2)*(ChapterStats!$C$2:$C$7747=$O$861)*(ChapterStats!$E$2:$E$7747=$A869), ChapterStats!$F$2:$F$7747)</f>
        <v>0</v>
      </c>
      <c r="H869" s="219">
        <f>SUMPRODUCT((ChapterStats!$B$2:$B$7747=H$2)*(ChapterStats!$C$2:$C$7747=$O$861)*(ChapterStats!$E$2:$E$7747=$A869), ChapterStats!$F$2:$F$7747)</f>
        <v>0</v>
      </c>
      <c r="I869" s="219">
        <f>SUMPRODUCT((ChapterStats!$B$2:$B$7747=I$2)*(ChapterStats!$C$2:$C$7747=$O$861)*(ChapterStats!$E$2:$E$7747=$A869), ChapterStats!$F$2:$F$7747)</f>
        <v>1</v>
      </c>
      <c r="J869" s="219">
        <f>SUMPRODUCT((ChapterStats!$B$2:$B$7747=J$2)*(ChapterStats!$C$2:$C$7747=$O$861)*(ChapterStats!$E$2:$E$7747=$A869), ChapterStats!$F$2:$F$7747)</f>
        <v>0</v>
      </c>
      <c r="K869" s="219">
        <f>SUMPRODUCT((ChapterStats!$B$2:$B$7747=K$2)*(ChapterStats!$C$2:$C$7747=$O$861)*(ChapterStats!$E$2:$E$7747=$A869), ChapterStats!$F$2:$F$7747)</f>
        <v>1</v>
      </c>
      <c r="L869" s="219">
        <f>SUMPRODUCT((ChapterStats!$B$2:$B$7747=L$2)*(ChapterStats!$C$2:$C$7747=$O$861)*(ChapterStats!$E$2:$E$7747=$A869), ChapterStats!$F$2:$F$7747)</f>
        <v>1</v>
      </c>
      <c r="M869" s="219">
        <f>SUMPRODUCT((ChapterStats!$B$2:$B$7747=M$2)*(ChapterStats!$C$2:$C$7747=$O$861)*(ChapterStats!$E$2:$E$7747=$A869), ChapterStats!$F$2:$F$7747)</f>
        <v>0</v>
      </c>
      <c r="N869" s="41">
        <f t="shared" si="66"/>
        <v>6</v>
      </c>
    </row>
    <row r="870" spans="1:15" x14ac:dyDescent="0.2">
      <c r="A870" s="228" t="s">
        <v>198</v>
      </c>
      <c r="B870" s="219">
        <f>SUMPRODUCT((ChapterStats!$B$2:$B$7747=B$2)*(ChapterStats!$C$2:$C$7747=$O$861)*(ChapterStats!$E$2:$E$7747=$A870), ChapterStats!$F$2:$F$7747)</f>
        <v>0</v>
      </c>
      <c r="C870" s="219">
        <f>SUMPRODUCT((ChapterStats!$B$2:$B$7747=C$2)*(ChapterStats!$C$2:$C$7747=$O$861)*(ChapterStats!$E$2:$E$7747=$A870), ChapterStats!$F$2:$F$7747)</f>
        <v>0</v>
      </c>
      <c r="D870" s="219">
        <f>SUMPRODUCT((ChapterStats!$B$2:$B$7747=D$2)*(ChapterStats!$C$2:$C$7747=$O$861)*(ChapterStats!$E$2:$E$7747=$A870), ChapterStats!$F$2:$F$7747)</f>
        <v>0</v>
      </c>
      <c r="E870" s="219">
        <f>SUMPRODUCT((ChapterStats!$B$2:$B$7747=E$2)*(ChapterStats!$C$2:$C$7747=$O$861)*(ChapterStats!$E$2:$E$7747=$A870), ChapterStats!$F$2:$F$7747)</f>
        <v>2</v>
      </c>
      <c r="F870" s="219">
        <f>SUMPRODUCT((ChapterStats!$B$2:$B$7747=F$2)*(ChapterStats!$C$2:$C$7747=$O$861)*(ChapterStats!$E$2:$E$7747=$A870), ChapterStats!$F$2:$F$7747)</f>
        <v>0</v>
      </c>
      <c r="G870" s="219">
        <f>SUMPRODUCT((ChapterStats!$B$2:$B$7747=G$2)*(ChapterStats!$C$2:$C$7747=$O$861)*(ChapterStats!$E$2:$E$7747=$A870), ChapterStats!$F$2:$F$7747)</f>
        <v>1</v>
      </c>
      <c r="H870" s="219">
        <f>SUMPRODUCT((ChapterStats!$B$2:$B$7747=H$2)*(ChapterStats!$C$2:$C$7747=$O$861)*(ChapterStats!$E$2:$E$7747=$A870), ChapterStats!$F$2:$F$7747)</f>
        <v>1</v>
      </c>
      <c r="I870" s="219">
        <f>SUMPRODUCT((ChapterStats!$B$2:$B$7747=I$2)*(ChapterStats!$C$2:$C$7747=$O$861)*(ChapterStats!$E$2:$E$7747=$A870), ChapterStats!$F$2:$F$7747)</f>
        <v>3</v>
      </c>
      <c r="J870" s="219">
        <f>SUMPRODUCT((ChapterStats!$B$2:$B$7747=J$2)*(ChapterStats!$C$2:$C$7747=$O$861)*(ChapterStats!$E$2:$E$7747=$A870), ChapterStats!$F$2:$F$7747)</f>
        <v>0</v>
      </c>
      <c r="K870" s="219">
        <f>SUMPRODUCT((ChapterStats!$B$2:$B$7747=K$2)*(ChapterStats!$C$2:$C$7747=$O$861)*(ChapterStats!$E$2:$E$7747=$A870), ChapterStats!$F$2:$F$7747)</f>
        <v>0</v>
      </c>
      <c r="L870" s="219">
        <f>SUMPRODUCT((ChapterStats!$B$2:$B$7747=L$2)*(ChapterStats!$C$2:$C$7747=$O$861)*(ChapterStats!$E$2:$E$7747=$A870), ChapterStats!$F$2:$F$7747)</f>
        <v>1</v>
      </c>
      <c r="M870" s="219">
        <f>SUMPRODUCT((ChapterStats!$B$2:$B$7747=M$2)*(ChapterStats!$C$2:$C$7747=$O$861)*(ChapterStats!$E$2:$E$7747=$A870), ChapterStats!$F$2:$F$7747)</f>
        <v>0</v>
      </c>
      <c r="N870" s="41">
        <f t="shared" si="66"/>
        <v>8</v>
      </c>
    </row>
    <row r="871" spans="1:15" s="43" customFormat="1" x14ac:dyDescent="0.2">
      <c r="A871" s="21" t="s">
        <v>202</v>
      </c>
      <c r="B871" s="224">
        <f>SUMPRODUCT((ChapterStats!$B$2:$B$7747=B$2)*(ChapterStats!$C$2:$C$7747=$O$861)*(ChapterStats!$E$2:$E$7747=$A871), ChapterStats!$F$2:$F$7747)</f>
        <v>0.50802099999999994</v>
      </c>
      <c r="C871" s="224">
        <f>SUMPRODUCT((ChapterStats!$B$2:$B$7747=C$2)*(ChapterStats!$C$2:$C$7747=$O$861)*(ChapterStats!$E$2:$E$7747=$A871), ChapterStats!$F$2:$F$7747)</f>
        <v>0.546512</v>
      </c>
      <c r="D871" s="224">
        <f>SUMPRODUCT((ChapterStats!$B$2:$B$7747=D$2)*(ChapterStats!$C$2:$C$7747=$O$861)*(ChapterStats!$E$2:$E$7747=$A871), ChapterStats!$F$2:$F$7747)</f>
        <v>0.44642900000000002</v>
      </c>
      <c r="E871" s="224">
        <f>SUMPRODUCT((ChapterStats!$B$2:$B$7747=E$2)*(ChapterStats!$C$2:$C$7747=$O$861)*(ChapterStats!$E$2:$E$7747=$A871), ChapterStats!$F$2:$F$7747)</f>
        <v>0.43902400000000003</v>
      </c>
      <c r="F871" s="224">
        <f>SUMPRODUCT((ChapterStats!$B$2:$B$7747=F$2)*(ChapterStats!$C$2:$C$7747=$O$861)*(ChapterStats!$E$2:$E$7747=$A871), ChapterStats!$F$2:$F$7747)</f>
        <v>0.49693300000000001</v>
      </c>
      <c r="G871" s="224">
        <f>SUMPRODUCT((ChapterStats!$B$2:$B$7747=G$2)*(ChapterStats!$C$2:$C$7747=$O$861)*(ChapterStats!$E$2:$E$7747=$A871), ChapterStats!$F$2:$F$7747)</f>
        <v>0.56613800000000003</v>
      </c>
      <c r="H871" s="224">
        <f>SUMPRODUCT((ChapterStats!$B$2:$B$7747=H$2)*(ChapterStats!$C$2:$C$7747=$O$861)*(ChapterStats!$E$2:$E$7747=$A871), ChapterStats!$F$2:$F$7747)</f>
        <v>0.581152</v>
      </c>
      <c r="I871" s="224">
        <f>SUMPRODUCT((ChapterStats!$B$2:$B$7747=I$2)*(ChapterStats!$C$2:$C$7747=$O$861)*(ChapterStats!$E$2:$E$7747=$A871), ChapterStats!$F$2:$F$7747)</f>
        <v>0.55000000000000004</v>
      </c>
      <c r="J871" s="224">
        <f>SUMPRODUCT((ChapterStats!$B$2:$B$7747=J$2)*(ChapterStats!$C$2:$C$7747=$O$861)*(ChapterStats!$E$2:$E$7747=$A871), ChapterStats!$F$2:$F$7747)</f>
        <v>0.46820800000000001</v>
      </c>
      <c r="K871" s="224">
        <f>SUMPRODUCT((ChapterStats!$B$2:$B$7747=K$2)*(ChapterStats!$C$2:$C$7747=$O$861)*(ChapterStats!$E$2:$E$7747=$A871), ChapterStats!$F$2:$F$7747)</f>
        <v>0.46242800000000001</v>
      </c>
      <c r="L871" s="224">
        <f>SUMPRODUCT((ChapterStats!$B$2:$B$7747=L$2)*(ChapterStats!$C$2:$C$7747=$O$861)*(ChapterStats!$E$2:$E$7747=$A871), ChapterStats!$F$2:$F$7747)</f>
        <v>0.47093000000000002</v>
      </c>
      <c r="M871" s="224">
        <f>SUMPRODUCT((ChapterStats!$B$2:$B$7747=M$2)*(ChapterStats!$C$2:$C$7747=$O$861)*(ChapterStats!$E$2:$E$7747=$A871), ChapterStats!$F$2:$F$7747)</f>
        <v>0</v>
      </c>
      <c r="N871" s="41"/>
    </row>
    <row r="872" spans="1:15" s="43" customFormat="1" x14ac:dyDescent="0.2">
      <c r="A872" s="228" t="s">
        <v>205</v>
      </c>
      <c r="B872" s="224">
        <f>SUMPRODUCT((ChapterStats!$B$2:$B$7747=B$2)*(ChapterStats!$C$2:$C$7747=$O$861)*(ChapterStats!$E$2:$E$7747=$A872), ChapterStats!$F$2:$F$7747)</f>
        <v>0.71028000000000002</v>
      </c>
      <c r="C872" s="224">
        <f>SUMPRODUCT((ChapterStats!$B$2:$B$7747=C$2)*(ChapterStats!$C$2:$C$7747=$O$861)*(ChapterStats!$E$2:$E$7747=$A872), ChapterStats!$F$2:$F$7747)</f>
        <v>0.73333300000000001</v>
      </c>
      <c r="D872" s="224">
        <f>SUMPRODUCT((ChapterStats!$B$2:$B$7747=D$2)*(ChapterStats!$C$2:$C$7747=$O$861)*(ChapterStats!$E$2:$E$7747=$A872), ChapterStats!$F$2:$F$7747)</f>
        <v>0.72548999999999997</v>
      </c>
      <c r="E872" s="224">
        <f>SUMPRODUCT((ChapterStats!$B$2:$B$7747=E$2)*(ChapterStats!$C$2:$C$7747=$O$861)*(ChapterStats!$E$2:$E$7747=$A872), ChapterStats!$F$2:$F$7747)</f>
        <v>0.70707100000000001</v>
      </c>
      <c r="F872" s="224">
        <f>SUMPRODUCT((ChapterStats!$B$2:$B$7747=F$2)*(ChapterStats!$C$2:$C$7747=$O$861)*(ChapterStats!$E$2:$E$7747=$A872), ChapterStats!$F$2:$F$7747)</f>
        <v>0.70707100000000001</v>
      </c>
      <c r="G872" s="224">
        <f>SUMPRODUCT((ChapterStats!$B$2:$B$7747=G$2)*(ChapterStats!$C$2:$C$7747=$O$861)*(ChapterStats!$E$2:$E$7747=$A872), ChapterStats!$F$2:$F$7747)</f>
        <v>0.71</v>
      </c>
      <c r="H872" s="224">
        <f>SUMPRODUCT((ChapterStats!$B$2:$B$7747=H$2)*(ChapterStats!$C$2:$C$7747=$O$861)*(ChapterStats!$E$2:$E$7747=$A872), ChapterStats!$F$2:$F$7747)</f>
        <v>0.74257399999999996</v>
      </c>
      <c r="I872" s="224">
        <f>SUMPRODUCT((ChapterStats!$B$2:$B$7747=I$2)*(ChapterStats!$C$2:$C$7747=$O$861)*(ChapterStats!$E$2:$E$7747=$A872), ChapterStats!$F$2:$F$7747)</f>
        <v>0.71287100000000003</v>
      </c>
      <c r="J872" s="224">
        <f>SUMPRODUCT((ChapterStats!$B$2:$B$7747=J$2)*(ChapterStats!$C$2:$C$7747=$O$861)*(ChapterStats!$E$2:$E$7747=$A872), ChapterStats!$F$2:$F$7747)</f>
        <v>0.67961199999999999</v>
      </c>
      <c r="K872" s="224">
        <f>SUMPRODUCT((ChapterStats!$B$2:$B$7747=K$2)*(ChapterStats!$C$2:$C$7747=$O$861)*(ChapterStats!$E$2:$E$7747=$A872), ChapterStats!$F$2:$F$7747)</f>
        <v>0.67326699999999995</v>
      </c>
      <c r="L872" s="224">
        <f>SUMPRODUCT((ChapterStats!$B$2:$B$7747=L$2)*(ChapterStats!$C$2:$C$7747=$O$861)*(ChapterStats!$E$2:$E$7747=$A872), ChapterStats!$F$2:$F$7747)</f>
        <v>0.67676800000000004</v>
      </c>
      <c r="M872" s="224">
        <f>SUMPRODUCT((ChapterStats!$B$2:$B$7747=M$2)*(ChapterStats!$C$2:$C$7747=$O$861)*(ChapterStats!$E$2:$E$7747=$A872), ChapterStats!$F$2:$F$7747)</f>
        <v>0</v>
      </c>
      <c r="N872" s="41"/>
    </row>
    <row r="873" spans="1:15" s="43" customFormat="1" x14ac:dyDescent="0.2">
      <c r="A873" s="47"/>
      <c r="B873" s="64"/>
      <c r="C873" s="153"/>
      <c r="D873" s="153"/>
      <c r="E873" s="143"/>
      <c r="F873" s="143"/>
      <c r="G873" s="143"/>
      <c r="H873" s="65"/>
      <c r="I873" s="222"/>
      <c r="J873" s="222"/>
      <c r="K873" s="222"/>
      <c r="L873" s="222"/>
      <c r="M873" s="222"/>
      <c r="N873" s="41"/>
    </row>
    <row r="874" spans="1:15" s="43" customFormat="1" x14ac:dyDescent="0.2">
      <c r="A874" s="22" t="s">
        <v>47</v>
      </c>
      <c r="B874" s="52"/>
      <c r="C874" s="39"/>
      <c r="D874" s="39"/>
      <c r="E874" s="39"/>
      <c r="F874" s="39"/>
      <c r="G874" s="39"/>
      <c r="H874" s="52"/>
      <c r="I874" s="221"/>
      <c r="J874" s="221"/>
      <c r="K874" s="221"/>
      <c r="L874" s="221"/>
      <c r="M874" s="221"/>
      <c r="N874" s="41"/>
      <c r="O874" s="43">
        <v>180</v>
      </c>
    </row>
    <row r="875" spans="1:15" s="43" customFormat="1" x14ac:dyDescent="0.2">
      <c r="A875" s="228" t="s">
        <v>196</v>
      </c>
      <c r="B875" s="219">
        <f>SUMPRODUCT((ChapterStats!$B$2:$B$7747=B$2)*(ChapterStats!$C$2:$C$7747=$O$874)*(ChapterStats!$E$2:$E$7747=$A875), ChapterStats!$F$2:$F$7747)</f>
        <v>2</v>
      </c>
      <c r="C875" s="219">
        <f>SUMPRODUCT((ChapterStats!$B$2:$B$7747=C$2)*(ChapterStats!$C$2:$C$7747=$O$874)*(ChapterStats!$E$2:$E$7747=$A875), ChapterStats!$F$2:$F$7747)</f>
        <v>2</v>
      </c>
      <c r="D875" s="219">
        <f>SUMPRODUCT((ChapterStats!$B$2:$B$7747=D$2)*(ChapterStats!$C$2:$C$7747=$O$874)*(ChapterStats!$E$2:$E$7747=$A875), ChapterStats!$F$2:$F$7747)</f>
        <v>2</v>
      </c>
      <c r="E875" s="219">
        <f>SUMPRODUCT((ChapterStats!$B$2:$B$7747=E$2)*(ChapterStats!$C$2:$C$7747=$O$874)*(ChapterStats!$E$2:$E$7747=$A875), ChapterStats!$F$2:$F$7747)</f>
        <v>2</v>
      </c>
      <c r="F875" s="219">
        <f>SUMPRODUCT((ChapterStats!$B$2:$B$7747=F$2)*(ChapterStats!$C$2:$C$7747=$O$874)*(ChapterStats!$E$2:$E$7747=$A875), ChapterStats!$F$2:$F$7747)</f>
        <v>1</v>
      </c>
      <c r="G875" s="219">
        <f>SUMPRODUCT((ChapterStats!$B$2:$B$7747=G$2)*(ChapterStats!$C$2:$C$7747=$O$874)*(ChapterStats!$E$2:$E$7747=$A875), ChapterStats!$F$2:$F$7747)</f>
        <v>1</v>
      </c>
      <c r="H875" s="219">
        <f>SUMPRODUCT((ChapterStats!$B$2:$B$7747=H$2)*(ChapterStats!$C$2:$C$7747=$O$874)*(ChapterStats!$E$2:$E$7747=$A875), ChapterStats!$F$2:$F$7747)</f>
        <v>1</v>
      </c>
      <c r="I875" s="219">
        <f>SUMPRODUCT((ChapterStats!$B$2:$B$7747=I$2)*(ChapterStats!$C$2:$C$7747=$O$874)*(ChapterStats!$E$2:$E$7747=$A875), ChapterStats!$F$2:$F$7747)</f>
        <v>1</v>
      </c>
      <c r="J875" s="219">
        <f>SUMPRODUCT((ChapterStats!$B$2:$B$7747=J$2)*(ChapterStats!$C$2:$C$7747=$O$874)*(ChapterStats!$E$2:$E$7747=$A875), ChapterStats!$F$2:$F$7747)</f>
        <v>2</v>
      </c>
      <c r="K875" s="219">
        <f>SUMPRODUCT((ChapterStats!$B$2:$B$7747=K$2)*(ChapterStats!$C$2:$C$7747=$O$874)*(ChapterStats!$E$2:$E$7747=$A875), ChapterStats!$F$2:$F$7747)</f>
        <v>2</v>
      </c>
      <c r="L875" s="219">
        <f>SUMPRODUCT((ChapterStats!$B$2:$B$7747=L$2)*(ChapterStats!$C$2:$C$7747=$O$874)*(ChapterStats!$E$2:$E$7747=$A875), ChapterStats!$F$2:$F$7747)</f>
        <v>2</v>
      </c>
      <c r="M875" s="219">
        <f>SUMPRODUCT((ChapterStats!$B$2:$B$7747=M$2)*(ChapterStats!$C$2:$C$7747=$O$874)*(ChapterStats!$E$2:$E$7747=$A875), ChapterStats!$F$2:$F$7747)</f>
        <v>0</v>
      </c>
      <c r="N875" s="41"/>
    </row>
    <row r="876" spans="1:15" s="43" customFormat="1" x14ac:dyDescent="0.2">
      <c r="A876" s="47" t="s">
        <v>305</v>
      </c>
      <c r="B876" s="244">
        <v>3</v>
      </c>
      <c r="C876" s="244">
        <v>4</v>
      </c>
      <c r="D876" s="244">
        <v>3</v>
      </c>
      <c r="E876" s="244">
        <v>3</v>
      </c>
      <c r="F876" s="244">
        <v>3</v>
      </c>
      <c r="G876" s="244">
        <v>3</v>
      </c>
      <c r="H876" s="244">
        <v>3</v>
      </c>
      <c r="I876" s="244">
        <v>3</v>
      </c>
      <c r="J876" s="244">
        <v>2</v>
      </c>
      <c r="K876" s="244">
        <v>2</v>
      </c>
      <c r="L876" s="244">
        <v>3</v>
      </c>
      <c r="M876" s="244">
        <v>3</v>
      </c>
      <c r="N876" s="48"/>
    </row>
    <row r="877" spans="1:15" s="43" customFormat="1" x14ac:dyDescent="0.2">
      <c r="A877" s="228" t="s">
        <v>194</v>
      </c>
      <c r="B877" s="219">
        <f>SUMPRODUCT((ChapterStats!$B$2:$B$7747=B$2)*(ChapterStats!$C$2:$C$7747=$O$874)*(ChapterStats!$E$2:$E$7747=$A877), ChapterStats!$F$2:$F$7747)</f>
        <v>0</v>
      </c>
      <c r="C877" s="219">
        <f>SUMPRODUCT((ChapterStats!$B$2:$B$7747=C$2)*(ChapterStats!$C$2:$C$7747=$O$874)*(ChapterStats!$E$2:$E$7747=$A877), ChapterStats!$F$2:$F$7747)</f>
        <v>0</v>
      </c>
      <c r="D877" s="219">
        <f>SUMPRODUCT((ChapterStats!$B$2:$B$7747=D$2)*(ChapterStats!$C$2:$C$7747=$O$874)*(ChapterStats!$E$2:$E$7747=$A877), ChapterStats!$F$2:$F$7747)</f>
        <v>0</v>
      </c>
      <c r="E877" s="219">
        <f>SUMPRODUCT((ChapterStats!$B$2:$B$7747=E$2)*(ChapterStats!$C$2:$C$7747=$O$874)*(ChapterStats!$E$2:$E$7747=$A877), ChapterStats!$F$2:$F$7747)</f>
        <v>0</v>
      </c>
      <c r="F877" s="219">
        <f>SUMPRODUCT((ChapterStats!$B$2:$B$7747=F$2)*(ChapterStats!$C$2:$C$7747=$O$874)*(ChapterStats!$E$2:$E$7747=$A877), ChapterStats!$F$2:$F$7747)</f>
        <v>0</v>
      </c>
      <c r="G877" s="219">
        <f>SUMPRODUCT((ChapterStats!$B$2:$B$7747=G$2)*(ChapterStats!$C$2:$C$7747=$O$874)*(ChapterStats!$E$2:$E$7747=$A877), ChapterStats!$F$2:$F$7747)</f>
        <v>0</v>
      </c>
      <c r="H877" s="219">
        <f>SUMPRODUCT((ChapterStats!$B$2:$B$7747=H$2)*(ChapterStats!$C$2:$C$7747=$O$874)*(ChapterStats!$E$2:$E$7747=$A877), ChapterStats!$F$2:$F$7747)</f>
        <v>0</v>
      </c>
      <c r="I877" s="219">
        <f>SUMPRODUCT((ChapterStats!$B$2:$B$7747=I$2)*(ChapterStats!$C$2:$C$7747=$O$874)*(ChapterStats!$E$2:$E$7747=$A877), ChapterStats!$F$2:$F$7747)</f>
        <v>0</v>
      </c>
      <c r="J877" s="219">
        <f>SUMPRODUCT((ChapterStats!$B$2:$B$7747=J$2)*(ChapterStats!$C$2:$C$7747=$O$874)*(ChapterStats!$E$2:$E$7747=$A877), ChapterStats!$F$2:$F$7747)</f>
        <v>1</v>
      </c>
      <c r="K877" s="219">
        <f>SUMPRODUCT((ChapterStats!$B$2:$B$7747=K$2)*(ChapterStats!$C$2:$C$7747=$O$874)*(ChapterStats!$E$2:$E$7747=$A877), ChapterStats!$F$2:$F$7747)</f>
        <v>0</v>
      </c>
      <c r="L877" s="219">
        <f>SUMPRODUCT((ChapterStats!$B$2:$B$7747=L$2)*(ChapterStats!$C$2:$C$7747=$O$874)*(ChapterStats!$E$2:$E$7747=$A877), ChapterStats!$F$2:$F$7747)</f>
        <v>0</v>
      </c>
      <c r="M877" s="219">
        <f>SUMPRODUCT((ChapterStats!$B$2:$B$7747=M$2)*(ChapterStats!$C$2:$C$7747=$O$874)*(ChapterStats!$E$2:$E$7747=$A877), ChapterStats!$F$2:$F$7747)</f>
        <v>0</v>
      </c>
      <c r="N877" s="41">
        <f t="shared" ref="N877:N883" si="67">SUM(B877:M877)</f>
        <v>1</v>
      </c>
    </row>
    <row r="878" spans="1:15" s="43" customFormat="1" x14ac:dyDescent="0.2">
      <c r="A878" s="47" t="s">
        <v>305</v>
      </c>
      <c r="B878" s="244">
        <v>0</v>
      </c>
      <c r="C878" s="244">
        <v>1</v>
      </c>
      <c r="D878" s="244">
        <v>0</v>
      </c>
      <c r="E878" s="244">
        <v>0</v>
      </c>
      <c r="F878" s="244">
        <v>0</v>
      </c>
      <c r="G878" s="244">
        <v>0</v>
      </c>
      <c r="H878" s="244">
        <v>0</v>
      </c>
      <c r="I878" s="244">
        <v>0</v>
      </c>
      <c r="J878" s="244">
        <v>0</v>
      </c>
      <c r="K878" s="244">
        <v>0</v>
      </c>
      <c r="L878" s="244">
        <v>1</v>
      </c>
      <c r="M878" s="244">
        <v>0</v>
      </c>
      <c r="N878" s="48">
        <f t="shared" si="67"/>
        <v>2</v>
      </c>
    </row>
    <row r="879" spans="1:15" s="43" customFormat="1" x14ac:dyDescent="0.2">
      <c r="A879" s="228" t="s">
        <v>195</v>
      </c>
      <c r="B879" s="219">
        <f>SUMPRODUCT((ChapterStats!$B$2:$B$7747=B$2)*(ChapterStats!$C$2:$C$7747=$O$874)*(ChapterStats!$E$2:$E$7747=$A879), ChapterStats!$F$2:$F$7747)</f>
        <v>0</v>
      </c>
      <c r="C879" s="219">
        <f>SUMPRODUCT((ChapterStats!$B$2:$B$7747=C$2)*(ChapterStats!$C$2:$C$7747=$O$874)*(ChapterStats!$E$2:$E$7747=$A879), ChapterStats!$F$2:$F$7747)</f>
        <v>0</v>
      </c>
      <c r="D879" s="219">
        <f>SUMPRODUCT((ChapterStats!$B$2:$B$7747=D$2)*(ChapterStats!$C$2:$C$7747=$O$874)*(ChapterStats!$E$2:$E$7747=$A879), ChapterStats!$F$2:$F$7747)</f>
        <v>0</v>
      </c>
      <c r="E879" s="219">
        <f>SUMPRODUCT((ChapterStats!$B$2:$B$7747=E$2)*(ChapterStats!$C$2:$C$7747=$O$874)*(ChapterStats!$E$2:$E$7747=$A879), ChapterStats!$F$2:$F$7747)</f>
        <v>0</v>
      </c>
      <c r="F879" s="219">
        <f>SUMPRODUCT((ChapterStats!$B$2:$B$7747=F$2)*(ChapterStats!$C$2:$C$7747=$O$874)*(ChapterStats!$E$2:$E$7747=$A879), ChapterStats!$F$2:$F$7747)</f>
        <v>0</v>
      </c>
      <c r="G879" s="219">
        <f>SUMPRODUCT((ChapterStats!$B$2:$B$7747=G$2)*(ChapterStats!$C$2:$C$7747=$O$874)*(ChapterStats!$E$2:$E$7747=$A879), ChapterStats!$F$2:$F$7747)</f>
        <v>0</v>
      </c>
      <c r="H879" s="219">
        <f>SUMPRODUCT((ChapterStats!$B$2:$B$7747=H$2)*(ChapterStats!$C$2:$C$7747=$O$874)*(ChapterStats!$E$2:$E$7747=$A879), ChapterStats!$F$2:$F$7747)</f>
        <v>0</v>
      </c>
      <c r="I879" s="219">
        <f>SUMPRODUCT((ChapterStats!$B$2:$B$7747=I$2)*(ChapterStats!$C$2:$C$7747=$O$874)*(ChapterStats!$E$2:$E$7747=$A879), ChapterStats!$F$2:$F$7747)</f>
        <v>0</v>
      </c>
      <c r="J879" s="219">
        <f>SUMPRODUCT((ChapterStats!$B$2:$B$7747=J$2)*(ChapterStats!$C$2:$C$7747=$O$874)*(ChapterStats!$E$2:$E$7747=$A879), ChapterStats!$F$2:$F$7747)</f>
        <v>0</v>
      </c>
      <c r="K879" s="219">
        <f>SUMPRODUCT((ChapterStats!$B$2:$B$7747=K$2)*(ChapterStats!$C$2:$C$7747=$O$874)*(ChapterStats!$E$2:$E$7747=$A879), ChapterStats!$F$2:$F$7747)</f>
        <v>0</v>
      </c>
      <c r="L879" s="219">
        <f>SUMPRODUCT((ChapterStats!$B$2:$B$7747=L$2)*(ChapterStats!$C$2:$C$7747=$O$874)*(ChapterStats!$E$2:$E$7747=$A879), ChapterStats!$F$2:$F$7747)</f>
        <v>0</v>
      </c>
      <c r="M879" s="219">
        <f>SUMPRODUCT((ChapterStats!$B$2:$B$7747=M$2)*(ChapterStats!$C$2:$C$7747=$O$874)*(ChapterStats!$E$2:$E$7747=$A879), ChapterStats!$F$2:$F$7747)</f>
        <v>0</v>
      </c>
      <c r="N879" s="41">
        <f t="shared" si="67"/>
        <v>0</v>
      </c>
    </row>
    <row r="880" spans="1:15" s="43" customFormat="1" x14ac:dyDescent="0.2">
      <c r="A880" s="228" t="s">
        <v>200</v>
      </c>
      <c r="B880" s="219">
        <f>SUMPRODUCT((ChapterStats!$B$2:$B$7747=B$2)*(ChapterStats!$C$2:$C$7747=$O$874)*(ChapterStats!$E$2:$E$7747=$A880), ChapterStats!$F$2:$F$7747)</f>
        <v>0</v>
      </c>
      <c r="C880" s="219">
        <f>SUMPRODUCT((ChapterStats!$B$2:$B$7747=C$2)*(ChapterStats!$C$2:$C$7747=$O$874)*(ChapterStats!$E$2:$E$7747=$A880), ChapterStats!$F$2:$F$7747)</f>
        <v>0</v>
      </c>
      <c r="D880" s="219">
        <f>SUMPRODUCT((ChapterStats!$B$2:$B$7747=D$2)*(ChapterStats!$C$2:$C$7747=$O$874)*(ChapterStats!$E$2:$E$7747=$A880), ChapterStats!$F$2:$F$7747)</f>
        <v>0</v>
      </c>
      <c r="E880" s="219">
        <f>SUMPRODUCT((ChapterStats!$B$2:$B$7747=E$2)*(ChapterStats!$C$2:$C$7747=$O$874)*(ChapterStats!$E$2:$E$7747=$A880), ChapterStats!$F$2:$F$7747)</f>
        <v>0</v>
      </c>
      <c r="F880" s="219">
        <f>SUMPRODUCT((ChapterStats!$B$2:$B$7747=F$2)*(ChapterStats!$C$2:$C$7747=$O$874)*(ChapterStats!$E$2:$E$7747=$A880), ChapterStats!$F$2:$F$7747)</f>
        <v>0</v>
      </c>
      <c r="G880" s="219">
        <f>SUMPRODUCT((ChapterStats!$B$2:$B$7747=G$2)*(ChapterStats!$C$2:$C$7747=$O$874)*(ChapterStats!$E$2:$E$7747=$A880), ChapterStats!$F$2:$F$7747)</f>
        <v>0</v>
      </c>
      <c r="H880" s="219">
        <f>SUMPRODUCT((ChapterStats!$B$2:$B$7747=H$2)*(ChapterStats!$C$2:$C$7747=$O$874)*(ChapterStats!$E$2:$E$7747=$A880), ChapterStats!$F$2:$F$7747)</f>
        <v>0</v>
      </c>
      <c r="I880" s="219">
        <f>SUMPRODUCT((ChapterStats!$B$2:$B$7747=I$2)*(ChapterStats!$C$2:$C$7747=$O$874)*(ChapterStats!$E$2:$E$7747=$A880), ChapterStats!$F$2:$F$7747)</f>
        <v>0</v>
      </c>
      <c r="J880" s="219">
        <f>SUMPRODUCT((ChapterStats!$B$2:$B$7747=J$2)*(ChapterStats!$C$2:$C$7747=$O$874)*(ChapterStats!$E$2:$E$7747=$A880), ChapterStats!$F$2:$F$7747)</f>
        <v>0</v>
      </c>
      <c r="K880" s="219">
        <f>SUMPRODUCT((ChapterStats!$B$2:$B$7747=K$2)*(ChapterStats!$C$2:$C$7747=$O$874)*(ChapterStats!$E$2:$E$7747=$A880), ChapterStats!$F$2:$F$7747)</f>
        <v>0</v>
      </c>
      <c r="L880" s="219">
        <f>SUMPRODUCT((ChapterStats!$B$2:$B$7747=L$2)*(ChapterStats!$C$2:$C$7747=$O$874)*(ChapterStats!$E$2:$E$7747=$A880), ChapterStats!$F$2:$F$7747)</f>
        <v>0</v>
      </c>
      <c r="M880" s="219">
        <f>SUMPRODUCT((ChapterStats!$B$2:$B$7747=M$2)*(ChapterStats!$C$2:$C$7747=$O$874)*(ChapterStats!$E$2:$E$7747=$A880), ChapterStats!$F$2:$F$7747)</f>
        <v>0</v>
      </c>
      <c r="N880" s="41">
        <f t="shared" si="67"/>
        <v>0</v>
      </c>
    </row>
    <row r="881" spans="1:15" s="43" customFormat="1" x14ac:dyDescent="0.2">
      <c r="A881" s="228" t="s">
        <v>197</v>
      </c>
      <c r="B881" s="219">
        <f>SUMPRODUCT((ChapterStats!$B$2:$B$7747=B$2)*(ChapterStats!$C$2:$C$7747=$O$874)*(ChapterStats!$E$2:$E$7747=$A881), ChapterStats!$F$2:$F$7747)</f>
        <v>1</v>
      </c>
      <c r="C881" s="219">
        <f>SUMPRODUCT((ChapterStats!$B$2:$B$7747=C$2)*(ChapterStats!$C$2:$C$7747=$O$874)*(ChapterStats!$E$2:$E$7747=$A881), ChapterStats!$F$2:$F$7747)</f>
        <v>0</v>
      </c>
      <c r="D881" s="219">
        <f>SUMPRODUCT((ChapterStats!$B$2:$B$7747=D$2)*(ChapterStats!$C$2:$C$7747=$O$874)*(ChapterStats!$E$2:$E$7747=$A881), ChapterStats!$F$2:$F$7747)</f>
        <v>0</v>
      </c>
      <c r="E881" s="219">
        <f>SUMPRODUCT((ChapterStats!$B$2:$B$7747=E$2)*(ChapterStats!$C$2:$C$7747=$O$874)*(ChapterStats!$E$2:$E$7747=$A881), ChapterStats!$F$2:$F$7747)</f>
        <v>0</v>
      </c>
      <c r="F881" s="219">
        <f>SUMPRODUCT((ChapterStats!$B$2:$B$7747=F$2)*(ChapterStats!$C$2:$C$7747=$O$874)*(ChapterStats!$E$2:$E$7747=$A881), ChapterStats!$F$2:$F$7747)</f>
        <v>1</v>
      </c>
      <c r="G881" s="219">
        <f>SUMPRODUCT((ChapterStats!$B$2:$B$7747=G$2)*(ChapterStats!$C$2:$C$7747=$O$874)*(ChapterStats!$E$2:$E$7747=$A881), ChapterStats!$F$2:$F$7747)</f>
        <v>0</v>
      </c>
      <c r="H881" s="219">
        <f>SUMPRODUCT((ChapterStats!$B$2:$B$7747=H$2)*(ChapterStats!$C$2:$C$7747=$O$874)*(ChapterStats!$E$2:$E$7747=$A881), ChapterStats!$F$2:$F$7747)</f>
        <v>0</v>
      </c>
      <c r="I881" s="219">
        <f>SUMPRODUCT((ChapterStats!$B$2:$B$7747=I$2)*(ChapterStats!$C$2:$C$7747=$O$874)*(ChapterStats!$E$2:$E$7747=$A881), ChapterStats!$F$2:$F$7747)</f>
        <v>0</v>
      </c>
      <c r="J881" s="219">
        <f>SUMPRODUCT((ChapterStats!$B$2:$B$7747=J$2)*(ChapterStats!$C$2:$C$7747=$O$874)*(ChapterStats!$E$2:$E$7747=$A881), ChapterStats!$F$2:$F$7747)</f>
        <v>0</v>
      </c>
      <c r="K881" s="219">
        <f>SUMPRODUCT((ChapterStats!$B$2:$B$7747=K$2)*(ChapterStats!$C$2:$C$7747=$O$874)*(ChapterStats!$E$2:$E$7747=$A881), ChapterStats!$F$2:$F$7747)</f>
        <v>0</v>
      </c>
      <c r="L881" s="219">
        <f>SUMPRODUCT((ChapterStats!$B$2:$B$7747=L$2)*(ChapterStats!$C$2:$C$7747=$O$874)*(ChapterStats!$E$2:$E$7747=$A881), ChapterStats!$F$2:$F$7747)</f>
        <v>0</v>
      </c>
      <c r="M881" s="219">
        <f>SUMPRODUCT((ChapterStats!$B$2:$B$7747=M$2)*(ChapterStats!$C$2:$C$7747=$O$874)*(ChapterStats!$E$2:$E$7747=$A881), ChapterStats!$F$2:$F$7747)</f>
        <v>0</v>
      </c>
      <c r="N881" s="41">
        <f t="shared" si="67"/>
        <v>2</v>
      </c>
    </row>
    <row r="882" spans="1:15" x14ac:dyDescent="0.2">
      <c r="A882" s="228" t="s">
        <v>199</v>
      </c>
      <c r="B882" s="219">
        <f>SUMPRODUCT((ChapterStats!$B$2:$B$7747=B$2)*(ChapterStats!$C$2:$C$7747=$O$874)*(ChapterStats!$E$2:$E$7747=$A882), ChapterStats!$F$2:$F$7747)</f>
        <v>0</v>
      </c>
      <c r="C882" s="219">
        <f>SUMPRODUCT((ChapterStats!$B$2:$B$7747=C$2)*(ChapterStats!$C$2:$C$7747=$O$874)*(ChapterStats!$E$2:$E$7747=$A882), ChapterStats!$F$2:$F$7747)</f>
        <v>0</v>
      </c>
      <c r="D882" s="219">
        <f>SUMPRODUCT((ChapterStats!$B$2:$B$7747=D$2)*(ChapterStats!$C$2:$C$7747=$O$874)*(ChapterStats!$E$2:$E$7747=$A882), ChapterStats!$F$2:$F$7747)</f>
        <v>0</v>
      </c>
      <c r="E882" s="219">
        <f>SUMPRODUCT((ChapterStats!$B$2:$B$7747=E$2)*(ChapterStats!$C$2:$C$7747=$O$874)*(ChapterStats!$E$2:$E$7747=$A882), ChapterStats!$F$2:$F$7747)</f>
        <v>0</v>
      </c>
      <c r="F882" s="219">
        <f>SUMPRODUCT((ChapterStats!$B$2:$B$7747=F$2)*(ChapterStats!$C$2:$C$7747=$O$874)*(ChapterStats!$E$2:$E$7747=$A882), ChapterStats!$F$2:$F$7747)</f>
        <v>0</v>
      </c>
      <c r="G882" s="219">
        <f>SUMPRODUCT((ChapterStats!$B$2:$B$7747=G$2)*(ChapterStats!$C$2:$C$7747=$O$874)*(ChapterStats!$E$2:$E$7747=$A882), ChapterStats!$F$2:$F$7747)</f>
        <v>0</v>
      </c>
      <c r="H882" s="219">
        <f>SUMPRODUCT((ChapterStats!$B$2:$B$7747=H$2)*(ChapterStats!$C$2:$C$7747=$O$874)*(ChapterStats!$E$2:$E$7747=$A882), ChapterStats!$F$2:$F$7747)</f>
        <v>0</v>
      </c>
      <c r="I882" s="219">
        <f>SUMPRODUCT((ChapterStats!$B$2:$B$7747=I$2)*(ChapterStats!$C$2:$C$7747=$O$874)*(ChapterStats!$E$2:$E$7747=$A882), ChapterStats!$F$2:$F$7747)</f>
        <v>0</v>
      </c>
      <c r="J882" s="219">
        <f>SUMPRODUCT((ChapterStats!$B$2:$B$7747=J$2)*(ChapterStats!$C$2:$C$7747=$O$874)*(ChapterStats!$E$2:$E$7747=$A882), ChapterStats!$F$2:$F$7747)</f>
        <v>0</v>
      </c>
      <c r="K882" s="219">
        <f>SUMPRODUCT((ChapterStats!$B$2:$B$7747=K$2)*(ChapterStats!$C$2:$C$7747=$O$874)*(ChapterStats!$E$2:$E$7747=$A882), ChapterStats!$F$2:$F$7747)</f>
        <v>0</v>
      </c>
      <c r="L882" s="219">
        <f>SUMPRODUCT((ChapterStats!$B$2:$B$7747=L$2)*(ChapterStats!$C$2:$C$7747=$O$874)*(ChapterStats!$E$2:$E$7747=$A882), ChapterStats!$F$2:$F$7747)</f>
        <v>0</v>
      </c>
      <c r="M882" s="219">
        <f>SUMPRODUCT((ChapterStats!$B$2:$B$7747=M$2)*(ChapterStats!$C$2:$C$7747=$O$874)*(ChapterStats!$E$2:$E$7747=$A882), ChapterStats!$F$2:$F$7747)</f>
        <v>0</v>
      </c>
      <c r="N882" s="41">
        <f t="shared" si="67"/>
        <v>0</v>
      </c>
    </row>
    <row r="883" spans="1:15" x14ac:dyDescent="0.2">
      <c r="A883" s="228" t="s">
        <v>198</v>
      </c>
      <c r="B883" s="219">
        <f>SUMPRODUCT((ChapterStats!$B$2:$B$7747=B$2)*(ChapterStats!$C$2:$C$7747=$O$874)*(ChapterStats!$E$2:$E$7747=$A883), ChapterStats!$F$2:$F$7747)</f>
        <v>0</v>
      </c>
      <c r="C883" s="219">
        <f>SUMPRODUCT((ChapterStats!$B$2:$B$7747=C$2)*(ChapterStats!$C$2:$C$7747=$O$874)*(ChapterStats!$E$2:$E$7747=$A883), ChapterStats!$F$2:$F$7747)</f>
        <v>0</v>
      </c>
      <c r="D883" s="219">
        <f>SUMPRODUCT((ChapterStats!$B$2:$B$7747=D$2)*(ChapterStats!$C$2:$C$7747=$O$874)*(ChapterStats!$E$2:$E$7747=$A883), ChapterStats!$F$2:$F$7747)</f>
        <v>0</v>
      </c>
      <c r="E883" s="219">
        <f>SUMPRODUCT((ChapterStats!$B$2:$B$7747=E$2)*(ChapterStats!$C$2:$C$7747=$O$874)*(ChapterStats!$E$2:$E$7747=$A883), ChapterStats!$F$2:$F$7747)</f>
        <v>0</v>
      </c>
      <c r="F883" s="219">
        <f>SUMPRODUCT((ChapterStats!$B$2:$B$7747=F$2)*(ChapterStats!$C$2:$C$7747=$O$874)*(ChapterStats!$E$2:$E$7747=$A883), ChapterStats!$F$2:$F$7747)</f>
        <v>0</v>
      </c>
      <c r="G883" s="219">
        <f>SUMPRODUCT((ChapterStats!$B$2:$B$7747=G$2)*(ChapterStats!$C$2:$C$7747=$O$874)*(ChapterStats!$E$2:$E$7747=$A883), ChapterStats!$F$2:$F$7747)</f>
        <v>0</v>
      </c>
      <c r="H883" s="219">
        <f>SUMPRODUCT((ChapterStats!$B$2:$B$7747=H$2)*(ChapterStats!$C$2:$C$7747=$O$874)*(ChapterStats!$E$2:$E$7747=$A883), ChapterStats!$F$2:$F$7747)</f>
        <v>0</v>
      </c>
      <c r="I883" s="219">
        <f>SUMPRODUCT((ChapterStats!$B$2:$B$7747=I$2)*(ChapterStats!$C$2:$C$7747=$O$874)*(ChapterStats!$E$2:$E$7747=$A883), ChapterStats!$F$2:$F$7747)</f>
        <v>0</v>
      </c>
      <c r="J883" s="219">
        <f>SUMPRODUCT((ChapterStats!$B$2:$B$7747=J$2)*(ChapterStats!$C$2:$C$7747=$O$874)*(ChapterStats!$E$2:$E$7747=$A883), ChapterStats!$F$2:$F$7747)</f>
        <v>0</v>
      </c>
      <c r="K883" s="219">
        <f>SUMPRODUCT((ChapterStats!$B$2:$B$7747=K$2)*(ChapterStats!$C$2:$C$7747=$O$874)*(ChapterStats!$E$2:$E$7747=$A883), ChapterStats!$F$2:$F$7747)</f>
        <v>0</v>
      </c>
      <c r="L883" s="219">
        <f>SUMPRODUCT((ChapterStats!$B$2:$B$7747=L$2)*(ChapterStats!$C$2:$C$7747=$O$874)*(ChapterStats!$E$2:$E$7747=$A883), ChapterStats!$F$2:$F$7747)</f>
        <v>0</v>
      </c>
      <c r="M883" s="219">
        <f>SUMPRODUCT((ChapterStats!$B$2:$B$7747=M$2)*(ChapterStats!$C$2:$C$7747=$O$874)*(ChapterStats!$E$2:$E$7747=$A883), ChapterStats!$F$2:$F$7747)</f>
        <v>0</v>
      </c>
      <c r="N883" s="41">
        <f t="shared" si="67"/>
        <v>0</v>
      </c>
    </row>
    <row r="884" spans="1:15" s="43" customFormat="1" x14ac:dyDescent="0.2">
      <c r="A884" s="21" t="s">
        <v>202</v>
      </c>
      <c r="B884" s="224">
        <f>SUMPRODUCT((ChapterStats!$B$2:$B$7747=B$2)*(ChapterStats!$C$2:$C$7747=$O$874)*(ChapterStats!$E$2:$E$7747=$A884), ChapterStats!$F$2:$F$7747)</f>
        <v>0.33333299999999999</v>
      </c>
      <c r="C884" s="224">
        <f>SUMPRODUCT((ChapterStats!$B$2:$B$7747=C$2)*(ChapterStats!$C$2:$C$7747=$O$874)*(ChapterStats!$E$2:$E$7747=$A884), ChapterStats!$F$2:$F$7747)</f>
        <v>0</v>
      </c>
      <c r="D884" s="224">
        <f>SUMPRODUCT((ChapterStats!$B$2:$B$7747=D$2)*(ChapterStats!$C$2:$C$7747=$O$874)*(ChapterStats!$E$2:$E$7747=$A884), ChapterStats!$F$2:$F$7747)</f>
        <v>0.25</v>
      </c>
      <c r="E884" s="224">
        <f>SUMPRODUCT((ChapterStats!$B$2:$B$7747=E$2)*(ChapterStats!$C$2:$C$7747=$O$874)*(ChapterStats!$E$2:$E$7747=$A884), ChapterStats!$F$2:$F$7747)</f>
        <v>0.33333299999999999</v>
      </c>
      <c r="F884" s="224">
        <f>SUMPRODUCT((ChapterStats!$B$2:$B$7747=F$2)*(ChapterStats!$C$2:$C$7747=$O$874)*(ChapterStats!$E$2:$E$7747=$A884), ChapterStats!$F$2:$F$7747)</f>
        <v>0.33333299999999999</v>
      </c>
      <c r="G884" s="224">
        <f>SUMPRODUCT((ChapterStats!$B$2:$B$7747=G$2)*(ChapterStats!$C$2:$C$7747=$O$874)*(ChapterStats!$E$2:$E$7747=$A884), ChapterStats!$F$2:$F$7747)</f>
        <v>0</v>
      </c>
      <c r="H884" s="224">
        <f>SUMPRODUCT((ChapterStats!$B$2:$B$7747=H$2)*(ChapterStats!$C$2:$C$7747=$O$874)*(ChapterStats!$E$2:$E$7747=$A884), ChapterStats!$F$2:$F$7747)</f>
        <v>0</v>
      </c>
      <c r="I884" s="224">
        <f>SUMPRODUCT((ChapterStats!$B$2:$B$7747=I$2)*(ChapterStats!$C$2:$C$7747=$O$874)*(ChapterStats!$E$2:$E$7747=$A884), ChapterStats!$F$2:$F$7747)</f>
        <v>0</v>
      </c>
      <c r="J884" s="224">
        <f>SUMPRODUCT((ChapterStats!$B$2:$B$7747=J$2)*(ChapterStats!$C$2:$C$7747=$O$874)*(ChapterStats!$E$2:$E$7747=$A884), ChapterStats!$F$2:$F$7747)</f>
        <v>0</v>
      </c>
      <c r="K884" s="224">
        <f>SUMPRODUCT((ChapterStats!$B$2:$B$7747=K$2)*(ChapterStats!$C$2:$C$7747=$O$874)*(ChapterStats!$E$2:$E$7747=$A884), ChapterStats!$F$2:$F$7747)</f>
        <v>0</v>
      </c>
      <c r="L884" s="224">
        <f>SUMPRODUCT((ChapterStats!$B$2:$B$7747=L$2)*(ChapterStats!$C$2:$C$7747=$O$874)*(ChapterStats!$E$2:$E$7747=$A884), ChapterStats!$F$2:$F$7747)</f>
        <v>0</v>
      </c>
      <c r="M884" s="224">
        <f>SUMPRODUCT((ChapterStats!$B$2:$B$7747=M$2)*(ChapterStats!$C$2:$C$7747=$O$874)*(ChapterStats!$E$2:$E$7747=$A884), ChapterStats!$F$2:$F$7747)</f>
        <v>0</v>
      </c>
      <c r="N884" s="41"/>
    </row>
    <row r="885" spans="1:15" s="43" customFormat="1" x14ac:dyDescent="0.2">
      <c r="A885" s="228" t="s">
        <v>205</v>
      </c>
      <c r="B885" s="224">
        <f>SUMPRODUCT((ChapterStats!$B$2:$B$7747=B$2)*(ChapterStats!$C$2:$C$7747=$O$874)*(ChapterStats!$E$2:$E$7747=$A885), ChapterStats!$F$2:$F$7747)</f>
        <v>0.5</v>
      </c>
      <c r="C885" s="224">
        <f>SUMPRODUCT((ChapterStats!$B$2:$B$7747=C$2)*(ChapterStats!$C$2:$C$7747=$O$874)*(ChapterStats!$E$2:$E$7747=$A885), ChapterStats!$F$2:$F$7747)</f>
        <v>0</v>
      </c>
      <c r="D885" s="224">
        <f>SUMPRODUCT((ChapterStats!$B$2:$B$7747=D$2)*(ChapterStats!$C$2:$C$7747=$O$874)*(ChapterStats!$E$2:$E$7747=$A885), ChapterStats!$F$2:$F$7747)</f>
        <v>0.33333299999999999</v>
      </c>
      <c r="E885" s="224">
        <f>SUMPRODUCT((ChapterStats!$B$2:$B$7747=E$2)*(ChapterStats!$C$2:$C$7747=$O$874)*(ChapterStats!$E$2:$E$7747=$A885), ChapterStats!$F$2:$F$7747)</f>
        <v>0.5</v>
      </c>
      <c r="F885" s="224">
        <f>SUMPRODUCT((ChapterStats!$B$2:$B$7747=F$2)*(ChapterStats!$C$2:$C$7747=$O$874)*(ChapterStats!$E$2:$E$7747=$A885), ChapterStats!$F$2:$F$7747)</f>
        <v>0.5</v>
      </c>
      <c r="G885" s="224">
        <f>SUMPRODUCT((ChapterStats!$B$2:$B$7747=G$2)*(ChapterStats!$C$2:$C$7747=$O$874)*(ChapterStats!$E$2:$E$7747=$A885), ChapterStats!$F$2:$F$7747)</f>
        <v>0</v>
      </c>
      <c r="H885" s="224">
        <f>SUMPRODUCT((ChapterStats!$B$2:$B$7747=H$2)*(ChapterStats!$C$2:$C$7747=$O$874)*(ChapterStats!$E$2:$E$7747=$A885), ChapterStats!$F$2:$F$7747)</f>
        <v>0</v>
      </c>
      <c r="I885" s="224">
        <f>SUMPRODUCT((ChapterStats!$B$2:$B$7747=I$2)*(ChapterStats!$C$2:$C$7747=$O$874)*(ChapterStats!$E$2:$E$7747=$A885), ChapterStats!$F$2:$F$7747)</f>
        <v>0</v>
      </c>
      <c r="J885" s="224">
        <f>SUMPRODUCT((ChapterStats!$B$2:$B$7747=J$2)*(ChapterStats!$C$2:$C$7747=$O$874)*(ChapterStats!$E$2:$E$7747=$A885), ChapterStats!$F$2:$F$7747)</f>
        <v>0</v>
      </c>
      <c r="K885" s="224">
        <f>SUMPRODUCT((ChapterStats!$B$2:$B$7747=K$2)*(ChapterStats!$C$2:$C$7747=$O$874)*(ChapterStats!$E$2:$E$7747=$A885), ChapterStats!$F$2:$F$7747)</f>
        <v>0</v>
      </c>
      <c r="L885" s="224">
        <f>SUMPRODUCT((ChapterStats!$B$2:$B$7747=L$2)*(ChapterStats!$C$2:$C$7747=$O$874)*(ChapterStats!$E$2:$E$7747=$A885), ChapterStats!$F$2:$F$7747)</f>
        <v>0</v>
      </c>
      <c r="M885" s="224">
        <f>SUMPRODUCT((ChapterStats!$B$2:$B$7747=M$2)*(ChapterStats!$C$2:$C$7747=$O$874)*(ChapterStats!$E$2:$E$7747=$A885), ChapterStats!$F$2:$F$7747)</f>
        <v>0</v>
      </c>
      <c r="N885" s="41"/>
    </row>
    <row r="886" spans="1:15" s="43" customFormat="1" x14ac:dyDescent="0.2">
      <c r="A886" s="47"/>
      <c r="B886" s="64"/>
      <c r="C886" s="153"/>
      <c r="D886" s="153"/>
      <c r="E886" s="143"/>
      <c r="F886" s="143"/>
      <c r="G886" s="143"/>
      <c r="H886" s="65"/>
      <c r="I886" s="222"/>
      <c r="J886" s="222"/>
      <c r="K886" s="222"/>
      <c r="L886" s="222"/>
      <c r="M886" s="222"/>
      <c r="N886" s="41"/>
    </row>
    <row r="887" spans="1:15" s="43" customFormat="1" x14ac:dyDescent="0.2">
      <c r="A887" s="22" t="s">
        <v>48</v>
      </c>
      <c r="B887" s="52"/>
      <c r="C887" s="39"/>
      <c r="D887" s="39"/>
      <c r="E887" s="39"/>
      <c r="F887" s="39"/>
      <c r="G887" s="39"/>
      <c r="H887" s="52"/>
      <c r="I887" s="221"/>
      <c r="J887" s="221"/>
      <c r="K887" s="221"/>
      <c r="L887" s="221"/>
      <c r="M887" s="221"/>
      <c r="N887" s="41"/>
      <c r="O887" s="43">
        <v>181</v>
      </c>
    </row>
    <row r="888" spans="1:15" s="43" customFormat="1" x14ac:dyDescent="0.2">
      <c r="A888" s="228" t="s">
        <v>196</v>
      </c>
      <c r="B888" s="219">
        <f>SUMPRODUCT((ChapterStats!$B$2:$B$7747=B$2)*(ChapterStats!$C$2:$C$7747=$O$887)*(ChapterStats!$E$2:$E$7747=$A888), ChapterStats!$F$2:$F$7747)</f>
        <v>166</v>
      </c>
      <c r="C888" s="219">
        <f>SUMPRODUCT((ChapterStats!$B$2:$B$7747=C$2)*(ChapterStats!$C$2:$C$7747=$O$887)*(ChapterStats!$E$2:$E$7747=$A888), ChapterStats!$F$2:$F$7747)</f>
        <v>165</v>
      </c>
      <c r="D888" s="219">
        <f>SUMPRODUCT((ChapterStats!$B$2:$B$7747=D$2)*(ChapterStats!$C$2:$C$7747=$O$887)*(ChapterStats!$E$2:$E$7747=$A888), ChapterStats!$F$2:$F$7747)</f>
        <v>164</v>
      </c>
      <c r="E888" s="219">
        <f>SUMPRODUCT((ChapterStats!$B$2:$B$7747=E$2)*(ChapterStats!$C$2:$C$7747=$O$887)*(ChapterStats!$E$2:$E$7747=$A888), ChapterStats!$F$2:$F$7747)</f>
        <v>168</v>
      </c>
      <c r="F888" s="219">
        <f>SUMPRODUCT((ChapterStats!$B$2:$B$7747=F$2)*(ChapterStats!$C$2:$C$7747=$O$887)*(ChapterStats!$E$2:$E$7747=$A888), ChapterStats!$F$2:$F$7747)</f>
        <v>168</v>
      </c>
      <c r="G888" s="219">
        <f>SUMPRODUCT((ChapterStats!$B$2:$B$7747=G$2)*(ChapterStats!$C$2:$C$7747=$O$887)*(ChapterStats!$E$2:$E$7747=$A888), ChapterStats!$F$2:$F$7747)</f>
        <v>167</v>
      </c>
      <c r="H888" s="219">
        <f>SUMPRODUCT((ChapterStats!$B$2:$B$7747=H$2)*(ChapterStats!$C$2:$C$7747=$O$887)*(ChapterStats!$E$2:$E$7747=$A888), ChapterStats!$F$2:$F$7747)</f>
        <v>167</v>
      </c>
      <c r="I888" s="219">
        <f>SUMPRODUCT((ChapterStats!$B$2:$B$7747=I$2)*(ChapterStats!$C$2:$C$7747=$O$887)*(ChapterStats!$E$2:$E$7747=$A888), ChapterStats!$F$2:$F$7747)</f>
        <v>164</v>
      </c>
      <c r="J888" s="219">
        <f>SUMPRODUCT((ChapterStats!$B$2:$B$7747=J$2)*(ChapterStats!$C$2:$C$7747=$O$887)*(ChapterStats!$E$2:$E$7747=$A888), ChapterStats!$F$2:$F$7747)</f>
        <v>164</v>
      </c>
      <c r="K888" s="219">
        <f>SUMPRODUCT((ChapterStats!$B$2:$B$7747=K$2)*(ChapterStats!$C$2:$C$7747=$O$887)*(ChapterStats!$E$2:$E$7747=$A888), ChapterStats!$F$2:$F$7747)</f>
        <v>163</v>
      </c>
      <c r="L888" s="219">
        <f>SUMPRODUCT((ChapterStats!$B$2:$B$7747=L$2)*(ChapterStats!$C$2:$C$7747=$O$887)*(ChapterStats!$E$2:$E$7747=$A888), ChapterStats!$F$2:$F$7747)</f>
        <v>162</v>
      </c>
      <c r="M888" s="219">
        <f>SUMPRODUCT((ChapterStats!$B$2:$B$7747=M$2)*(ChapterStats!$C$2:$C$7747=$O$887)*(ChapterStats!$E$2:$E$7747=$A888), ChapterStats!$F$2:$F$7747)</f>
        <v>0</v>
      </c>
      <c r="N888" s="41"/>
    </row>
    <row r="889" spans="1:15" s="43" customFormat="1" x14ac:dyDescent="0.2">
      <c r="A889" s="47" t="s">
        <v>305</v>
      </c>
      <c r="B889" s="244">
        <v>157</v>
      </c>
      <c r="C889" s="244">
        <v>156</v>
      </c>
      <c r="D889" s="244">
        <v>157</v>
      </c>
      <c r="E889" s="244">
        <v>162</v>
      </c>
      <c r="F889" s="244">
        <v>167</v>
      </c>
      <c r="G889" s="244">
        <v>169</v>
      </c>
      <c r="H889" s="244">
        <v>171</v>
      </c>
      <c r="I889" s="244">
        <v>170</v>
      </c>
      <c r="J889" s="244">
        <v>177</v>
      </c>
      <c r="K889" s="244">
        <v>172</v>
      </c>
      <c r="L889" s="244">
        <v>170</v>
      </c>
      <c r="M889" s="244">
        <v>165</v>
      </c>
      <c r="N889" s="48"/>
    </row>
    <row r="890" spans="1:15" s="43" customFormat="1" x14ac:dyDescent="0.2">
      <c r="A890" s="228" t="s">
        <v>194</v>
      </c>
      <c r="B890" s="219">
        <f>SUMPRODUCT((ChapterStats!$B$2:$B$7747=B$2)*(ChapterStats!$C$2:$C$7747=$O$887)*(ChapterStats!$E$2:$E$7747=$A890), ChapterStats!$F$2:$F$7747)</f>
        <v>2</v>
      </c>
      <c r="C890" s="219">
        <f>SUMPRODUCT((ChapterStats!$B$2:$B$7747=C$2)*(ChapterStats!$C$2:$C$7747=$O$887)*(ChapterStats!$E$2:$E$7747=$A890), ChapterStats!$F$2:$F$7747)</f>
        <v>1</v>
      </c>
      <c r="D890" s="219">
        <f>SUMPRODUCT((ChapterStats!$B$2:$B$7747=D$2)*(ChapterStats!$C$2:$C$7747=$O$887)*(ChapterStats!$E$2:$E$7747=$A890), ChapterStats!$F$2:$F$7747)</f>
        <v>1</v>
      </c>
      <c r="E890" s="219">
        <f>SUMPRODUCT((ChapterStats!$B$2:$B$7747=E$2)*(ChapterStats!$C$2:$C$7747=$O$887)*(ChapterStats!$E$2:$E$7747=$A890), ChapterStats!$F$2:$F$7747)</f>
        <v>5</v>
      </c>
      <c r="F890" s="219">
        <f>SUMPRODUCT((ChapterStats!$B$2:$B$7747=F$2)*(ChapterStats!$C$2:$C$7747=$O$887)*(ChapterStats!$E$2:$E$7747=$A890), ChapterStats!$F$2:$F$7747)</f>
        <v>3</v>
      </c>
      <c r="G890" s="219">
        <f>SUMPRODUCT((ChapterStats!$B$2:$B$7747=G$2)*(ChapterStats!$C$2:$C$7747=$O$887)*(ChapterStats!$E$2:$E$7747=$A890), ChapterStats!$F$2:$F$7747)</f>
        <v>3</v>
      </c>
      <c r="H890" s="219">
        <f>SUMPRODUCT((ChapterStats!$B$2:$B$7747=H$2)*(ChapterStats!$C$2:$C$7747=$O$887)*(ChapterStats!$E$2:$E$7747=$A890), ChapterStats!$F$2:$F$7747)</f>
        <v>6</v>
      </c>
      <c r="I890" s="219">
        <f>SUMPRODUCT((ChapterStats!$B$2:$B$7747=I$2)*(ChapterStats!$C$2:$C$7747=$O$887)*(ChapterStats!$E$2:$E$7747=$A890), ChapterStats!$F$2:$F$7747)</f>
        <v>2</v>
      </c>
      <c r="J890" s="219">
        <f>SUMPRODUCT((ChapterStats!$B$2:$B$7747=J$2)*(ChapterStats!$C$2:$C$7747=$O$887)*(ChapterStats!$E$2:$E$7747=$A890), ChapterStats!$F$2:$F$7747)</f>
        <v>6</v>
      </c>
      <c r="K890" s="219">
        <f>SUMPRODUCT((ChapterStats!$B$2:$B$7747=K$2)*(ChapterStats!$C$2:$C$7747=$O$887)*(ChapterStats!$E$2:$E$7747=$A890), ChapterStats!$F$2:$F$7747)</f>
        <v>2</v>
      </c>
      <c r="L890" s="219">
        <f>SUMPRODUCT((ChapterStats!$B$2:$B$7747=L$2)*(ChapterStats!$C$2:$C$7747=$O$887)*(ChapterStats!$E$2:$E$7747=$A890), ChapterStats!$F$2:$F$7747)</f>
        <v>7</v>
      </c>
      <c r="M890" s="219">
        <f>SUMPRODUCT((ChapterStats!$B$2:$B$7747=M$2)*(ChapterStats!$C$2:$C$7747=$O$887)*(ChapterStats!$E$2:$E$7747=$A890), ChapterStats!$F$2:$F$7747)</f>
        <v>0</v>
      </c>
      <c r="N890" s="41">
        <f t="shared" ref="N890:N896" si="68">SUM(B890:M890)</f>
        <v>38</v>
      </c>
    </row>
    <row r="891" spans="1:15" s="43" customFormat="1" x14ac:dyDescent="0.2">
      <c r="A891" s="47" t="s">
        <v>305</v>
      </c>
      <c r="B891" s="244">
        <v>3</v>
      </c>
      <c r="C891" s="244">
        <v>2</v>
      </c>
      <c r="D891" s="244">
        <v>5</v>
      </c>
      <c r="E891" s="244">
        <v>6</v>
      </c>
      <c r="F891" s="244">
        <v>8</v>
      </c>
      <c r="G891" s="244">
        <v>5</v>
      </c>
      <c r="H891" s="244">
        <v>3</v>
      </c>
      <c r="I891" s="244">
        <v>4</v>
      </c>
      <c r="J891" s="244">
        <v>5</v>
      </c>
      <c r="K891" s="244">
        <v>5</v>
      </c>
      <c r="L891" s="244">
        <v>2</v>
      </c>
      <c r="M891" s="244">
        <v>2</v>
      </c>
      <c r="N891" s="48">
        <f t="shared" si="68"/>
        <v>50</v>
      </c>
    </row>
    <row r="892" spans="1:15" s="43" customFormat="1" x14ac:dyDescent="0.2">
      <c r="A892" s="228" t="s">
        <v>195</v>
      </c>
      <c r="B892" s="219">
        <f>SUMPRODUCT((ChapterStats!$B$2:$B$7747=B$2)*(ChapterStats!$C$2:$C$7747=$O$887)*(ChapterStats!$E$2:$E$7747=$A892), ChapterStats!$F$2:$F$7747)</f>
        <v>8</v>
      </c>
      <c r="C892" s="219">
        <f>SUMPRODUCT((ChapterStats!$B$2:$B$7747=C$2)*(ChapterStats!$C$2:$C$7747=$O$887)*(ChapterStats!$E$2:$E$7747=$A892), ChapterStats!$F$2:$F$7747)</f>
        <v>8</v>
      </c>
      <c r="D892" s="219">
        <f>SUMPRODUCT((ChapterStats!$B$2:$B$7747=D$2)*(ChapterStats!$C$2:$C$7747=$O$887)*(ChapterStats!$E$2:$E$7747=$A892), ChapterStats!$F$2:$F$7747)</f>
        <v>7</v>
      </c>
      <c r="E892" s="219">
        <f>SUMPRODUCT((ChapterStats!$B$2:$B$7747=E$2)*(ChapterStats!$C$2:$C$7747=$O$887)*(ChapterStats!$E$2:$E$7747=$A892), ChapterStats!$F$2:$F$7747)</f>
        <v>6</v>
      </c>
      <c r="F892" s="219">
        <f>SUMPRODUCT((ChapterStats!$B$2:$B$7747=F$2)*(ChapterStats!$C$2:$C$7747=$O$887)*(ChapterStats!$E$2:$E$7747=$A892), ChapterStats!$F$2:$F$7747)</f>
        <v>14</v>
      </c>
      <c r="G892" s="219">
        <f>SUMPRODUCT((ChapterStats!$B$2:$B$7747=G$2)*(ChapterStats!$C$2:$C$7747=$O$887)*(ChapterStats!$E$2:$E$7747=$A892), ChapterStats!$F$2:$F$7747)</f>
        <v>12</v>
      </c>
      <c r="H892" s="219">
        <f>SUMPRODUCT((ChapterStats!$B$2:$B$7747=H$2)*(ChapterStats!$C$2:$C$7747=$O$887)*(ChapterStats!$E$2:$E$7747=$A892), ChapterStats!$F$2:$F$7747)</f>
        <v>9</v>
      </c>
      <c r="I892" s="219">
        <f>SUMPRODUCT((ChapterStats!$B$2:$B$7747=I$2)*(ChapterStats!$C$2:$C$7747=$O$887)*(ChapterStats!$E$2:$E$7747=$A892), ChapterStats!$F$2:$F$7747)</f>
        <v>9</v>
      </c>
      <c r="J892" s="219">
        <f>SUMPRODUCT((ChapterStats!$B$2:$B$7747=J$2)*(ChapterStats!$C$2:$C$7747=$O$887)*(ChapterStats!$E$2:$E$7747=$A892), ChapterStats!$F$2:$F$7747)</f>
        <v>11</v>
      </c>
      <c r="K892" s="219">
        <f>SUMPRODUCT((ChapterStats!$B$2:$B$7747=K$2)*(ChapterStats!$C$2:$C$7747=$O$887)*(ChapterStats!$E$2:$E$7747=$A892), ChapterStats!$F$2:$F$7747)</f>
        <v>9</v>
      </c>
      <c r="L892" s="219">
        <f>SUMPRODUCT((ChapterStats!$B$2:$B$7747=L$2)*(ChapterStats!$C$2:$C$7747=$O$887)*(ChapterStats!$E$2:$E$7747=$A892), ChapterStats!$F$2:$F$7747)</f>
        <v>11</v>
      </c>
      <c r="M892" s="219">
        <f>SUMPRODUCT((ChapterStats!$B$2:$B$7747=M$2)*(ChapterStats!$C$2:$C$7747=$O$887)*(ChapterStats!$E$2:$E$7747=$A892), ChapterStats!$F$2:$F$7747)</f>
        <v>0</v>
      </c>
      <c r="N892" s="41">
        <f t="shared" si="68"/>
        <v>104</v>
      </c>
    </row>
    <row r="893" spans="1:15" s="43" customFormat="1" x14ac:dyDescent="0.2">
      <c r="A893" s="228" t="s">
        <v>200</v>
      </c>
      <c r="B893" s="219">
        <f>SUMPRODUCT((ChapterStats!$B$2:$B$7747=B$2)*(ChapterStats!$C$2:$C$7747=$O$887)*(ChapterStats!$E$2:$E$7747=$A893), ChapterStats!$F$2:$F$7747)</f>
        <v>1</v>
      </c>
      <c r="C893" s="219">
        <f>SUMPRODUCT((ChapterStats!$B$2:$B$7747=C$2)*(ChapterStats!$C$2:$C$7747=$O$887)*(ChapterStats!$E$2:$E$7747=$A893), ChapterStats!$F$2:$F$7747)</f>
        <v>0</v>
      </c>
      <c r="D893" s="219">
        <f>SUMPRODUCT((ChapterStats!$B$2:$B$7747=D$2)*(ChapterStats!$C$2:$C$7747=$O$887)*(ChapterStats!$E$2:$E$7747=$A893), ChapterStats!$F$2:$F$7747)</f>
        <v>0</v>
      </c>
      <c r="E893" s="219">
        <f>SUMPRODUCT((ChapterStats!$B$2:$B$7747=E$2)*(ChapterStats!$C$2:$C$7747=$O$887)*(ChapterStats!$E$2:$E$7747=$A893), ChapterStats!$F$2:$F$7747)</f>
        <v>0</v>
      </c>
      <c r="F893" s="219">
        <f>SUMPRODUCT((ChapterStats!$B$2:$B$7747=F$2)*(ChapterStats!$C$2:$C$7747=$O$887)*(ChapterStats!$E$2:$E$7747=$A893), ChapterStats!$F$2:$F$7747)</f>
        <v>0</v>
      </c>
      <c r="G893" s="219">
        <f>SUMPRODUCT((ChapterStats!$B$2:$B$7747=G$2)*(ChapterStats!$C$2:$C$7747=$O$887)*(ChapterStats!$E$2:$E$7747=$A893), ChapterStats!$F$2:$F$7747)</f>
        <v>1</v>
      </c>
      <c r="H893" s="219">
        <f>SUMPRODUCT((ChapterStats!$B$2:$B$7747=H$2)*(ChapterStats!$C$2:$C$7747=$O$887)*(ChapterStats!$E$2:$E$7747=$A893), ChapterStats!$F$2:$F$7747)</f>
        <v>0</v>
      </c>
      <c r="I893" s="219">
        <f>SUMPRODUCT((ChapterStats!$B$2:$B$7747=I$2)*(ChapterStats!$C$2:$C$7747=$O$887)*(ChapterStats!$E$2:$E$7747=$A893), ChapterStats!$F$2:$F$7747)</f>
        <v>0</v>
      </c>
      <c r="J893" s="219">
        <f>SUMPRODUCT((ChapterStats!$B$2:$B$7747=J$2)*(ChapterStats!$C$2:$C$7747=$O$887)*(ChapterStats!$E$2:$E$7747=$A893), ChapterStats!$F$2:$F$7747)</f>
        <v>0</v>
      </c>
      <c r="K893" s="219">
        <f>SUMPRODUCT((ChapterStats!$B$2:$B$7747=K$2)*(ChapterStats!$C$2:$C$7747=$O$887)*(ChapterStats!$E$2:$E$7747=$A893), ChapterStats!$F$2:$F$7747)</f>
        <v>2</v>
      </c>
      <c r="L893" s="219">
        <f>SUMPRODUCT((ChapterStats!$B$2:$B$7747=L$2)*(ChapterStats!$C$2:$C$7747=$O$887)*(ChapterStats!$E$2:$E$7747=$A893), ChapterStats!$F$2:$F$7747)</f>
        <v>0</v>
      </c>
      <c r="M893" s="219">
        <f>SUMPRODUCT((ChapterStats!$B$2:$B$7747=M$2)*(ChapterStats!$C$2:$C$7747=$O$887)*(ChapterStats!$E$2:$E$7747=$A893), ChapterStats!$F$2:$F$7747)</f>
        <v>0</v>
      </c>
      <c r="N893" s="41">
        <f t="shared" si="68"/>
        <v>4</v>
      </c>
    </row>
    <row r="894" spans="1:15" s="43" customFormat="1" x14ac:dyDescent="0.2">
      <c r="A894" s="228" t="s">
        <v>197</v>
      </c>
      <c r="B894" s="219">
        <f>SUMPRODUCT((ChapterStats!$B$2:$B$7747=B$2)*(ChapterStats!$C$2:$C$7747=$O$887)*(ChapterStats!$E$2:$E$7747=$A894), ChapterStats!$F$2:$F$7747)</f>
        <v>2</v>
      </c>
      <c r="C894" s="219">
        <f>SUMPRODUCT((ChapterStats!$B$2:$B$7747=C$2)*(ChapterStats!$C$2:$C$7747=$O$887)*(ChapterStats!$E$2:$E$7747=$A894), ChapterStats!$F$2:$F$7747)</f>
        <v>1</v>
      </c>
      <c r="D894" s="219">
        <f>SUMPRODUCT((ChapterStats!$B$2:$B$7747=D$2)*(ChapterStats!$C$2:$C$7747=$O$887)*(ChapterStats!$E$2:$E$7747=$A894), ChapterStats!$F$2:$F$7747)</f>
        <v>3</v>
      </c>
      <c r="E894" s="219">
        <f>SUMPRODUCT((ChapterStats!$B$2:$B$7747=E$2)*(ChapterStats!$C$2:$C$7747=$O$887)*(ChapterStats!$E$2:$E$7747=$A894), ChapterStats!$F$2:$F$7747)</f>
        <v>1</v>
      </c>
      <c r="F894" s="219">
        <f>SUMPRODUCT((ChapterStats!$B$2:$B$7747=F$2)*(ChapterStats!$C$2:$C$7747=$O$887)*(ChapterStats!$E$2:$E$7747=$A894), ChapterStats!$F$2:$F$7747)</f>
        <v>3</v>
      </c>
      <c r="G894" s="219">
        <f>SUMPRODUCT((ChapterStats!$B$2:$B$7747=G$2)*(ChapterStats!$C$2:$C$7747=$O$887)*(ChapterStats!$E$2:$E$7747=$A894), ChapterStats!$F$2:$F$7747)</f>
        <v>4</v>
      </c>
      <c r="H894" s="219">
        <f>SUMPRODUCT((ChapterStats!$B$2:$B$7747=H$2)*(ChapterStats!$C$2:$C$7747=$O$887)*(ChapterStats!$E$2:$E$7747=$A894), ChapterStats!$F$2:$F$7747)</f>
        <v>5</v>
      </c>
      <c r="I894" s="219">
        <f>SUMPRODUCT((ChapterStats!$B$2:$B$7747=I$2)*(ChapterStats!$C$2:$C$7747=$O$887)*(ChapterStats!$E$2:$E$7747=$A894), ChapterStats!$F$2:$F$7747)</f>
        <v>5</v>
      </c>
      <c r="J894" s="219">
        <f>SUMPRODUCT((ChapterStats!$B$2:$B$7747=J$2)*(ChapterStats!$C$2:$C$7747=$O$887)*(ChapterStats!$E$2:$E$7747=$A894), ChapterStats!$F$2:$F$7747)</f>
        <v>6</v>
      </c>
      <c r="K894" s="219">
        <f>SUMPRODUCT((ChapterStats!$B$2:$B$7747=K$2)*(ChapterStats!$C$2:$C$7747=$O$887)*(ChapterStats!$E$2:$E$7747=$A894), ChapterStats!$F$2:$F$7747)</f>
        <v>5</v>
      </c>
      <c r="L894" s="219">
        <f>SUMPRODUCT((ChapterStats!$B$2:$B$7747=L$2)*(ChapterStats!$C$2:$C$7747=$O$887)*(ChapterStats!$E$2:$E$7747=$A894), ChapterStats!$F$2:$F$7747)</f>
        <v>7</v>
      </c>
      <c r="M894" s="219">
        <f>SUMPRODUCT((ChapterStats!$B$2:$B$7747=M$2)*(ChapterStats!$C$2:$C$7747=$O$887)*(ChapterStats!$E$2:$E$7747=$A894), ChapterStats!$F$2:$F$7747)</f>
        <v>0</v>
      </c>
      <c r="N894" s="41">
        <f t="shared" si="68"/>
        <v>42</v>
      </c>
    </row>
    <row r="895" spans="1:15" x14ac:dyDescent="0.2">
      <c r="A895" s="228" t="s">
        <v>199</v>
      </c>
      <c r="B895" s="219">
        <f>SUMPRODUCT((ChapterStats!$B$2:$B$7747=B$2)*(ChapterStats!$C$2:$C$7747=$O$887)*(ChapterStats!$E$2:$E$7747=$A895), ChapterStats!$F$2:$F$7747)</f>
        <v>1</v>
      </c>
      <c r="C895" s="219">
        <f>SUMPRODUCT((ChapterStats!$B$2:$B$7747=C$2)*(ChapterStats!$C$2:$C$7747=$O$887)*(ChapterStats!$E$2:$E$7747=$A895), ChapterStats!$F$2:$F$7747)</f>
        <v>0</v>
      </c>
      <c r="D895" s="219">
        <f>SUMPRODUCT((ChapterStats!$B$2:$B$7747=D$2)*(ChapterStats!$C$2:$C$7747=$O$887)*(ChapterStats!$E$2:$E$7747=$A895), ChapterStats!$F$2:$F$7747)</f>
        <v>1</v>
      </c>
      <c r="E895" s="219">
        <f>SUMPRODUCT((ChapterStats!$B$2:$B$7747=E$2)*(ChapterStats!$C$2:$C$7747=$O$887)*(ChapterStats!$E$2:$E$7747=$A895), ChapterStats!$F$2:$F$7747)</f>
        <v>0</v>
      </c>
      <c r="F895" s="219">
        <f>SUMPRODUCT((ChapterStats!$B$2:$B$7747=F$2)*(ChapterStats!$C$2:$C$7747=$O$887)*(ChapterStats!$E$2:$E$7747=$A895), ChapterStats!$F$2:$F$7747)</f>
        <v>0</v>
      </c>
      <c r="G895" s="219">
        <f>SUMPRODUCT((ChapterStats!$B$2:$B$7747=G$2)*(ChapterStats!$C$2:$C$7747=$O$887)*(ChapterStats!$E$2:$E$7747=$A895), ChapterStats!$F$2:$F$7747)</f>
        <v>1</v>
      </c>
      <c r="H895" s="219">
        <f>SUMPRODUCT((ChapterStats!$B$2:$B$7747=H$2)*(ChapterStats!$C$2:$C$7747=$O$887)*(ChapterStats!$E$2:$E$7747=$A895), ChapterStats!$F$2:$F$7747)</f>
        <v>2</v>
      </c>
      <c r="I895" s="219">
        <f>SUMPRODUCT((ChapterStats!$B$2:$B$7747=I$2)*(ChapterStats!$C$2:$C$7747=$O$887)*(ChapterStats!$E$2:$E$7747=$A895), ChapterStats!$F$2:$F$7747)</f>
        <v>2</v>
      </c>
      <c r="J895" s="219">
        <f>SUMPRODUCT((ChapterStats!$B$2:$B$7747=J$2)*(ChapterStats!$C$2:$C$7747=$O$887)*(ChapterStats!$E$2:$E$7747=$A895), ChapterStats!$F$2:$F$7747)</f>
        <v>0</v>
      </c>
      <c r="K895" s="219">
        <f>SUMPRODUCT((ChapterStats!$B$2:$B$7747=K$2)*(ChapterStats!$C$2:$C$7747=$O$887)*(ChapterStats!$E$2:$E$7747=$A895), ChapterStats!$F$2:$F$7747)</f>
        <v>0</v>
      </c>
      <c r="L895" s="219">
        <f>SUMPRODUCT((ChapterStats!$B$2:$B$7747=L$2)*(ChapterStats!$C$2:$C$7747=$O$887)*(ChapterStats!$E$2:$E$7747=$A895), ChapterStats!$F$2:$F$7747)</f>
        <v>3</v>
      </c>
      <c r="M895" s="219">
        <f>SUMPRODUCT((ChapterStats!$B$2:$B$7747=M$2)*(ChapterStats!$C$2:$C$7747=$O$887)*(ChapterStats!$E$2:$E$7747=$A895), ChapterStats!$F$2:$F$7747)</f>
        <v>0</v>
      </c>
      <c r="N895" s="41">
        <f t="shared" si="68"/>
        <v>10</v>
      </c>
    </row>
    <row r="896" spans="1:15" x14ac:dyDescent="0.2">
      <c r="A896" s="228" t="s">
        <v>198</v>
      </c>
      <c r="B896" s="219">
        <f>SUMPRODUCT((ChapterStats!$B$2:$B$7747=B$2)*(ChapterStats!$C$2:$C$7747=$O$887)*(ChapterStats!$E$2:$E$7747=$A896), ChapterStats!$F$2:$F$7747)</f>
        <v>2</v>
      </c>
      <c r="C896" s="219">
        <f>SUMPRODUCT((ChapterStats!$B$2:$B$7747=C$2)*(ChapterStats!$C$2:$C$7747=$O$887)*(ChapterStats!$E$2:$E$7747=$A896), ChapterStats!$F$2:$F$7747)</f>
        <v>1</v>
      </c>
      <c r="D896" s="219">
        <f>SUMPRODUCT((ChapterStats!$B$2:$B$7747=D$2)*(ChapterStats!$C$2:$C$7747=$O$887)*(ChapterStats!$E$2:$E$7747=$A896), ChapterStats!$F$2:$F$7747)</f>
        <v>1</v>
      </c>
      <c r="E896" s="219">
        <f>SUMPRODUCT((ChapterStats!$B$2:$B$7747=E$2)*(ChapterStats!$C$2:$C$7747=$O$887)*(ChapterStats!$E$2:$E$7747=$A896), ChapterStats!$F$2:$F$7747)</f>
        <v>0</v>
      </c>
      <c r="F896" s="219">
        <f>SUMPRODUCT((ChapterStats!$B$2:$B$7747=F$2)*(ChapterStats!$C$2:$C$7747=$O$887)*(ChapterStats!$E$2:$E$7747=$A896), ChapterStats!$F$2:$F$7747)</f>
        <v>0</v>
      </c>
      <c r="G896" s="219">
        <f>SUMPRODUCT((ChapterStats!$B$2:$B$7747=G$2)*(ChapterStats!$C$2:$C$7747=$O$887)*(ChapterStats!$E$2:$E$7747=$A896), ChapterStats!$F$2:$F$7747)</f>
        <v>0</v>
      </c>
      <c r="H896" s="219">
        <f>SUMPRODUCT((ChapterStats!$B$2:$B$7747=H$2)*(ChapterStats!$C$2:$C$7747=$O$887)*(ChapterStats!$E$2:$E$7747=$A896), ChapterStats!$F$2:$F$7747)</f>
        <v>2</v>
      </c>
      <c r="I896" s="219">
        <f>SUMPRODUCT((ChapterStats!$B$2:$B$7747=I$2)*(ChapterStats!$C$2:$C$7747=$O$887)*(ChapterStats!$E$2:$E$7747=$A896), ChapterStats!$F$2:$F$7747)</f>
        <v>1</v>
      </c>
      <c r="J896" s="219">
        <f>SUMPRODUCT((ChapterStats!$B$2:$B$7747=J$2)*(ChapterStats!$C$2:$C$7747=$O$887)*(ChapterStats!$E$2:$E$7747=$A896), ChapterStats!$F$2:$F$7747)</f>
        <v>1</v>
      </c>
      <c r="K896" s="219">
        <f>SUMPRODUCT((ChapterStats!$B$2:$B$7747=K$2)*(ChapterStats!$C$2:$C$7747=$O$887)*(ChapterStats!$E$2:$E$7747=$A896), ChapterStats!$F$2:$F$7747)</f>
        <v>0</v>
      </c>
      <c r="L896" s="219">
        <f>SUMPRODUCT((ChapterStats!$B$2:$B$7747=L$2)*(ChapterStats!$C$2:$C$7747=$O$887)*(ChapterStats!$E$2:$E$7747=$A896), ChapterStats!$F$2:$F$7747)</f>
        <v>0</v>
      </c>
      <c r="M896" s="219">
        <f>SUMPRODUCT((ChapterStats!$B$2:$B$7747=M$2)*(ChapterStats!$C$2:$C$7747=$O$887)*(ChapterStats!$E$2:$E$7747=$A896), ChapterStats!$F$2:$F$7747)</f>
        <v>0</v>
      </c>
      <c r="N896" s="41">
        <f t="shared" si="68"/>
        <v>8</v>
      </c>
    </row>
    <row r="897" spans="1:15" s="43" customFormat="1" x14ac:dyDescent="0.2">
      <c r="A897" s="21" t="s">
        <v>202</v>
      </c>
      <c r="B897" s="224">
        <f>SUMPRODUCT((ChapterStats!$B$2:$B$7747=B$2)*(ChapterStats!$C$2:$C$7747=$O$887)*(ChapterStats!$E$2:$E$7747=$A897), ChapterStats!$F$2:$F$7747)</f>
        <v>0.74213799999999996</v>
      </c>
      <c r="C897" s="224">
        <f>SUMPRODUCT((ChapterStats!$B$2:$B$7747=C$2)*(ChapterStats!$C$2:$C$7747=$O$887)*(ChapterStats!$E$2:$E$7747=$A897), ChapterStats!$F$2:$F$7747)</f>
        <v>0.759494</v>
      </c>
      <c r="D897" s="224">
        <f>SUMPRODUCT((ChapterStats!$B$2:$B$7747=D$2)*(ChapterStats!$C$2:$C$7747=$O$887)*(ChapterStats!$E$2:$E$7747=$A897), ChapterStats!$F$2:$F$7747)</f>
        <v>0.76433099999999998</v>
      </c>
      <c r="E897" s="224">
        <f>SUMPRODUCT((ChapterStats!$B$2:$B$7747=E$2)*(ChapterStats!$C$2:$C$7747=$O$887)*(ChapterStats!$E$2:$E$7747=$A897), ChapterStats!$F$2:$F$7747)</f>
        <v>0.783439</v>
      </c>
      <c r="F897" s="224">
        <f>SUMPRODUCT((ChapterStats!$B$2:$B$7747=F$2)*(ChapterStats!$C$2:$C$7747=$O$887)*(ChapterStats!$E$2:$E$7747=$A897), ChapterStats!$F$2:$F$7747)</f>
        <v>0.79012300000000002</v>
      </c>
      <c r="G897" s="224">
        <f>SUMPRODUCT((ChapterStats!$B$2:$B$7747=G$2)*(ChapterStats!$C$2:$C$7747=$O$887)*(ChapterStats!$E$2:$E$7747=$A897), ChapterStats!$F$2:$F$7747)</f>
        <v>0.80239499999999997</v>
      </c>
      <c r="H897" s="224">
        <f>SUMPRODUCT((ChapterStats!$B$2:$B$7747=H$2)*(ChapterStats!$C$2:$C$7747=$O$887)*(ChapterStats!$E$2:$E$7747=$A897), ChapterStats!$F$2:$F$7747)</f>
        <v>0.798817</v>
      </c>
      <c r="I897" s="224">
        <f>SUMPRODUCT((ChapterStats!$B$2:$B$7747=I$2)*(ChapterStats!$C$2:$C$7747=$O$887)*(ChapterStats!$E$2:$E$7747=$A897), ChapterStats!$F$2:$F$7747)</f>
        <v>0.77193000000000001</v>
      </c>
      <c r="J897" s="224">
        <f>SUMPRODUCT((ChapterStats!$B$2:$B$7747=J$2)*(ChapterStats!$C$2:$C$7747=$O$887)*(ChapterStats!$E$2:$E$7747=$A897), ChapterStats!$F$2:$F$7747)</f>
        <v>0.77777799999999997</v>
      </c>
      <c r="K897" s="224">
        <f>SUMPRODUCT((ChapterStats!$B$2:$B$7747=K$2)*(ChapterStats!$C$2:$C$7747=$O$887)*(ChapterStats!$E$2:$E$7747=$A897), ChapterStats!$F$2:$F$7747)</f>
        <v>0.73446299999999998</v>
      </c>
      <c r="L897" s="224">
        <f>SUMPRODUCT((ChapterStats!$B$2:$B$7747=L$2)*(ChapterStats!$C$2:$C$7747=$O$887)*(ChapterStats!$E$2:$E$7747=$A897), ChapterStats!$F$2:$F$7747)</f>
        <v>0.73837200000000003</v>
      </c>
      <c r="M897" s="224">
        <f>SUMPRODUCT((ChapterStats!$B$2:$B$7747=M$2)*(ChapterStats!$C$2:$C$7747=$O$887)*(ChapterStats!$E$2:$E$7747=$A897), ChapterStats!$F$2:$F$7747)</f>
        <v>0</v>
      </c>
      <c r="N897" s="41"/>
    </row>
    <row r="898" spans="1:15" s="43" customFormat="1" x14ac:dyDescent="0.2">
      <c r="A898" s="228" t="s">
        <v>205</v>
      </c>
      <c r="B898" s="224">
        <f>SUMPRODUCT((ChapterStats!$B$2:$B$7747=B$2)*(ChapterStats!$C$2:$C$7747=$O$887)*(ChapterStats!$E$2:$E$7747=$A898), ChapterStats!$F$2:$F$7747)</f>
        <v>0.77124199999999998</v>
      </c>
      <c r="C898" s="224">
        <f>SUMPRODUCT((ChapterStats!$B$2:$B$7747=C$2)*(ChapterStats!$C$2:$C$7747=$O$887)*(ChapterStats!$E$2:$E$7747=$A898), ChapterStats!$F$2:$F$7747)</f>
        <v>0.78947400000000001</v>
      </c>
      <c r="D898" s="224">
        <f>SUMPRODUCT((ChapterStats!$B$2:$B$7747=D$2)*(ChapterStats!$C$2:$C$7747=$O$887)*(ChapterStats!$E$2:$E$7747=$A898), ChapterStats!$F$2:$F$7747)</f>
        <v>0.79470200000000002</v>
      </c>
      <c r="E898" s="224">
        <f>SUMPRODUCT((ChapterStats!$B$2:$B$7747=E$2)*(ChapterStats!$C$2:$C$7747=$O$887)*(ChapterStats!$E$2:$E$7747=$A898), ChapterStats!$F$2:$F$7747)</f>
        <v>0.80794699999999997</v>
      </c>
      <c r="F898" s="224">
        <f>SUMPRODUCT((ChapterStats!$B$2:$B$7747=F$2)*(ChapterStats!$C$2:$C$7747=$O$887)*(ChapterStats!$E$2:$E$7747=$A898), ChapterStats!$F$2:$F$7747)</f>
        <v>0.81290300000000004</v>
      </c>
      <c r="G898" s="224">
        <f>SUMPRODUCT((ChapterStats!$B$2:$B$7747=G$2)*(ChapterStats!$C$2:$C$7747=$O$887)*(ChapterStats!$E$2:$E$7747=$A898), ChapterStats!$F$2:$F$7747)</f>
        <v>0.81987600000000005</v>
      </c>
      <c r="H898" s="224">
        <f>SUMPRODUCT((ChapterStats!$B$2:$B$7747=H$2)*(ChapterStats!$C$2:$C$7747=$O$887)*(ChapterStats!$E$2:$E$7747=$A898), ChapterStats!$F$2:$F$7747)</f>
        <v>0.81481499999999996</v>
      </c>
      <c r="I898" s="224">
        <f>SUMPRODUCT((ChapterStats!$B$2:$B$7747=I$2)*(ChapterStats!$C$2:$C$7747=$O$887)*(ChapterStats!$E$2:$E$7747=$A898), ChapterStats!$F$2:$F$7747)</f>
        <v>0.78658499999999998</v>
      </c>
      <c r="J898" s="224">
        <f>SUMPRODUCT((ChapterStats!$B$2:$B$7747=J$2)*(ChapterStats!$C$2:$C$7747=$O$887)*(ChapterStats!$E$2:$E$7747=$A898), ChapterStats!$F$2:$F$7747)</f>
        <v>0.79393899999999995</v>
      </c>
      <c r="K898" s="224">
        <f>SUMPRODUCT((ChapterStats!$B$2:$B$7747=K$2)*(ChapterStats!$C$2:$C$7747=$O$887)*(ChapterStats!$E$2:$E$7747=$A898), ChapterStats!$F$2:$F$7747)</f>
        <v>0.754386</v>
      </c>
      <c r="L898" s="224">
        <f>SUMPRODUCT((ChapterStats!$B$2:$B$7747=L$2)*(ChapterStats!$C$2:$C$7747=$O$887)*(ChapterStats!$E$2:$E$7747=$A898), ChapterStats!$F$2:$F$7747)</f>
        <v>0.75</v>
      </c>
      <c r="M898" s="224">
        <f>SUMPRODUCT((ChapterStats!$B$2:$B$7747=M$2)*(ChapterStats!$C$2:$C$7747=$O$887)*(ChapterStats!$E$2:$E$7747=$A898), ChapterStats!$F$2:$F$7747)</f>
        <v>0</v>
      </c>
      <c r="N898" s="41"/>
    </row>
    <row r="899" spans="1:15" s="43" customFormat="1" x14ac:dyDescent="0.2">
      <c r="A899" s="47"/>
      <c r="B899" s="64"/>
      <c r="C899" s="153"/>
      <c r="D899" s="153"/>
      <c r="E899" s="143"/>
      <c r="F899" s="143"/>
      <c r="G899" s="143"/>
      <c r="H899" s="65"/>
      <c r="I899" s="222"/>
      <c r="J899" s="222"/>
      <c r="K899" s="222"/>
      <c r="L899" s="222"/>
      <c r="M899" s="222"/>
      <c r="N899" s="41"/>
    </row>
    <row r="900" spans="1:15" s="43" customFormat="1" x14ac:dyDescent="0.2">
      <c r="A900" s="22" t="s">
        <v>49</v>
      </c>
      <c r="B900" s="52"/>
      <c r="C900" s="39"/>
      <c r="D900" s="39"/>
      <c r="E900" s="39"/>
      <c r="F900" s="39"/>
      <c r="G900" s="39"/>
      <c r="H900" s="52"/>
      <c r="I900" s="221"/>
      <c r="J900" s="221"/>
      <c r="K900" s="221"/>
      <c r="L900" s="221"/>
      <c r="M900" s="221"/>
      <c r="N900" s="41"/>
      <c r="O900" s="43">
        <v>182</v>
      </c>
    </row>
    <row r="901" spans="1:15" s="43" customFormat="1" x14ac:dyDescent="0.2">
      <c r="A901" s="228" t="s">
        <v>196</v>
      </c>
      <c r="B901" s="219">
        <f>SUMPRODUCT((ChapterStats!$B$2:$B$7747=B$2)*(ChapterStats!$C$2:$C$7747=$O$900)*(ChapterStats!$E$2:$E$7747=$A901), ChapterStats!$F$2:$F$7747)</f>
        <v>276</v>
      </c>
      <c r="C901" s="219">
        <f>SUMPRODUCT((ChapterStats!$B$2:$B$7747=C$2)*(ChapterStats!$C$2:$C$7747=$O$900)*(ChapterStats!$E$2:$E$7747=$A901), ChapterStats!$F$2:$F$7747)</f>
        <v>278</v>
      </c>
      <c r="D901" s="219">
        <f>SUMPRODUCT((ChapterStats!$B$2:$B$7747=D$2)*(ChapterStats!$C$2:$C$7747=$O$900)*(ChapterStats!$E$2:$E$7747=$A901), ChapterStats!$F$2:$F$7747)</f>
        <v>273</v>
      </c>
      <c r="E901" s="219">
        <f>SUMPRODUCT((ChapterStats!$B$2:$B$7747=E$2)*(ChapterStats!$C$2:$C$7747=$O$900)*(ChapterStats!$E$2:$E$7747=$A901), ChapterStats!$F$2:$F$7747)</f>
        <v>269</v>
      </c>
      <c r="F901" s="219">
        <f>SUMPRODUCT((ChapterStats!$B$2:$B$7747=F$2)*(ChapterStats!$C$2:$C$7747=$O$900)*(ChapterStats!$E$2:$E$7747=$A901), ChapterStats!$F$2:$F$7747)</f>
        <v>268</v>
      </c>
      <c r="G901" s="219">
        <f>SUMPRODUCT((ChapterStats!$B$2:$B$7747=G$2)*(ChapterStats!$C$2:$C$7747=$O$900)*(ChapterStats!$E$2:$E$7747=$A901), ChapterStats!$F$2:$F$7747)</f>
        <v>271</v>
      </c>
      <c r="H901" s="219">
        <f>SUMPRODUCT((ChapterStats!$B$2:$B$7747=H$2)*(ChapterStats!$C$2:$C$7747=$O$900)*(ChapterStats!$E$2:$E$7747=$A901), ChapterStats!$F$2:$F$7747)</f>
        <v>270</v>
      </c>
      <c r="I901" s="219">
        <f>SUMPRODUCT((ChapterStats!$B$2:$B$7747=I$2)*(ChapterStats!$C$2:$C$7747=$O$900)*(ChapterStats!$E$2:$E$7747=$A901), ChapterStats!$F$2:$F$7747)</f>
        <v>271</v>
      </c>
      <c r="J901" s="219">
        <f>SUMPRODUCT((ChapterStats!$B$2:$B$7747=J$2)*(ChapterStats!$C$2:$C$7747=$O$900)*(ChapterStats!$E$2:$E$7747=$A901), ChapterStats!$F$2:$F$7747)</f>
        <v>272</v>
      </c>
      <c r="K901" s="219">
        <f>SUMPRODUCT((ChapterStats!$B$2:$B$7747=K$2)*(ChapterStats!$C$2:$C$7747=$O$900)*(ChapterStats!$E$2:$E$7747=$A901), ChapterStats!$F$2:$F$7747)</f>
        <v>273</v>
      </c>
      <c r="L901" s="219">
        <f>SUMPRODUCT((ChapterStats!$B$2:$B$7747=L$2)*(ChapterStats!$C$2:$C$7747=$O$900)*(ChapterStats!$E$2:$E$7747=$A901), ChapterStats!$F$2:$F$7747)</f>
        <v>268</v>
      </c>
      <c r="M901" s="219">
        <f>SUMPRODUCT((ChapterStats!$B$2:$B$7747=M$2)*(ChapterStats!$C$2:$C$7747=$O$900)*(ChapterStats!$E$2:$E$7747=$A901), ChapterStats!$F$2:$F$7747)</f>
        <v>0</v>
      </c>
      <c r="N901" s="41"/>
    </row>
    <row r="902" spans="1:15" s="43" customFormat="1" x14ac:dyDescent="0.2">
      <c r="A902" s="47" t="s">
        <v>305</v>
      </c>
      <c r="B902" s="244">
        <v>284</v>
      </c>
      <c r="C902" s="244">
        <v>290</v>
      </c>
      <c r="D902" s="244">
        <v>283</v>
      </c>
      <c r="E902" s="244">
        <v>287</v>
      </c>
      <c r="F902" s="244">
        <v>279</v>
      </c>
      <c r="G902" s="244">
        <v>278</v>
      </c>
      <c r="H902" s="244">
        <v>283</v>
      </c>
      <c r="I902" s="244">
        <v>280</v>
      </c>
      <c r="J902" s="244">
        <v>289</v>
      </c>
      <c r="K902" s="244">
        <v>276</v>
      </c>
      <c r="L902" s="244">
        <v>275</v>
      </c>
      <c r="M902" s="244">
        <v>276</v>
      </c>
      <c r="N902" s="48"/>
    </row>
    <row r="903" spans="1:15" s="43" customFormat="1" x14ac:dyDescent="0.2">
      <c r="A903" s="228" t="s">
        <v>194</v>
      </c>
      <c r="B903" s="219">
        <f>SUMPRODUCT((ChapterStats!$B$2:$B$7747=B$2)*(ChapterStats!$C$2:$C$7747=$O$900)*(ChapterStats!$E$2:$E$7747=$A903), ChapterStats!$F$2:$F$7747)</f>
        <v>3</v>
      </c>
      <c r="C903" s="219">
        <f>SUMPRODUCT((ChapterStats!$B$2:$B$7747=C$2)*(ChapterStats!$C$2:$C$7747=$O$900)*(ChapterStats!$E$2:$E$7747=$A903), ChapterStats!$F$2:$F$7747)</f>
        <v>10</v>
      </c>
      <c r="D903" s="219">
        <f>SUMPRODUCT((ChapterStats!$B$2:$B$7747=D$2)*(ChapterStats!$C$2:$C$7747=$O$900)*(ChapterStats!$E$2:$E$7747=$A903), ChapterStats!$F$2:$F$7747)</f>
        <v>2</v>
      </c>
      <c r="E903" s="219">
        <f>SUMPRODUCT((ChapterStats!$B$2:$B$7747=E$2)*(ChapterStats!$C$2:$C$7747=$O$900)*(ChapterStats!$E$2:$E$7747=$A903), ChapterStats!$F$2:$F$7747)</f>
        <v>5</v>
      </c>
      <c r="F903" s="219">
        <f>SUMPRODUCT((ChapterStats!$B$2:$B$7747=F$2)*(ChapterStats!$C$2:$C$7747=$O$900)*(ChapterStats!$E$2:$E$7747=$A903), ChapterStats!$F$2:$F$7747)</f>
        <v>5</v>
      </c>
      <c r="G903" s="219">
        <f>SUMPRODUCT((ChapterStats!$B$2:$B$7747=G$2)*(ChapterStats!$C$2:$C$7747=$O$900)*(ChapterStats!$E$2:$E$7747=$A903), ChapterStats!$F$2:$F$7747)</f>
        <v>5</v>
      </c>
      <c r="H903" s="219">
        <f>SUMPRODUCT((ChapterStats!$B$2:$B$7747=H$2)*(ChapterStats!$C$2:$C$7747=$O$900)*(ChapterStats!$E$2:$E$7747=$A903), ChapterStats!$F$2:$F$7747)</f>
        <v>3</v>
      </c>
      <c r="I903" s="219">
        <f>SUMPRODUCT((ChapterStats!$B$2:$B$7747=I$2)*(ChapterStats!$C$2:$C$7747=$O$900)*(ChapterStats!$E$2:$E$7747=$A903), ChapterStats!$F$2:$F$7747)</f>
        <v>3</v>
      </c>
      <c r="J903" s="219">
        <f>SUMPRODUCT((ChapterStats!$B$2:$B$7747=J$2)*(ChapterStats!$C$2:$C$7747=$O$900)*(ChapterStats!$E$2:$E$7747=$A903), ChapterStats!$F$2:$F$7747)</f>
        <v>5</v>
      </c>
      <c r="K903" s="219">
        <f>SUMPRODUCT((ChapterStats!$B$2:$B$7747=K$2)*(ChapterStats!$C$2:$C$7747=$O$900)*(ChapterStats!$E$2:$E$7747=$A903), ChapterStats!$F$2:$F$7747)</f>
        <v>9</v>
      </c>
      <c r="L903" s="219">
        <f>SUMPRODUCT((ChapterStats!$B$2:$B$7747=L$2)*(ChapterStats!$C$2:$C$7747=$O$900)*(ChapterStats!$E$2:$E$7747=$A903), ChapterStats!$F$2:$F$7747)</f>
        <v>3</v>
      </c>
      <c r="M903" s="219">
        <f>SUMPRODUCT((ChapterStats!$B$2:$B$7747=M$2)*(ChapterStats!$C$2:$C$7747=$O$900)*(ChapterStats!$E$2:$E$7747=$A903), ChapterStats!$F$2:$F$7747)</f>
        <v>0</v>
      </c>
      <c r="N903" s="41">
        <f t="shared" ref="N903:N909" si="69">SUM(B903:M903)</f>
        <v>53</v>
      </c>
    </row>
    <row r="904" spans="1:15" s="43" customFormat="1" x14ac:dyDescent="0.2">
      <c r="A904" s="47" t="s">
        <v>305</v>
      </c>
      <c r="B904" s="244">
        <v>13</v>
      </c>
      <c r="C904" s="244">
        <v>7</v>
      </c>
      <c r="D904" s="244">
        <v>4</v>
      </c>
      <c r="E904" s="244">
        <v>8</v>
      </c>
      <c r="F904" s="244">
        <v>1</v>
      </c>
      <c r="G904" s="244">
        <v>4</v>
      </c>
      <c r="H904" s="244">
        <v>10</v>
      </c>
      <c r="I904" s="244">
        <v>6</v>
      </c>
      <c r="J904" s="244">
        <v>11</v>
      </c>
      <c r="K904" s="244">
        <v>3</v>
      </c>
      <c r="L904" s="244">
        <v>6</v>
      </c>
      <c r="M904" s="244">
        <v>14</v>
      </c>
      <c r="N904" s="48">
        <f t="shared" si="69"/>
        <v>87</v>
      </c>
    </row>
    <row r="905" spans="1:15" s="43" customFormat="1" x14ac:dyDescent="0.2">
      <c r="A905" s="228" t="s">
        <v>195</v>
      </c>
      <c r="B905" s="219">
        <f>SUMPRODUCT((ChapterStats!$B$2:$B$7747=B$2)*(ChapterStats!$C$2:$C$7747=$O$900)*(ChapterStats!$E$2:$E$7747=$A905), ChapterStats!$F$2:$F$7747)</f>
        <v>19</v>
      </c>
      <c r="C905" s="219">
        <f>SUMPRODUCT((ChapterStats!$B$2:$B$7747=C$2)*(ChapterStats!$C$2:$C$7747=$O$900)*(ChapterStats!$E$2:$E$7747=$A905), ChapterStats!$F$2:$F$7747)</f>
        <v>14</v>
      </c>
      <c r="D905" s="219">
        <f>SUMPRODUCT((ChapterStats!$B$2:$B$7747=D$2)*(ChapterStats!$C$2:$C$7747=$O$900)*(ChapterStats!$E$2:$E$7747=$A905), ChapterStats!$F$2:$F$7747)</f>
        <v>13</v>
      </c>
      <c r="E905" s="219">
        <f>SUMPRODUCT((ChapterStats!$B$2:$B$7747=E$2)*(ChapterStats!$C$2:$C$7747=$O$900)*(ChapterStats!$E$2:$E$7747=$A905), ChapterStats!$F$2:$F$7747)</f>
        <v>19</v>
      </c>
      <c r="F905" s="219">
        <f>SUMPRODUCT((ChapterStats!$B$2:$B$7747=F$2)*(ChapterStats!$C$2:$C$7747=$O$900)*(ChapterStats!$E$2:$E$7747=$A905), ChapterStats!$F$2:$F$7747)</f>
        <v>7</v>
      </c>
      <c r="G905" s="219">
        <f>SUMPRODUCT((ChapterStats!$B$2:$B$7747=G$2)*(ChapterStats!$C$2:$C$7747=$O$900)*(ChapterStats!$E$2:$E$7747=$A905), ChapterStats!$F$2:$F$7747)</f>
        <v>18</v>
      </c>
      <c r="H905" s="219">
        <f>SUMPRODUCT((ChapterStats!$B$2:$B$7747=H$2)*(ChapterStats!$C$2:$C$7747=$O$900)*(ChapterStats!$E$2:$E$7747=$A905), ChapterStats!$F$2:$F$7747)</f>
        <v>19</v>
      </c>
      <c r="I905" s="219">
        <f>SUMPRODUCT((ChapterStats!$B$2:$B$7747=I$2)*(ChapterStats!$C$2:$C$7747=$O$900)*(ChapterStats!$E$2:$E$7747=$A905), ChapterStats!$F$2:$F$7747)</f>
        <v>15</v>
      </c>
      <c r="J905" s="219">
        <f>SUMPRODUCT((ChapterStats!$B$2:$B$7747=J$2)*(ChapterStats!$C$2:$C$7747=$O$900)*(ChapterStats!$E$2:$E$7747=$A905), ChapterStats!$F$2:$F$7747)</f>
        <v>21</v>
      </c>
      <c r="K905" s="219">
        <f>SUMPRODUCT((ChapterStats!$B$2:$B$7747=K$2)*(ChapterStats!$C$2:$C$7747=$O$900)*(ChapterStats!$E$2:$E$7747=$A905), ChapterStats!$F$2:$F$7747)</f>
        <v>8</v>
      </c>
      <c r="L905" s="219">
        <f>SUMPRODUCT((ChapterStats!$B$2:$B$7747=L$2)*(ChapterStats!$C$2:$C$7747=$O$900)*(ChapterStats!$E$2:$E$7747=$A905), ChapterStats!$F$2:$F$7747)</f>
        <v>6</v>
      </c>
      <c r="M905" s="219">
        <f>SUMPRODUCT((ChapterStats!$B$2:$B$7747=M$2)*(ChapterStats!$C$2:$C$7747=$O$900)*(ChapterStats!$E$2:$E$7747=$A905), ChapterStats!$F$2:$F$7747)</f>
        <v>0</v>
      </c>
      <c r="N905" s="41">
        <f t="shared" si="69"/>
        <v>159</v>
      </c>
    </row>
    <row r="906" spans="1:15" s="43" customFormat="1" x14ac:dyDescent="0.2">
      <c r="A906" s="228" t="s">
        <v>200</v>
      </c>
      <c r="B906" s="219">
        <f>SUMPRODUCT((ChapterStats!$B$2:$B$7747=B$2)*(ChapterStats!$C$2:$C$7747=$O$900)*(ChapterStats!$E$2:$E$7747=$A906), ChapterStats!$F$2:$F$7747)</f>
        <v>2</v>
      </c>
      <c r="C906" s="219">
        <f>SUMPRODUCT((ChapterStats!$B$2:$B$7747=C$2)*(ChapterStats!$C$2:$C$7747=$O$900)*(ChapterStats!$E$2:$E$7747=$A906), ChapterStats!$F$2:$F$7747)</f>
        <v>0</v>
      </c>
      <c r="D906" s="219">
        <f>SUMPRODUCT((ChapterStats!$B$2:$B$7747=D$2)*(ChapterStats!$C$2:$C$7747=$O$900)*(ChapterStats!$E$2:$E$7747=$A906), ChapterStats!$F$2:$F$7747)</f>
        <v>0</v>
      </c>
      <c r="E906" s="219">
        <f>SUMPRODUCT((ChapterStats!$B$2:$B$7747=E$2)*(ChapterStats!$C$2:$C$7747=$O$900)*(ChapterStats!$E$2:$E$7747=$A906), ChapterStats!$F$2:$F$7747)</f>
        <v>0</v>
      </c>
      <c r="F906" s="219">
        <f>SUMPRODUCT((ChapterStats!$B$2:$B$7747=F$2)*(ChapterStats!$C$2:$C$7747=$O$900)*(ChapterStats!$E$2:$E$7747=$A906), ChapterStats!$F$2:$F$7747)</f>
        <v>0</v>
      </c>
      <c r="G906" s="219">
        <f>SUMPRODUCT((ChapterStats!$B$2:$B$7747=G$2)*(ChapterStats!$C$2:$C$7747=$O$900)*(ChapterStats!$E$2:$E$7747=$A906), ChapterStats!$F$2:$F$7747)</f>
        <v>1</v>
      </c>
      <c r="H906" s="219">
        <f>SUMPRODUCT((ChapterStats!$B$2:$B$7747=H$2)*(ChapterStats!$C$2:$C$7747=$O$900)*(ChapterStats!$E$2:$E$7747=$A906), ChapterStats!$F$2:$F$7747)</f>
        <v>0</v>
      </c>
      <c r="I906" s="219">
        <f>SUMPRODUCT((ChapterStats!$B$2:$B$7747=I$2)*(ChapterStats!$C$2:$C$7747=$O$900)*(ChapterStats!$E$2:$E$7747=$A906), ChapterStats!$F$2:$F$7747)</f>
        <v>0</v>
      </c>
      <c r="J906" s="219">
        <f>SUMPRODUCT((ChapterStats!$B$2:$B$7747=J$2)*(ChapterStats!$C$2:$C$7747=$O$900)*(ChapterStats!$E$2:$E$7747=$A906), ChapterStats!$F$2:$F$7747)</f>
        <v>0</v>
      </c>
      <c r="K906" s="219">
        <f>SUMPRODUCT((ChapterStats!$B$2:$B$7747=K$2)*(ChapterStats!$C$2:$C$7747=$O$900)*(ChapterStats!$E$2:$E$7747=$A906), ChapterStats!$F$2:$F$7747)</f>
        <v>1</v>
      </c>
      <c r="L906" s="219">
        <f>SUMPRODUCT((ChapterStats!$B$2:$B$7747=L$2)*(ChapterStats!$C$2:$C$7747=$O$900)*(ChapterStats!$E$2:$E$7747=$A906), ChapterStats!$F$2:$F$7747)</f>
        <v>0</v>
      </c>
      <c r="M906" s="219">
        <f>SUMPRODUCT((ChapterStats!$B$2:$B$7747=M$2)*(ChapterStats!$C$2:$C$7747=$O$900)*(ChapterStats!$E$2:$E$7747=$A906), ChapterStats!$F$2:$F$7747)</f>
        <v>0</v>
      </c>
      <c r="N906" s="41">
        <f t="shared" si="69"/>
        <v>4</v>
      </c>
    </row>
    <row r="907" spans="1:15" s="43" customFormat="1" x14ac:dyDescent="0.2">
      <c r="A907" s="228" t="s">
        <v>197</v>
      </c>
      <c r="B907" s="219">
        <f>SUMPRODUCT((ChapterStats!$B$2:$B$7747=B$2)*(ChapterStats!$C$2:$C$7747=$O$900)*(ChapterStats!$E$2:$E$7747=$A907), ChapterStats!$F$2:$F$7747)</f>
        <v>6</v>
      </c>
      <c r="C907" s="219">
        <f>SUMPRODUCT((ChapterStats!$B$2:$B$7747=C$2)*(ChapterStats!$C$2:$C$7747=$O$900)*(ChapterStats!$E$2:$E$7747=$A907), ChapterStats!$F$2:$F$7747)</f>
        <v>7</v>
      </c>
      <c r="D907" s="219">
        <f>SUMPRODUCT((ChapterStats!$B$2:$B$7747=D$2)*(ChapterStats!$C$2:$C$7747=$O$900)*(ChapterStats!$E$2:$E$7747=$A907), ChapterStats!$F$2:$F$7747)</f>
        <v>6</v>
      </c>
      <c r="E907" s="219">
        <f>SUMPRODUCT((ChapterStats!$B$2:$B$7747=E$2)*(ChapterStats!$C$2:$C$7747=$O$900)*(ChapterStats!$E$2:$E$7747=$A907), ChapterStats!$F$2:$F$7747)</f>
        <v>8</v>
      </c>
      <c r="F907" s="219">
        <f>SUMPRODUCT((ChapterStats!$B$2:$B$7747=F$2)*(ChapterStats!$C$2:$C$7747=$O$900)*(ChapterStats!$E$2:$E$7747=$A907), ChapterStats!$F$2:$F$7747)</f>
        <v>6</v>
      </c>
      <c r="G907" s="219">
        <f>SUMPRODUCT((ChapterStats!$B$2:$B$7747=G$2)*(ChapterStats!$C$2:$C$7747=$O$900)*(ChapterStats!$E$2:$E$7747=$A907), ChapterStats!$F$2:$F$7747)</f>
        <v>4</v>
      </c>
      <c r="H907" s="219">
        <f>SUMPRODUCT((ChapterStats!$B$2:$B$7747=H$2)*(ChapterStats!$C$2:$C$7747=$O$900)*(ChapterStats!$E$2:$E$7747=$A907), ChapterStats!$F$2:$F$7747)</f>
        <v>4</v>
      </c>
      <c r="I907" s="219">
        <f>SUMPRODUCT((ChapterStats!$B$2:$B$7747=I$2)*(ChapterStats!$C$2:$C$7747=$O$900)*(ChapterStats!$E$2:$E$7747=$A907), ChapterStats!$F$2:$F$7747)</f>
        <v>3</v>
      </c>
      <c r="J907" s="219">
        <f>SUMPRODUCT((ChapterStats!$B$2:$B$7747=J$2)*(ChapterStats!$C$2:$C$7747=$O$900)*(ChapterStats!$E$2:$E$7747=$A907), ChapterStats!$F$2:$F$7747)</f>
        <v>3</v>
      </c>
      <c r="K907" s="219">
        <f>SUMPRODUCT((ChapterStats!$B$2:$B$7747=K$2)*(ChapterStats!$C$2:$C$7747=$O$900)*(ChapterStats!$E$2:$E$7747=$A907), ChapterStats!$F$2:$F$7747)</f>
        <v>10</v>
      </c>
      <c r="L907" s="219">
        <f>SUMPRODUCT((ChapterStats!$B$2:$B$7747=L$2)*(ChapterStats!$C$2:$C$7747=$O$900)*(ChapterStats!$E$2:$E$7747=$A907), ChapterStats!$F$2:$F$7747)</f>
        <v>8</v>
      </c>
      <c r="M907" s="219">
        <f>SUMPRODUCT((ChapterStats!$B$2:$B$7747=M$2)*(ChapterStats!$C$2:$C$7747=$O$900)*(ChapterStats!$E$2:$E$7747=$A907), ChapterStats!$F$2:$F$7747)</f>
        <v>0</v>
      </c>
      <c r="N907" s="41">
        <f t="shared" si="69"/>
        <v>65</v>
      </c>
    </row>
    <row r="908" spans="1:15" x14ac:dyDescent="0.2">
      <c r="A908" s="228" t="s">
        <v>199</v>
      </c>
      <c r="B908" s="219">
        <f>SUMPRODUCT((ChapterStats!$B$2:$B$7747=B$2)*(ChapterStats!$C$2:$C$7747=$O$900)*(ChapterStats!$E$2:$E$7747=$A908), ChapterStats!$F$2:$F$7747)</f>
        <v>0</v>
      </c>
      <c r="C908" s="219">
        <f>SUMPRODUCT((ChapterStats!$B$2:$B$7747=C$2)*(ChapterStats!$C$2:$C$7747=$O$900)*(ChapterStats!$E$2:$E$7747=$A908), ChapterStats!$F$2:$F$7747)</f>
        <v>1</v>
      </c>
      <c r="D908" s="219">
        <f>SUMPRODUCT((ChapterStats!$B$2:$B$7747=D$2)*(ChapterStats!$C$2:$C$7747=$O$900)*(ChapterStats!$E$2:$E$7747=$A908), ChapterStats!$F$2:$F$7747)</f>
        <v>0</v>
      </c>
      <c r="E908" s="219">
        <f>SUMPRODUCT((ChapterStats!$B$2:$B$7747=E$2)*(ChapterStats!$C$2:$C$7747=$O$900)*(ChapterStats!$E$2:$E$7747=$A908), ChapterStats!$F$2:$F$7747)</f>
        <v>0</v>
      </c>
      <c r="F908" s="219">
        <f>SUMPRODUCT((ChapterStats!$B$2:$B$7747=F$2)*(ChapterStats!$C$2:$C$7747=$O$900)*(ChapterStats!$E$2:$E$7747=$A908), ChapterStats!$F$2:$F$7747)</f>
        <v>0</v>
      </c>
      <c r="G908" s="219">
        <f>SUMPRODUCT((ChapterStats!$B$2:$B$7747=G$2)*(ChapterStats!$C$2:$C$7747=$O$900)*(ChapterStats!$E$2:$E$7747=$A908), ChapterStats!$F$2:$F$7747)</f>
        <v>0</v>
      </c>
      <c r="H908" s="219">
        <f>SUMPRODUCT((ChapterStats!$B$2:$B$7747=H$2)*(ChapterStats!$C$2:$C$7747=$O$900)*(ChapterStats!$E$2:$E$7747=$A908), ChapterStats!$F$2:$F$7747)</f>
        <v>1</v>
      </c>
      <c r="I908" s="219">
        <f>SUMPRODUCT((ChapterStats!$B$2:$B$7747=I$2)*(ChapterStats!$C$2:$C$7747=$O$900)*(ChapterStats!$E$2:$E$7747=$A908), ChapterStats!$F$2:$F$7747)</f>
        <v>0</v>
      </c>
      <c r="J908" s="219">
        <f>SUMPRODUCT((ChapterStats!$B$2:$B$7747=J$2)*(ChapterStats!$C$2:$C$7747=$O$900)*(ChapterStats!$E$2:$E$7747=$A908), ChapterStats!$F$2:$F$7747)</f>
        <v>2</v>
      </c>
      <c r="K908" s="219">
        <f>SUMPRODUCT((ChapterStats!$B$2:$B$7747=K$2)*(ChapterStats!$C$2:$C$7747=$O$900)*(ChapterStats!$E$2:$E$7747=$A908), ChapterStats!$F$2:$F$7747)</f>
        <v>0</v>
      </c>
      <c r="L908" s="219">
        <f>SUMPRODUCT((ChapterStats!$B$2:$B$7747=L$2)*(ChapterStats!$C$2:$C$7747=$O$900)*(ChapterStats!$E$2:$E$7747=$A908), ChapterStats!$F$2:$F$7747)</f>
        <v>0</v>
      </c>
      <c r="M908" s="219">
        <f>SUMPRODUCT((ChapterStats!$B$2:$B$7747=M$2)*(ChapterStats!$C$2:$C$7747=$O$900)*(ChapterStats!$E$2:$E$7747=$A908), ChapterStats!$F$2:$F$7747)</f>
        <v>0</v>
      </c>
      <c r="N908" s="41">
        <f t="shared" si="69"/>
        <v>4</v>
      </c>
    </row>
    <row r="909" spans="1:15" x14ac:dyDescent="0.2">
      <c r="A909" s="228" t="s">
        <v>198</v>
      </c>
      <c r="B909" s="219">
        <f>SUMPRODUCT((ChapterStats!$B$2:$B$7747=B$2)*(ChapterStats!$C$2:$C$7747=$O$900)*(ChapterStats!$E$2:$E$7747=$A909), ChapterStats!$F$2:$F$7747)</f>
        <v>3</v>
      </c>
      <c r="C909" s="219">
        <f>SUMPRODUCT((ChapterStats!$B$2:$B$7747=C$2)*(ChapterStats!$C$2:$C$7747=$O$900)*(ChapterStats!$E$2:$E$7747=$A909), ChapterStats!$F$2:$F$7747)</f>
        <v>0</v>
      </c>
      <c r="D909" s="219">
        <f>SUMPRODUCT((ChapterStats!$B$2:$B$7747=D$2)*(ChapterStats!$C$2:$C$7747=$O$900)*(ChapterStats!$E$2:$E$7747=$A909), ChapterStats!$F$2:$F$7747)</f>
        <v>0</v>
      </c>
      <c r="E909" s="219">
        <f>SUMPRODUCT((ChapterStats!$B$2:$B$7747=E$2)*(ChapterStats!$C$2:$C$7747=$O$900)*(ChapterStats!$E$2:$E$7747=$A909), ChapterStats!$F$2:$F$7747)</f>
        <v>0</v>
      </c>
      <c r="F909" s="219">
        <f>SUMPRODUCT((ChapterStats!$B$2:$B$7747=F$2)*(ChapterStats!$C$2:$C$7747=$O$900)*(ChapterStats!$E$2:$E$7747=$A909), ChapterStats!$F$2:$F$7747)</f>
        <v>0</v>
      </c>
      <c r="G909" s="219">
        <f>SUMPRODUCT((ChapterStats!$B$2:$B$7747=G$2)*(ChapterStats!$C$2:$C$7747=$O$900)*(ChapterStats!$E$2:$E$7747=$A909), ChapterStats!$F$2:$F$7747)</f>
        <v>1</v>
      </c>
      <c r="H909" s="219">
        <f>SUMPRODUCT((ChapterStats!$B$2:$B$7747=H$2)*(ChapterStats!$C$2:$C$7747=$O$900)*(ChapterStats!$E$2:$E$7747=$A909), ChapterStats!$F$2:$F$7747)</f>
        <v>0</v>
      </c>
      <c r="I909" s="219">
        <f>SUMPRODUCT((ChapterStats!$B$2:$B$7747=I$2)*(ChapterStats!$C$2:$C$7747=$O$900)*(ChapterStats!$E$2:$E$7747=$A909), ChapterStats!$F$2:$F$7747)</f>
        <v>1</v>
      </c>
      <c r="J909" s="219">
        <f>SUMPRODUCT((ChapterStats!$B$2:$B$7747=J$2)*(ChapterStats!$C$2:$C$7747=$O$900)*(ChapterStats!$E$2:$E$7747=$A909), ChapterStats!$F$2:$F$7747)</f>
        <v>1</v>
      </c>
      <c r="K909" s="219">
        <f>SUMPRODUCT((ChapterStats!$B$2:$B$7747=K$2)*(ChapterStats!$C$2:$C$7747=$O$900)*(ChapterStats!$E$2:$E$7747=$A909), ChapterStats!$F$2:$F$7747)</f>
        <v>3</v>
      </c>
      <c r="L909" s="219">
        <f>SUMPRODUCT((ChapterStats!$B$2:$B$7747=L$2)*(ChapterStats!$C$2:$C$7747=$O$900)*(ChapterStats!$E$2:$E$7747=$A909), ChapterStats!$F$2:$F$7747)</f>
        <v>2</v>
      </c>
      <c r="M909" s="219">
        <f>SUMPRODUCT((ChapterStats!$B$2:$B$7747=M$2)*(ChapterStats!$C$2:$C$7747=$O$900)*(ChapterStats!$E$2:$E$7747=$A909), ChapterStats!$F$2:$F$7747)</f>
        <v>0</v>
      </c>
      <c r="N909" s="41">
        <f t="shared" si="69"/>
        <v>11</v>
      </c>
    </row>
    <row r="910" spans="1:15" s="43" customFormat="1" x14ac:dyDescent="0.2">
      <c r="A910" s="21" t="s">
        <v>202</v>
      </c>
      <c r="B910" s="224">
        <f>SUMPRODUCT((ChapterStats!$B$2:$B$7747=B$2)*(ChapterStats!$C$2:$C$7747=$O$900)*(ChapterStats!$E$2:$E$7747=$A910), ChapterStats!$F$2:$F$7747)</f>
        <v>0.68230999999999997</v>
      </c>
      <c r="C910" s="224">
        <f>SUMPRODUCT((ChapterStats!$B$2:$B$7747=C$2)*(ChapterStats!$C$2:$C$7747=$O$900)*(ChapterStats!$E$2:$E$7747=$A910), ChapterStats!$F$2:$F$7747)</f>
        <v>0.69473700000000005</v>
      </c>
      <c r="D910" s="224">
        <f>SUMPRODUCT((ChapterStats!$B$2:$B$7747=D$2)*(ChapterStats!$C$2:$C$7747=$O$900)*(ChapterStats!$E$2:$E$7747=$A910), ChapterStats!$F$2:$F$7747)</f>
        <v>0.68493199999999999</v>
      </c>
      <c r="E910" s="224">
        <f>SUMPRODUCT((ChapterStats!$B$2:$B$7747=E$2)*(ChapterStats!$C$2:$C$7747=$O$900)*(ChapterStats!$E$2:$E$7747=$A910), ChapterStats!$F$2:$F$7747)</f>
        <v>0.68662000000000001</v>
      </c>
      <c r="F910" s="224">
        <f>SUMPRODUCT((ChapterStats!$B$2:$B$7747=F$2)*(ChapterStats!$C$2:$C$7747=$O$900)*(ChapterStats!$E$2:$E$7747=$A910), ChapterStats!$F$2:$F$7747)</f>
        <v>0.67361099999999996</v>
      </c>
      <c r="G910" s="224">
        <f>SUMPRODUCT((ChapterStats!$B$2:$B$7747=G$2)*(ChapterStats!$C$2:$C$7747=$O$900)*(ChapterStats!$E$2:$E$7747=$A910), ChapterStats!$F$2:$F$7747)</f>
        <v>0.67500000000000004</v>
      </c>
      <c r="H910" s="224">
        <f>SUMPRODUCT((ChapterStats!$B$2:$B$7747=H$2)*(ChapterStats!$C$2:$C$7747=$O$900)*(ChapterStats!$E$2:$E$7747=$A910), ChapterStats!$F$2:$F$7747)</f>
        <v>0.67741899999999999</v>
      </c>
      <c r="I910" s="224">
        <f>SUMPRODUCT((ChapterStats!$B$2:$B$7747=I$2)*(ChapterStats!$C$2:$C$7747=$O$900)*(ChapterStats!$E$2:$E$7747=$A910), ChapterStats!$F$2:$F$7747)</f>
        <v>0.681979</v>
      </c>
      <c r="J910" s="224">
        <f>SUMPRODUCT((ChapterStats!$B$2:$B$7747=J$2)*(ChapterStats!$C$2:$C$7747=$O$900)*(ChapterStats!$E$2:$E$7747=$A910), ChapterStats!$F$2:$F$7747)</f>
        <v>0.70250900000000005</v>
      </c>
      <c r="K910" s="224">
        <f>SUMPRODUCT((ChapterStats!$B$2:$B$7747=K$2)*(ChapterStats!$C$2:$C$7747=$O$900)*(ChapterStats!$E$2:$E$7747=$A910), ChapterStats!$F$2:$F$7747)</f>
        <v>0.70731699999999997</v>
      </c>
      <c r="L910" s="224">
        <f>SUMPRODUCT((ChapterStats!$B$2:$B$7747=L$2)*(ChapterStats!$C$2:$C$7747=$O$900)*(ChapterStats!$E$2:$E$7747=$A910), ChapterStats!$F$2:$F$7747)</f>
        <v>0.72727299999999995</v>
      </c>
      <c r="M910" s="224">
        <f>SUMPRODUCT((ChapterStats!$B$2:$B$7747=M$2)*(ChapterStats!$C$2:$C$7747=$O$900)*(ChapterStats!$E$2:$E$7747=$A910), ChapterStats!$F$2:$F$7747)</f>
        <v>0</v>
      </c>
      <c r="N910" s="41"/>
    </row>
    <row r="911" spans="1:15" s="43" customFormat="1" x14ac:dyDescent="0.2">
      <c r="A911" s="228" t="s">
        <v>205</v>
      </c>
      <c r="B911" s="224">
        <f>SUMPRODUCT((ChapterStats!$B$2:$B$7747=B$2)*(ChapterStats!$C$2:$C$7747=$O$900)*(ChapterStats!$E$2:$E$7747=$A911), ChapterStats!$F$2:$F$7747)</f>
        <v>0.70722399999999996</v>
      </c>
      <c r="C911" s="224">
        <f>SUMPRODUCT((ChapterStats!$B$2:$B$7747=C$2)*(ChapterStats!$C$2:$C$7747=$O$900)*(ChapterStats!$E$2:$E$7747=$A911), ChapterStats!$F$2:$F$7747)</f>
        <v>0.71851900000000002</v>
      </c>
      <c r="D911" s="224">
        <f>SUMPRODUCT((ChapterStats!$B$2:$B$7747=D$2)*(ChapterStats!$C$2:$C$7747=$O$900)*(ChapterStats!$E$2:$E$7747=$A911), ChapterStats!$F$2:$F$7747)</f>
        <v>0.70652199999999998</v>
      </c>
      <c r="E911" s="224">
        <f>SUMPRODUCT((ChapterStats!$B$2:$B$7747=E$2)*(ChapterStats!$C$2:$C$7747=$O$900)*(ChapterStats!$E$2:$E$7747=$A911), ChapterStats!$F$2:$F$7747)</f>
        <v>0.7</v>
      </c>
      <c r="F911" s="224">
        <f>SUMPRODUCT((ChapterStats!$B$2:$B$7747=F$2)*(ChapterStats!$C$2:$C$7747=$O$900)*(ChapterStats!$E$2:$E$7747=$A911), ChapterStats!$F$2:$F$7747)</f>
        <v>0.68634700000000004</v>
      </c>
      <c r="G911" s="224">
        <f>SUMPRODUCT((ChapterStats!$B$2:$B$7747=G$2)*(ChapterStats!$C$2:$C$7747=$O$900)*(ChapterStats!$E$2:$E$7747=$A911), ChapterStats!$F$2:$F$7747)</f>
        <v>0.69201500000000005</v>
      </c>
      <c r="H911" s="224">
        <f>SUMPRODUCT((ChapterStats!$B$2:$B$7747=H$2)*(ChapterStats!$C$2:$C$7747=$O$900)*(ChapterStats!$E$2:$E$7747=$A911), ChapterStats!$F$2:$F$7747)</f>
        <v>0.69962000000000002</v>
      </c>
      <c r="I911" s="224">
        <f>SUMPRODUCT((ChapterStats!$B$2:$B$7747=I$2)*(ChapterStats!$C$2:$C$7747=$O$900)*(ChapterStats!$E$2:$E$7747=$A911), ChapterStats!$F$2:$F$7747)</f>
        <v>0.71160999999999996</v>
      </c>
      <c r="J911" s="224">
        <f>SUMPRODUCT((ChapterStats!$B$2:$B$7747=J$2)*(ChapterStats!$C$2:$C$7747=$O$900)*(ChapterStats!$E$2:$E$7747=$A911), ChapterStats!$F$2:$F$7747)</f>
        <v>0.72556399999999999</v>
      </c>
      <c r="K911" s="224">
        <f>SUMPRODUCT((ChapterStats!$B$2:$B$7747=K$2)*(ChapterStats!$C$2:$C$7747=$O$900)*(ChapterStats!$E$2:$E$7747=$A911), ChapterStats!$F$2:$F$7747)</f>
        <v>0.72893799999999997</v>
      </c>
      <c r="L911" s="224">
        <f>SUMPRODUCT((ChapterStats!$B$2:$B$7747=L$2)*(ChapterStats!$C$2:$C$7747=$O$900)*(ChapterStats!$E$2:$E$7747=$A911), ChapterStats!$F$2:$F$7747)</f>
        <v>0.74339599999999995</v>
      </c>
      <c r="M911" s="224">
        <f>SUMPRODUCT((ChapterStats!$B$2:$B$7747=M$2)*(ChapterStats!$C$2:$C$7747=$O$900)*(ChapterStats!$E$2:$E$7747=$A911), ChapterStats!$F$2:$F$7747)</f>
        <v>0</v>
      </c>
      <c r="N911" s="41"/>
    </row>
    <row r="912" spans="1:15" s="43" customFormat="1" x14ac:dyDescent="0.2">
      <c r="A912" s="47"/>
      <c r="B912" s="64"/>
      <c r="C912" s="153"/>
      <c r="D912" s="153"/>
      <c r="E912" s="143"/>
      <c r="F912" s="143"/>
      <c r="G912" s="143"/>
      <c r="H912" s="65"/>
      <c r="I912" s="222"/>
      <c r="J912" s="222"/>
      <c r="K912" s="222"/>
      <c r="L912" s="222"/>
      <c r="M912" s="222"/>
      <c r="N912" s="41"/>
    </row>
    <row r="913" spans="1:15" s="43" customFormat="1" x14ac:dyDescent="0.2">
      <c r="A913" s="22" t="s">
        <v>50</v>
      </c>
      <c r="B913" s="52"/>
      <c r="C913" s="39"/>
      <c r="D913" s="39"/>
      <c r="E913" s="39"/>
      <c r="F913" s="39"/>
      <c r="G913" s="39"/>
      <c r="H913" s="52"/>
      <c r="I913" s="221"/>
      <c r="J913" s="221"/>
      <c r="K913" s="221"/>
      <c r="L913" s="221"/>
      <c r="M913" s="221"/>
      <c r="N913" s="41"/>
      <c r="O913" s="43">
        <v>184</v>
      </c>
    </row>
    <row r="914" spans="1:15" s="43" customFormat="1" x14ac:dyDescent="0.2">
      <c r="A914" s="228" t="s">
        <v>196</v>
      </c>
      <c r="B914" s="219">
        <f>SUMPRODUCT((ChapterStats!$B$2:$B$7747=B$2)*(ChapterStats!$C$2:$C$7747=$O$913)*(ChapterStats!$E$2:$E$7747=$A914), ChapterStats!$F$2:$F$7747)</f>
        <v>128</v>
      </c>
      <c r="C914" s="219">
        <f>SUMPRODUCT((ChapterStats!$B$2:$B$7747=C$2)*(ChapterStats!$C$2:$C$7747=$O$913)*(ChapterStats!$E$2:$E$7747=$A914), ChapterStats!$F$2:$F$7747)</f>
        <v>126</v>
      </c>
      <c r="D914" s="219">
        <f>SUMPRODUCT((ChapterStats!$B$2:$B$7747=D$2)*(ChapterStats!$C$2:$C$7747=$O$913)*(ChapterStats!$E$2:$E$7747=$A914), ChapterStats!$F$2:$F$7747)</f>
        <v>127</v>
      </c>
      <c r="E914" s="219">
        <f>SUMPRODUCT((ChapterStats!$B$2:$B$7747=E$2)*(ChapterStats!$C$2:$C$7747=$O$913)*(ChapterStats!$E$2:$E$7747=$A914), ChapterStats!$F$2:$F$7747)</f>
        <v>128</v>
      </c>
      <c r="F914" s="219">
        <f>SUMPRODUCT((ChapterStats!$B$2:$B$7747=F$2)*(ChapterStats!$C$2:$C$7747=$O$913)*(ChapterStats!$E$2:$E$7747=$A914), ChapterStats!$F$2:$F$7747)</f>
        <v>125</v>
      </c>
      <c r="G914" s="219">
        <f>SUMPRODUCT((ChapterStats!$B$2:$B$7747=G$2)*(ChapterStats!$C$2:$C$7747=$O$913)*(ChapterStats!$E$2:$E$7747=$A914), ChapterStats!$F$2:$F$7747)</f>
        <v>132</v>
      </c>
      <c r="H914" s="219">
        <f>SUMPRODUCT((ChapterStats!$B$2:$B$7747=H$2)*(ChapterStats!$C$2:$C$7747=$O$913)*(ChapterStats!$E$2:$E$7747=$A914), ChapterStats!$F$2:$F$7747)</f>
        <v>131</v>
      </c>
      <c r="I914" s="219">
        <f>SUMPRODUCT((ChapterStats!$B$2:$B$7747=I$2)*(ChapterStats!$C$2:$C$7747=$O$913)*(ChapterStats!$E$2:$E$7747=$A914), ChapterStats!$F$2:$F$7747)</f>
        <v>134</v>
      </c>
      <c r="J914" s="219">
        <f>SUMPRODUCT((ChapterStats!$B$2:$B$7747=J$2)*(ChapterStats!$C$2:$C$7747=$O$913)*(ChapterStats!$E$2:$E$7747=$A914), ChapterStats!$F$2:$F$7747)</f>
        <v>138</v>
      </c>
      <c r="K914" s="219">
        <f>SUMPRODUCT((ChapterStats!$B$2:$B$7747=K$2)*(ChapterStats!$C$2:$C$7747=$O$913)*(ChapterStats!$E$2:$E$7747=$A914), ChapterStats!$F$2:$F$7747)</f>
        <v>137</v>
      </c>
      <c r="L914" s="219">
        <f>SUMPRODUCT((ChapterStats!$B$2:$B$7747=L$2)*(ChapterStats!$C$2:$C$7747=$O$913)*(ChapterStats!$E$2:$E$7747=$A914), ChapterStats!$F$2:$F$7747)</f>
        <v>138</v>
      </c>
      <c r="M914" s="219">
        <f>SUMPRODUCT((ChapterStats!$B$2:$B$7747=M$2)*(ChapterStats!$C$2:$C$7747=$O$913)*(ChapterStats!$E$2:$E$7747=$A914), ChapterStats!$F$2:$F$7747)</f>
        <v>0</v>
      </c>
      <c r="N914" s="41"/>
    </row>
    <row r="915" spans="1:15" s="43" customFormat="1" x14ac:dyDescent="0.2">
      <c r="A915" s="47" t="s">
        <v>305</v>
      </c>
      <c r="B915" s="244">
        <v>133</v>
      </c>
      <c r="C915" s="244">
        <v>130</v>
      </c>
      <c r="D915" s="244">
        <v>133</v>
      </c>
      <c r="E915" s="244">
        <v>134</v>
      </c>
      <c r="F915" s="244">
        <v>133</v>
      </c>
      <c r="G915" s="244">
        <v>126</v>
      </c>
      <c r="H915" s="244">
        <v>129</v>
      </c>
      <c r="I915" s="244">
        <v>128</v>
      </c>
      <c r="J915" s="244">
        <v>127</v>
      </c>
      <c r="K915" s="244">
        <v>128</v>
      </c>
      <c r="L915" s="244">
        <v>129</v>
      </c>
      <c r="M915" s="244">
        <v>127</v>
      </c>
      <c r="N915" s="48"/>
    </row>
    <row r="916" spans="1:15" s="43" customFormat="1" x14ac:dyDescent="0.2">
      <c r="A916" s="228" t="s">
        <v>194</v>
      </c>
      <c r="B916" s="219">
        <f>SUMPRODUCT((ChapterStats!$B$2:$B$7747=B$2)*(ChapterStats!$C$2:$C$7747=$O$913)*(ChapterStats!$E$2:$E$7747=$A916), ChapterStats!$F$2:$F$7747)</f>
        <v>2</v>
      </c>
      <c r="C916" s="219">
        <f>SUMPRODUCT((ChapterStats!$B$2:$B$7747=C$2)*(ChapterStats!$C$2:$C$7747=$O$913)*(ChapterStats!$E$2:$E$7747=$A916), ChapterStats!$F$2:$F$7747)</f>
        <v>2</v>
      </c>
      <c r="D916" s="219">
        <f>SUMPRODUCT((ChapterStats!$B$2:$B$7747=D$2)*(ChapterStats!$C$2:$C$7747=$O$913)*(ChapterStats!$E$2:$E$7747=$A916), ChapterStats!$F$2:$F$7747)</f>
        <v>3</v>
      </c>
      <c r="E916" s="219">
        <f>SUMPRODUCT((ChapterStats!$B$2:$B$7747=E$2)*(ChapterStats!$C$2:$C$7747=$O$913)*(ChapterStats!$E$2:$E$7747=$A916), ChapterStats!$F$2:$F$7747)</f>
        <v>1</v>
      </c>
      <c r="F916" s="219">
        <f>SUMPRODUCT((ChapterStats!$B$2:$B$7747=F$2)*(ChapterStats!$C$2:$C$7747=$O$913)*(ChapterStats!$E$2:$E$7747=$A916), ChapterStats!$F$2:$F$7747)</f>
        <v>1</v>
      </c>
      <c r="G916" s="219">
        <f>SUMPRODUCT((ChapterStats!$B$2:$B$7747=G$2)*(ChapterStats!$C$2:$C$7747=$O$913)*(ChapterStats!$E$2:$E$7747=$A916), ChapterStats!$F$2:$F$7747)</f>
        <v>8</v>
      </c>
      <c r="H916" s="219">
        <f>SUMPRODUCT((ChapterStats!$B$2:$B$7747=H$2)*(ChapterStats!$C$2:$C$7747=$O$913)*(ChapterStats!$E$2:$E$7747=$A916), ChapterStats!$F$2:$F$7747)</f>
        <v>3</v>
      </c>
      <c r="I916" s="219">
        <f>SUMPRODUCT((ChapterStats!$B$2:$B$7747=I$2)*(ChapterStats!$C$2:$C$7747=$O$913)*(ChapterStats!$E$2:$E$7747=$A916), ChapterStats!$F$2:$F$7747)</f>
        <v>5</v>
      </c>
      <c r="J916" s="219">
        <f>SUMPRODUCT((ChapterStats!$B$2:$B$7747=J$2)*(ChapterStats!$C$2:$C$7747=$O$913)*(ChapterStats!$E$2:$E$7747=$A916), ChapterStats!$F$2:$F$7747)</f>
        <v>6</v>
      </c>
      <c r="K916" s="219">
        <f>SUMPRODUCT((ChapterStats!$B$2:$B$7747=K$2)*(ChapterStats!$C$2:$C$7747=$O$913)*(ChapterStats!$E$2:$E$7747=$A916), ChapterStats!$F$2:$F$7747)</f>
        <v>2</v>
      </c>
      <c r="L916" s="219">
        <f>SUMPRODUCT((ChapterStats!$B$2:$B$7747=L$2)*(ChapterStats!$C$2:$C$7747=$O$913)*(ChapterStats!$E$2:$E$7747=$A916), ChapterStats!$F$2:$F$7747)</f>
        <v>2</v>
      </c>
      <c r="M916" s="219">
        <f>SUMPRODUCT((ChapterStats!$B$2:$B$7747=M$2)*(ChapterStats!$C$2:$C$7747=$O$913)*(ChapterStats!$E$2:$E$7747=$A916), ChapterStats!$F$2:$F$7747)</f>
        <v>0</v>
      </c>
      <c r="N916" s="41">
        <f t="shared" ref="N916:N922" si="70">SUM(B916:M916)</f>
        <v>35</v>
      </c>
    </row>
    <row r="917" spans="1:15" s="43" customFormat="1" x14ac:dyDescent="0.2">
      <c r="A917" s="47" t="s">
        <v>305</v>
      </c>
      <c r="B917" s="244">
        <v>4</v>
      </c>
      <c r="C917" s="244">
        <v>1</v>
      </c>
      <c r="D917" s="244">
        <v>3</v>
      </c>
      <c r="E917" s="244">
        <v>3</v>
      </c>
      <c r="F917" s="244">
        <v>2</v>
      </c>
      <c r="G917" s="244">
        <v>0</v>
      </c>
      <c r="H917" s="244">
        <v>4</v>
      </c>
      <c r="I917" s="244">
        <v>2</v>
      </c>
      <c r="J917" s="244">
        <v>1</v>
      </c>
      <c r="K917" s="244">
        <v>4</v>
      </c>
      <c r="L917" s="244">
        <v>4</v>
      </c>
      <c r="M917" s="244">
        <v>1</v>
      </c>
      <c r="N917" s="48">
        <f t="shared" si="70"/>
        <v>29</v>
      </c>
    </row>
    <row r="918" spans="1:15" s="43" customFormat="1" x14ac:dyDescent="0.2">
      <c r="A918" s="228" t="s">
        <v>195</v>
      </c>
      <c r="B918" s="219">
        <f>SUMPRODUCT((ChapterStats!$B$2:$B$7747=B$2)*(ChapterStats!$C$2:$C$7747=$O$913)*(ChapterStats!$E$2:$E$7747=$A918), ChapterStats!$F$2:$F$7747)</f>
        <v>4</v>
      </c>
      <c r="C918" s="219">
        <f>SUMPRODUCT((ChapterStats!$B$2:$B$7747=C$2)*(ChapterStats!$C$2:$C$7747=$O$913)*(ChapterStats!$E$2:$E$7747=$A918), ChapterStats!$F$2:$F$7747)</f>
        <v>12</v>
      </c>
      <c r="D918" s="219">
        <f>SUMPRODUCT((ChapterStats!$B$2:$B$7747=D$2)*(ChapterStats!$C$2:$C$7747=$O$913)*(ChapterStats!$E$2:$E$7747=$A918), ChapterStats!$F$2:$F$7747)</f>
        <v>4</v>
      </c>
      <c r="E918" s="219">
        <f>SUMPRODUCT((ChapterStats!$B$2:$B$7747=E$2)*(ChapterStats!$C$2:$C$7747=$O$913)*(ChapterStats!$E$2:$E$7747=$A918), ChapterStats!$F$2:$F$7747)</f>
        <v>9</v>
      </c>
      <c r="F918" s="219">
        <f>SUMPRODUCT((ChapterStats!$B$2:$B$7747=F$2)*(ChapterStats!$C$2:$C$7747=$O$913)*(ChapterStats!$E$2:$E$7747=$A918), ChapterStats!$F$2:$F$7747)</f>
        <v>8</v>
      </c>
      <c r="G918" s="219">
        <f>SUMPRODUCT((ChapterStats!$B$2:$B$7747=G$2)*(ChapterStats!$C$2:$C$7747=$O$913)*(ChapterStats!$E$2:$E$7747=$A918), ChapterStats!$F$2:$F$7747)</f>
        <v>12</v>
      </c>
      <c r="H918" s="219">
        <f>SUMPRODUCT((ChapterStats!$B$2:$B$7747=H$2)*(ChapterStats!$C$2:$C$7747=$O$913)*(ChapterStats!$E$2:$E$7747=$A918), ChapterStats!$F$2:$F$7747)</f>
        <v>11</v>
      </c>
      <c r="I918" s="219">
        <f>SUMPRODUCT((ChapterStats!$B$2:$B$7747=I$2)*(ChapterStats!$C$2:$C$7747=$O$913)*(ChapterStats!$E$2:$E$7747=$A918), ChapterStats!$F$2:$F$7747)</f>
        <v>3</v>
      </c>
      <c r="J918" s="219">
        <f>SUMPRODUCT((ChapterStats!$B$2:$B$7747=J$2)*(ChapterStats!$C$2:$C$7747=$O$913)*(ChapterStats!$E$2:$E$7747=$A918), ChapterStats!$F$2:$F$7747)</f>
        <v>10</v>
      </c>
      <c r="K918" s="219">
        <f>SUMPRODUCT((ChapterStats!$B$2:$B$7747=K$2)*(ChapterStats!$C$2:$C$7747=$O$913)*(ChapterStats!$E$2:$E$7747=$A918), ChapterStats!$F$2:$F$7747)</f>
        <v>8</v>
      </c>
      <c r="L918" s="219">
        <f>SUMPRODUCT((ChapterStats!$B$2:$B$7747=L$2)*(ChapterStats!$C$2:$C$7747=$O$913)*(ChapterStats!$E$2:$E$7747=$A918), ChapterStats!$F$2:$F$7747)</f>
        <v>8</v>
      </c>
      <c r="M918" s="219">
        <f>SUMPRODUCT((ChapterStats!$B$2:$B$7747=M$2)*(ChapterStats!$C$2:$C$7747=$O$913)*(ChapterStats!$E$2:$E$7747=$A918), ChapterStats!$F$2:$F$7747)</f>
        <v>0</v>
      </c>
      <c r="N918" s="41">
        <f t="shared" si="70"/>
        <v>89</v>
      </c>
    </row>
    <row r="919" spans="1:15" s="43" customFormat="1" x14ac:dyDescent="0.2">
      <c r="A919" s="228" t="s">
        <v>200</v>
      </c>
      <c r="B919" s="219">
        <f>SUMPRODUCT((ChapterStats!$B$2:$B$7747=B$2)*(ChapterStats!$C$2:$C$7747=$O$913)*(ChapterStats!$E$2:$E$7747=$A919), ChapterStats!$F$2:$F$7747)</f>
        <v>0</v>
      </c>
      <c r="C919" s="219">
        <f>SUMPRODUCT((ChapterStats!$B$2:$B$7747=C$2)*(ChapterStats!$C$2:$C$7747=$O$913)*(ChapterStats!$E$2:$E$7747=$A919), ChapterStats!$F$2:$F$7747)</f>
        <v>1</v>
      </c>
      <c r="D919" s="219">
        <f>SUMPRODUCT((ChapterStats!$B$2:$B$7747=D$2)*(ChapterStats!$C$2:$C$7747=$O$913)*(ChapterStats!$E$2:$E$7747=$A919), ChapterStats!$F$2:$F$7747)</f>
        <v>0</v>
      </c>
      <c r="E919" s="219">
        <f>SUMPRODUCT((ChapterStats!$B$2:$B$7747=E$2)*(ChapterStats!$C$2:$C$7747=$O$913)*(ChapterStats!$E$2:$E$7747=$A919), ChapterStats!$F$2:$F$7747)</f>
        <v>0</v>
      </c>
      <c r="F919" s="219">
        <f>SUMPRODUCT((ChapterStats!$B$2:$B$7747=F$2)*(ChapterStats!$C$2:$C$7747=$O$913)*(ChapterStats!$E$2:$E$7747=$A919), ChapterStats!$F$2:$F$7747)</f>
        <v>0</v>
      </c>
      <c r="G919" s="219">
        <f>SUMPRODUCT((ChapterStats!$B$2:$B$7747=G$2)*(ChapterStats!$C$2:$C$7747=$O$913)*(ChapterStats!$E$2:$E$7747=$A919), ChapterStats!$F$2:$F$7747)</f>
        <v>0</v>
      </c>
      <c r="H919" s="219">
        <f>SUMPRODUCT((ChapterStats!$B$2:$B$7747=H$2)*(ChapterStats!$C$2:$C$7747=$O$913)*(ChapterStats!$E$2:$E$7747=$A919), ChapterStats!$F$2:$F$7747)</f>
        <v>0</v>
      </c>
      <c r="I919" s="219">
        <f>SUMPRODUCT((ChapterStats!$B$2:$B$7747=I$2)*(ChapterStats!$C$2:$C$7747=$O$913)*(ChapterStats!$E$2:$E$7747=$A919), ChapterStats!$F$2:$F$7747)</f>
        <v>1</v>
      </c>
      <c r="J919" s="219">
        <f>SUMPRODUCT((ChapterStats!$B$2:$B$7747=J$2)*(ChapterStats!$C$2:$C$7747=$O$913)*(ChapterStats!$E$2:$E$7747=$A919), ChapterStats!$F$2:$F$7747)</f>
        <v>0</v>
      </c>
      <c r="K919" s="219">
        <f>SUMPRODUCT((ChapterStats!$B$2:$B$7747=K$2)*(ChapterStats!$C$2:$C$7747=$O$913)*(ChapterStats!$E$2:$E$7747=$A919), ChapterStats!$F$2:$F$7747)</f>
        <v>0</v>
      </c>
      <c r="L919" s="219">
        <f>SUMPRODUCT((ChapterStats!$B$2:$B$7747=L$2)*(ChapterStats!$C$2:$C$7747=$O$913)*(ChapterStats!$E$2:$E$7747=$A919), ChapterStats!$F$2:$F$7747)</f>
        <v>0</v>
      </c>
      <c r="M919" s="219">
        <f>SUMPRODUCT((ChapterStats!$B$2:$B$7747=M$2)*(ChapterStats!$C$2:$C$7747=$O$913)*(ChapterStats!$E$2:$E$7747=$A919), ChapterStats!$F$2:$F$7747)</f>
        <v>0</v>
      </c>
      <c r="N919" s="41">
        <f t="shared" si="70"/>
        <v>2</v>
      </c>
    </row>
    <row r="920" spans="1:15" s="43" customFormat="1" x14ac:dyDescent="0.2">
      <c r="A920" s="228" t="s">
        <v>197</v>
      </c>
      <c r="B920" s="219">
        <f>SUMPRODUCT((ChapterStats!$B$2:$B$7747=B$2)*(ChapterStats!$C$2:$C$7747=$O$913)*(ChapterStats!$E$2:$E$7747=$A920), ChapterStats!$F$2:$F$7747)</f>
        <v>1</v>
      </c>
      <c r="C920" s="219">
        <f>SUMPRODUCT((ChapterStats!$B$2:$B$7747=C$2)*(ChapterStats!$C$2:$C$7747=$O$913)*(ChapterStats!$E$2:$E$7747=$A920), ChapterStats!$F$2:$F$7747)</f>
        <v>5</v>
      </c>
      <c r="D920" s="219">
        <f>SUMPRODUCT((ChapterStats!$B$2:$B$7747=D$2)*(ChapterStats!$C$2:$C$7747=$O$913)*(ChapterStats!$E$2:$E$7747=$A920), ChapterStats!$F$2:$F$7747)</f>
        <v>1</v>
      </c>
      <c r="E920" s="219">
        <f>SUMPRODUCT((ChapterStats!$B$2:$B$7747=E$2)*(ChapterStats!$C$2:$C$7747=$O$913)*(ChapterStats!$E$2:$E$7747=$A920), ChapterStats!$F$2:$F$7747)</f>
        <v>0</v>
      </c>
      <c r="F920" s="219">
        <f>SUMPRODUCT((ChapterStats!$B$2:$B$7747=F$2)*(ChapterStats!$C$2:$C$7747=$O$913)*(ChapterStats!$E$2:$E$7747=$A920), ChapterStats!$F$2:$F$7747)</f>
        <v>2</v>
      </c>
      <c r="G920" s="219">
        <f>SUMPRODUCT((ChapterStats!$B$2:$B$7747=G$2)*(ChapterStats!$C$2:$C$7747=$O$913)*(ChapterStats!$E$2:$E$7747=$A920), ChapterStats!$F$2:$F$7747)</f>
        <v>2</v>
      </c>
      <c r="H920" s="219">
        <f>SUMPRODUCT((ChapterStats!$B$2:$B$7747=H$2)*(ChapterStats!$C$2:$C$7747=$O$913)*(ChapterStats!$E$2:$E$7747=$A920), ChapterStats!$F$2:$F$7747)</f>
        <v>3</v>
      </c>
      <c r="I920" s="219">
        <f>SUMPRODUCT((ChapterStats!$B$2:$B$7747=I$2)*(ChapterStats!$C$2:$C$7747=$O$913)*(ChapterStats!$E$2:$E$7747=$A920), ChapterStats!$F$2:$F$7747)</f>
        <v>1</v>
      </c>
      <c r="J920" s="219">
        <f>SUMPRODUCT((ChapterStats!$B$2:$B$7747=J$2)*(ChapterStats!$C$2:$C$7747=$O$913)*(ChapterStats!$E$2:$E$7747=$A920), ChapterStats!$F$2:$F$7747)</f>
        <v>2</v>
      </c>
      <c r="K920" s="219">
        <f>SUMPRODUCT((ChapterStats!$B$2:$B$7747=K$2)*(ChapterStats!$C$2:$C$7747=$O$913)*(ChapterStats!$E$2:$E$7747=$A920), ChapterStats!$F$2:$F$7747)</f>
        <v>3</v>
      </c>
      <c r="L920" s="219">
        <f>SUMPRODUCT((ChapterStats!$B$2:$B$7747=L$2)*(ChapterStats!$C$2:$C$7747=$O$913)*(ChapterStats!$E$2:$E$7747=$A920), ChapterStats!$F$2:$F$7747)</f>
        <v>2</v>
      </c>
      <c r="M920" s="219">
        <f>SUMPRODUCT((ChapterStats!$B$2:$B$7747=M$2)*(ChapterStats!$C$2:$C$7747=$O$913)*(ChapterStats!$E$2:$E$7747=$A920), ChapterStats!$F$2:$F$7747)</f>
        <v>0</v>
      </c>
      <c r="N920" s="41">
        <f t="shared" si="70"/>
        <v>22</v>
      </c>
    </row>
    <row r="921" spans="1:15" x14ac:dyDescent="0.2">
      <c r="A921" s="228" t="s">
        <v>199</v>
      </c>
      <c r="B921" s="219">
        <f>SUMPRODUCT((ChapterStats!$B$2:$B$7747=B$2)*(ChapterStats!$C$2:$C$7747=$O$913)*(ChapterStats!$E$2:$E$7747=$A921), ChapterStats!$F$2:$F$7747)</f>
        <v>0</v>
      </c>
      <c r="C921" s="219">
        <f>SUMPRODUCT((ChapterStats!$B$2:$B$7747=C$2)*(ChapterStats!$C$2:$C$7747=$O$913)*(ChapterStats!$E$2:$E$7747=$A921), ChapterStats!$F$2:$F$7747)</f>
        <v>1</v>
      </c>
      <c r="D921" s="219">
        <f>SUMPRODUCT((ChapterStats!$B$2:$B$7747=D$2)*(ChapterStats!$C$2:$C$7747=$O$913)*(ChapterStats!$E$2:$E$7747=$A921), ChapterStats!$F$2:$F$7747)</f>
        <v>2</v>
      </c>
      <c r="E921" s="219">
        <f>SUMPRODUCT((ChapterStats!$B$2:$B$7747=E$2)*(ChapterStats!$C$2:$C$7747=$O$913)*(ChapterStats!$E$2:$E$7747=$A921), ChapterStats!$F$2:$F$7747)</f>
        <v>0</v>
      </c>
      <c r="F921" s="219">
        <f>SUMPRODUCT((ChapterStats!$B$2:$B$7747=F$2)*(ChapterStats!$C$2:$C$7747=$O$913)*(ChapterStats!$E$2:$E$7747=$A921), ChapterStats!$F$2:$F$7747)</f>
        <v>2</v>
      </c>
      <c r="G921" s="219">
        <f>SUMPRODUCT((ChapterStats!$B$2:$B$7747=G$2)*(ChapterStats!$C$2:$C$7747=$O$913)*(ChapterStats!$E$2:$E$7747=$A921), ChapterStats!$F$2:$F$7747)</f>
        <v>0</v>
      </c>
      <c r="H921" s="219">
        <f>SUMPRODUCT((ChapterStats!$B$2:$B$7747=H$2)*(ChapterStats!$C$2:$C$7747=$O$913)*(ChapterStats!$E$2:$E$7747=$A921), ChapterStats!$F$2:$F$7747)</f>
        <v>1</v>
      </c>
      <c r="I921" s="219">
        <f>SUMPRODUCT((ChapterStats!$B$2:$B$7747=I$2)*(ChapterStats!$C$2:$C$7747=$O$913)*(ChapterStats!$E$2:$E$7747=$A921), ChapterStats!$F$2:$F$7747)</f>
        <v>3</v>
      </c>
      <c r="J921" s="219">
        <f>SUMPRODUCT((ChapterStats!$B$2:$B$7747=J$2)*(ChapterStats!$C$2:$C$7747=$O$913)*(ChapterStats!$E$2:$E$7747=$A921), ChapterStats!$F$2:$F$7747)</f>
        <v>0</v>
      </c>
      <c r="K921" s="219">
        <f>SUMPRODUCT((ChapterStats!$B$2:$B$7747=K$2)*(ChapterStats!$C$2:$C$7747=$O$913)*(ChapterStats!$E$2:$E$7747=$A921), ChapterStats!$F$2:$F$7747)</f>
        <v>1</v>
      </c>
      <c r="L921" s="219">
        <f>SUMPRODUCT((ChapterStats!$B$2:$B$7747=L$2)*(ChapterStats!$C$2:$C$7747=$O$913)*(ChapterStats!$E$2:$E$7747=$A921), ChapterStats!$F$2:$F$7747)</f>
        <v>0</v>
      </c>
      <c r="M921" s="219">
        <f>SUMPRODUCT((ChapterStats!$B$2:$B$7747=M$2)*(ChapterStats!$C$2:$C$7747=$O$913)*(ChapterStats!$E$2:$E$7747=$A921), ChapterStats!$F$2:$F$7747)</f>
        <v>0</v>
      </c>
      <c r="N921" s="41">
        <f t="shared" si="70"/>
        <v>10</v>
      </c>
    </row>
    <row r="922" spans="1:15" x14ac:dyDescent="0.2">
      <c r="A922" s="228" t="s">
        <v>198</v>
      </c>
      <c r="B922" s="219">
        <f>SUMPRODUCT((ChapterStats!$B$2:$B$7747=B$2)*(ChapterStats!$C$2:$C$7747=$O$913)*(ChapterStats!$E$2:$E$7747=$A922), ChapterStats!$F$2:$F$7747)</f>
        <v>0</v>
      </c>
      <c r="C922" s="219">
        <f>SUMPRODUCT((ChapterStats!$B$2:$B$7747=C$2)*(ChapterStats!$C$2:$C$7747=$O$913)*(ChapterStats!$E$2:$E$7747=$A922), ChapterStats!$F$2:$F$7747)</f>
        <v>1</v>
      </c>
      <c r="D922" s="219">
        <f>SUMPRODUCT((ChapterStats!$B$2:$B$7747=D$2)*(ChapterStats!$C$2:$C$7747=$O$913)*(ChapterStats!$E$2:$E$7747=$A922), ChapterStats!$F$2:$F$7747)</f>
        <v>0</v>
      </c>
      <c r="E922" s="219">
        <f>SUMPRODUCT((ChapterStats!$B$2:$B$7747=E$2)*(ChapterStats!$C$2:$C$7747=$O$913)*(ChapterStats!$E$2:$E$7747=$A922), ChapterStats!$F$2:$F$7747)</f>
        <v>1</v>
      </c>
      <c r="F922" s="219">
        <f>SUMPRODUCT((ChapterStats!$B$2:$B$7747=F$2)*(ChapterStats!$C$2:$C$7747=$O$913)*(ChapterStats!$E$2:$E$7747=$A922), ChapterStats!$F$2:$F$7747)</f>
        <v>0</v>
      </c>
      <c r="G922" s="219">
        <f>SUMPRODUCT((ChapterStats!$B$2:$B$7747=G$2)*(ChapterStats!$C$2:$C$7747=$O$913)*(ChapterStats!$E$2:$E$7747=$A922), ChapterStats!$F$2:$F$7747)</f>
        <v>2</v>
      </c>
      <c r="H922" s="219">
        <f>SUMPRODUCT((ChapterStats!$B$2:$B$7747=H$2)*(ChapterStats!$C$2:$C$7747=$O$913)*(ChapterStats!$E$2:$E$7747=$A922), ChapterStats!$F$2:$F$7747)</f>
        <v>0</v>
      </c>
      <c r="I922" s="219">
        <f>SUMPRODUCT((ChapterStats!$B$2:$B$7747=I$2)*(ChapterStats!$C$2:$C$7747=$O$913)*(ChapterStats!$E$2:$E$7747=$A922), ChapterStats!$F$2:$F$7747)</f>
        <v>3</v>
      </c>
      <c r="J922" s="219">
        <f>SUMPRODUCT((ChapterStats!$B$2:$B$7747=J$2)*(ChapterStats!$C$2:$C$7747=$O$913)*(ChapterStats!$E$2:$E$7747=$A922), ChapterStats!$F$2:$F$7747)</f>
        <v>1</v>
      </c>
      <c r="K922" s="219">
        <f>SUMPRODUCT((ChapterStats!$B$2:$B$7747=K$2)*(ChapterStats!$C$2:$C$7747=$O$913)*(ChapterStats!$E$2:$E$7747=$A922), ChapterStats!$F$2:$F$7747)</f>
        <v>1</v>
      </c>
      <c r="L922" s="219">
        <f>SUMPRODUCT((ChapterStats!$B$2:$B$7747=L$2)*(ChapterStats!$C$2:$C$7747=$O$913)*(ChapterStats!$E$2:$E$7747=$A922), ChapterStats!$F$2:$F$7747)</f>
        <v>1</v>
      </c>
      <c r="M922" s="219">
        <f>SUMPRODUCT((ChapterStats!$B$2:$B$7747=M$2)*(ChapterStats!$C$2:$C$7747=$O$913)*(ChapterStats!$E$2:$E$7747=$A922), ChapterStats!$F$2:$F$7747)</f>
        <v>0</v>
      </c>
      <c r="N922" s="41">
        <f t="shared" si="70"/>
        <v>10</v>
      </c>
    </row>
    <row r="923" spans="1:15" s="43" customFormat="1" x14ac:dyDescent="0.2">
      <c r="A923" s="21" t="s">
        <v>202</v>
      </c>
      <c r="B923" s="224">
        <f>SUMPRODUCT((ChapterStats!$B$2:$B$7747=B$2)*(ChapterStats!$C$2:$C$7747=$O$913)*(ChapterStats!$E$2:$E$7747=$A923), ChapterStats!$F$2:$F$7747)</f>
        <v>0.75384600000000002</v>
      </c>
      <c r="C923" s="224">
        <f>SUMPRODUCT((ChapterStats!$B$2:$B$7747=C$2)*(ChapterStats!$C$2:$C$7747=$O$913)*(ChapterStats!$E$2:$E$7747=$A923), ChapterStats!$F$2:$F$7747)</f>
        <v>0.75757600000000003</v>
      </c>
      <c r="D923" s="224">
        <f>SUMPRODUCT((ChapterStats!$B$2:$B$7747=D$2)*(ChapterStats!$C$2:$C$7747=$O$913)*(ChapterStats!$E$2:$E$7747=$A923), ChapterStats!$F$2:$F$7747)</f>
        <v>0.751938</v>
      </c>
      <c r="E923" s="224">
        <f>SUMPRODUCT((ChapterStats!$B$2:$B$7747=E$2)*(ChapterStats!$C$2:$C$7747=$O$913)*(ChapterStats!$E$2:$E$7747=$A923), ChapterStats!$F$2:$F$7747)</f>
        <v>0.73484799999999995</v>
      </c>
      <c r="F923" s="224">
        <f>SUMPRODUCT((ChapterStats!$B$2:$B$7747=F$2)*(ChapterStats!$C$2:$C$7747=$O$913)*(ChapterStats!$E$2:$E$7747=$A923), ChapterStats!$F$2:$F$7747)</f>
        <v>0.74626899999999996</v>
      </c>
      <c r="G923" s="224">
        <f>SUMPRODUCT((ChapterStats!$B$2:$B$7747=G$2)*(ChapterStats!$C$2:$C$7747=$O$913)*(ChapterStats!$E$2:$E$7747=$A923), ChapterStats!$F$2:$F$7747)</f>
        <v>0.74436100000000005</v>
      </c>
      <c r="H923" s="224">
        <f>SUMPRODUCT((ChapterStats!$B$2:$B$7747=H$2)*(ChapterStats!$C$2:$C$7747=$O$913)*(ChapterStats!$E$2:$E$7747=$A923), ChapterStats!$F$2:$F$7747)</f>
        <v>0.77777799999999997</v>
      </c>
      <c r="I923" s="224">
        <f>SUMPRODUCT((ChapterStats!$B$2:$B$7747=I$2)*(ChapterStats!$C$2:$C$7747=$O$913)*(ChapterStats!$E$2:$E$7747=$A923), ChapterStats!$F$2:$F$7747)</f>
        <v>0.78294600000000003</v>
      </c>
      <c r="J923" s="224">
        <f>SUMPRODUCT((ChapterStats!$B$2:$B$7747=J$2)*(ChapterStats!$C$2:$C$7747=$O$913)*(ChapterStats!$E$2:$E$7747=$A923), ChapterStats!$F$2:$F$7747)</f>
        <v>0.80620199999999997</v>
      </c>
      <c r="K923" s="224">
        <f>SUMPRODUCT((ChapterStats!$B$2:$B$7747=K$2)*(ChapterStats!$C$2:$C$7747=$O$913)*(ChapterStats!$E$2:$E$7747=$A923), ChapterStats!$F$2:$F$7747)</f>
        <v>0.80468799999999996</v>
      </c>
      <c r="L923" s="224">
        <f>SUMPRODUCT((ChapterStats!$B$2:$B$7747=L$2)*(ChapterStats!$C$2:$C$7747=$O$913)*(ChapterStats!$E$2:$E$7747=$A923), ChapterStats!$F$2:$F$7747)</f>
        <v>0.796875</v>
      </c>
      <c r="M923" s="224">
        <f>SUMPRODUCT((ChapterStats!$B$2:$B$7747=M$2)*(ChapterStats!$C$2:$C$7747=$O$913)*(ChapterStats!$E$2:$E$7747=$A923), ChapterStats!$F$2:$F$7747)</f>
        <v>0</v>
      </c>
      <c r="N923" s="41"/>
    </row>
    <row r="924" spans="1:15" s="43" customFormat="1" x14ac:dyDescent="0.2">
      <c r="A924" s="228" t="s">
        <v>205</v>
      </c>
      <c r="B924" s="224">
        <f>SUMPRODUCT((ChapterStats!$B$2:$B$7747=B$2)*(ChapterStats!$C$2:$C$7747=$O$913)*(ChapterStats!$E$2:$E$7747=$A924), ChapterStats!$F$2:$F$7747)</f>
        <v>0.75</v>
      </c>
      <c r="C924" s="224">
        <f>SUMPRODUCT((ChapterStats!$B$2:$B$7747=C$2)*(ChapterStats!$C$2:$C$7747=$O$913)*(ChapterStats!$E$2:$E$7747=$A924), ChapterStats!$F$2:$F$7747)</f>
        <v>0.75384600000000002</v>
      </c>
      <c r="D924" s="224">
        <f>SUMPRODUCT((ChapterStats!$B$2:$B$7747=D$2)*(ChapterStats!$C$2:$C$7747=$O$913)*(ChapterStats!$E$2:$E$7747=$A924), ChapterStats!$F$2:$F$7747)</f>
        <v>0.748031</v>
      </c>
      <c r="E924" s="224">
        <f>SUMPRODUCT((ChapterStats!$B$2:$B$7747=E$2)*(ChapterStats!$C$2:$C$7747=$O$913)*(ChapterStats!$E$2:$E$7747=$A924), ChapterStats!$F$2:$F$7747)</f>
        <v>0.72868200000000005</v>
      </c>
      <c r="F924" s="224">
        <f>SUMPRODUCT((ChapterStats!$B$2:$B$7747=F$2)*(ChapterStats!$C$2:$C$7747=$O$913)*(ChapterStats!$E$2:$E$7747=$A924), ChapterStats!$F$2:$F$7747)</f>
        <v>0.74045799999999995</v>
      </c>
      <c r="G924" s="224">
        <f>SUMPRODUCT((ChapterStats!$B$2:$B$7747=G$2)*(ChapterStats!$C$2:$C$7747=$O$913)*(ChapterStats!$E$2:$E$7747=$A924), ChapterStats!$F$2:$F$7747)</f>
        <v>0.73846199999999995</v>
      </c>
      <c r="H924" s="224">
        <f>SUMPRODUCT((ChapterStats!$B$2:$B$7747=H$2)*(ChapterStats!$C$2:$C$7747=$O$913)*(ChapterStats!$E$2:$E$7747=$A924), ChapterStats!$F$2:$F$7747)</f>
        <v>0.77235799999999999</v>
      </c>
      <c r="I924" s="224">
        <f>SUMPRODUCT((ChapterStats!$B$2:$B$7747=I$2)*(ChapterStats!$C$2:$C$7747=$O$913)*(ChapterStats!$E$2:$E$7747=$A924), ChapterStats!$F$2:$F$7747)</f>
        <v>0.77777799999999997</v>
      </c>
      <c r="J924" s="224">
        <f>SUMPRODUCT((ChapterStats!$B$2:$B$7747=J$2)*(ChapterStats!$C$2:$C$7747=$O$913)*(ChapterStats!$E$2:$E$7747=$A924), ChapterStats!$F$2:$F$7747)</f>
        <v>0.80158700000000005</v>
      </c>
      <c r="K924" s="224">
        <f>SUMPRODUCT((ChapterStats!$B$2:$B$7747=K$2)*(ChapterStats!$C$2:$C$7747=$O$913)*(ChapterStats!$E$2:$E$7747=$A924), ChapterStats!$F$2:$F$7747)</f>
        <v>0.8</v>
      </c>
      <c r="L924" s="224">
        <f>SUMPRODUCT((ChapterStats!$B$2:$B$7747=L$2)*(ChapterStats!$C$2:$C$7747=$O$913)*(ChapterStats!$E$2:$E$7747=$A924), ChapterStats!$F$2:$F$7747)</f>
        <v>0.79200000000000004</v>
      </c>
      <c r="M924" s="224">
        <f>SUMPRODUCT((ChapterStats!$B$2:$B$7747=M$2)*(ChapterStats!$C$2:$C$7747=$O$913)*(ChapterStats!$E$2:$E$7747=$A924), ChapterStats!$F$2:$F$7747)</f>
        <v>0</v>
      </c>
      <c r="N924" s="41"/>
    </row>
    <row r="925" spans="1:15" x14ac:dyDescent="0.2">
      <c r="A925" s="47"/>
      <c r="B925" s="64"/>
      <c r="C925" s="153"/>
      <c r="D925" s="153"/>
      <c r="E925" s="143"/>
      <c r="F925" s="143"/>
      <c r="G925" s="143"/>
      <c r="H925" s="65"/>
      <c r="I925" s="222"/>
      <c r="J925" s="222"/>
      <c r="K925" s="222"/>
      <c r="L925" s="222"/>
      <c r="M925" s="222"/>
    </row>
    <row r="926" spans="1:15" x14ac:dyDescent="0.2">
      <c r="A926" s="22" t="s">
        <v>51</v>
      </c>
      <c r="B926" s="52"/>
      <c r="C926" s="39"/>
      <c r="D926" s="39"/>
      <c r="E926" s="39"/>
      <c r="F926" s="39"/>
      <c r="G926" s="39"/>
      <c r="H926" s="52"/>
      <c r="I926" s="221"/>
      <c r="J926" s="221"/>
      <c r="K926" s="221"/>
      <c r="L926" s="221"/>
      <c r="M926" s="221"/>
      <c r="O926" s="42">
        <v>185</v>
      </c>
    </row>
    <row r="927" spans="1:15" x14ac:dyDescent="0.2">
      <c r="A927" s="228" t="s">
        <v>196</v>
      </c>
      <c r="B927" s="219">
        <f>SUMPRODUCT((ChapterStats!$B$2:$B$7747=B$2)*(ChapterStats!$C$2:$C$7747=$O$926)*(ChapterStats!$E$2:$E$7747=$A927), ChapterStats!$F$2:$F$7747)</f>
        <v>286</v>
      </c>
      <c r="C927" s="219">
        <f>SUMPRODUCT((ChapterStats!$B$2:$B$7747=C$2)*(ChapterStats!$C$2:$C$7747=$O$926)*(ChapterStats!$E$2:$E$7747=$A927), ChapterStats!$F$2:$F$7747)</f>
        <v>289</v>
      </c>
      <c r="D927" s="219">
        <f>SUMPRODUCT((ChapterStats!$B$2:$B$7747=D$2)*(ChapterStats!$C$2:$C$7747=$O$926)*(ChapterStats!$E$2:$E$7747=$A927), ChapterStats!$F$2:$F$7747)</f>
        <v>314</v>
      </c>
      <c r="E927" s="219">
        <f>SUMPRODUCT((ChapterStats!$B$2:$B$7747=E$2)*(ChapterStats!$C$2:$C$7747=$O$926)*(ChapterStats!$E$2:$E$7747=$A927), ChapterStats!$F$2:$F$7747)</f>
        <v>318</v>
      </c>
      <c r="F927" s="219">
        <f>SUMPRODUCT((ChapterStats!$B$2:$B$7747=F$2)*(ChapterStats!$C$2:$C$7747=$O$926)*(ChapterStats!$E$2:$E$7747=$A927), ChapterStats!$F$2:$F$7747)</f>
        <v>314</v>
      </c>
      <c r="G927" s="219">
        <f>SUMPRODUCT((ChapterStats!$B$2:$B$7747=G$2)*(ChapterStats!$C$2:$C$7747=$O$926)*(ChapterStats!$E$2:$E$7747=$A927), ChapterStats!$F$2:$F$7747)</f>
        <v>325</v>
      </c>
      <c r="H927" s="219">
        <f>SUMPRODUCT((ChapterStats!$B$2:$B$7747=H$2)*(ChapterStats!$C$2:$C$7747=$O$926)*(ChapterStats!$E$2:$E$7747=$A927), ChapterStats!$F$2:$F$7747)</f>
        <v>343</v>
      </c>
      <c r="I927" s="219">
        <f>SUMPRODUCT((ChapterStats!$B$2:$B$7747=I$2)*(ChapterStats!$C$2:$C$7747=$O$926)*(ChapterStats!$E$2:$E$7747=$A927), ChapterStats!$F$2:$F$7747)</f>
        <v>355</v>
      </c>
      <c r="J927" s="219">
        <f>SUMPRODUCT((ChapterStats!$B$2:$B$7747=J$2)*(ChapterStats!$C$2:$C$7747=$O$926)*(ChapterStats!$E$2:$E$7747=$A927), ChapterStats!$F$2:$F$7747)</f>
        <v>358</v>
      </c>
      <c r="K927" s="219">
        <f>SUMPRODUCT((ChapterStats!$B$2:$B$7747=K$2)*(ChapterStats!$C$2:$C$7747=$O$926)*(ChapterStats!$E$2:$E$7747=$A927), ChapterStats!$F$2:$F$7747)</f>
        <v>354</v>
      </c>
      <c r="L927" s="219">
        <f>SUMPRODUCT((ChapterStats!$B$2:$B$7747=L$2)*(ChapterStats!$C$2:$C$7747=$O$926)*(ChapterStats!$E$2:$E$7747=$A927), ChapterStats!$F$2:$F$7747)</f>
        <v>351</v>
      </c>
      <c r="M927" s="219">
        <f>SUMPRODUCT((ChapterStats!$B$2:$B$7747=M$2)*(ChapterStats!$C$2:$C$7747=$O$926)*(ChapterStats!$E$2:$E$7747=$A927), ChapterStats!$F$2:$F$7747)</f>
        <v>0</v>
      </c>
    </row>
    <row r="928" spans="1:15" x14ac:dyDescent="0.2">
      <c r="A928" s="47" t="s">
        <v>305</v>
      </c>
      <c r="B928" s="244">
        <v>277</v>
      </c>
      <c r="C928" s="244">
        <v>278</v>
      </c>
      <c r="D928" s="244">
        <v>277</v>
      </c>
      <c r="E928" s="244">
        <v>282</v>
      </c>
      <c r="F928" s="244">
        <v>281</v>
      </c>
      <c r="G928" s="244">
        <v>283</v>
      </c>
      <c r="H928" s="244">
        <v>282</v>
      </c>
      <c r="I928" s="244">
        <v>283</v>
      </c>
      <c r="J928" s="244">
        <v>288</v>
      </c>
      <c r="K928" s="244">
        <v>290</v>
      </c>
      <c r="L928" s="244">
        <v>288</v>
      </c>
      <c r="M928" s="244">
        <v>286</v>
      </c>
      <c r="N928" s="48"/>
    </row>
    <row r="929" spans="1:15" x14ac:dyDescent="0.2">
      <c r="A929" s="228" t="s">
        <v>194</v>
      </c>
      <c r="B929" s="219">
        <f>SUMPRODUCT((ChapterStats!$B$2:$B$7747=B$2)*(ChapterStats!$C$2:$C$7747=$O$926)*(ChapterStats!$E$2:$E$7747=$A929), ChapterStats!$F$2:$F$7747)</f>
        <v>6</v>
      </c>
      <c r="C929" s="219">
        <f>SUMPRODUCT((ChapterStats!$B$2:$B$7747=C$2)*(ChapterStats!$C$2:$C$7747=$O$926)*(ChapterStats!$E$2:$E$7747=$A929), ChapterStats!$F$2:$F$7747)</f>
        <v>5</v>
      </c>
      <c r="D929" s="219">
        <f>SUMPRODUCT((ChapterStats!$B$2:$B$7747=D$2)*(ChapterStats!$C$2:$C$7747=$O$926)*(ChapterStats!$E$2:$E$7747=$A929), ChapterStats!$F$2:$F$7747)</f>
        <v>28</v>
      </c>
      <c r="E929" s="219">
        <f>SUMPRODUCT((ChapterStats!$B$2:$B$7747=E$2)*(ChapterStats!$C$2:$C$7747=$O$926)*(ChapterStats!$E$2:$E$7747=$A929), ChapterStats!$F$2:$F$7747)</f>
        <v>8</v>
      </c>
      <c r="F929" s="219">
        <f>SUMPRODUCT((ChapterStats!$B$2:$B$7747=F$2)*(ChapterStats!$C$2:$C$7747=$O$926)*(ChapterStats!$E$2:$E$7747=$A929), ChapterStats!$F$2:$F$7747)</f>
        <v>2</v>
      </c>
      <c r="G929" s="219">
        <f>SUMPRODUCT((ChapterStats!$B$2:$B$7747=G$2)*(ChapterStats!$C$2:$C$7747=$O$926)*(ChapterStats!$E$2:$E$7747=$A929), ChapterStats!$F$2:$F$7747)</f>
        <v>14</v>
      </c>
      <c r="H929" s="219">
        <f>SUMPRODUCT((ChapterStats!$B$2:$B$7747=H$2)*(ChapterStats!$C$2:$C$7747=$O$926)*(ChapterStats!$E$2:$E$7747=$A929), ChapterStats!$F$2:$F$7747)</f>
        <v>28</v>
      </c>
      <c r="I929" s="219">
        <f>SUMPRODUCT((ChapterStats!$B$2:$B$7747=I$2)*(ChapterStats!$C$2:$C$7747=$O$926)*(ChapterStats!$E$2:$E$7747=$A929), ChapterStats!$F$2:$F$7747)</f>
        <v>11</v>
      </c>
      <c r="J929" s="219">
        <f>SUMPRODUCT((ChapterStats!$B$2:$B$7747=J$2)*(ChapterStats!$C$2:$C$7747=$O$926)*(ChapterStats!$E$2:$E$7747=$A929), ChapterStats!$F$2:$F$7747)</f>
        <v>7</v>
      </c>
      <c r="K929" s="219">
        <f>SUMPRODUCT((ChapterStats!$B$2:$B$7747=K$2)*(ChapterStats!$C$2:$C$7747=$O$926)*(ChapterStats!$E$2:$E$7747=$A929), ChapterStats!$F$2:$F$7747)</f>
        <v>3</v>
      </c>
      <c r="L929" s="219">
        <f>SUMPRODUCT((ChapterStats!$B$2:$B$7747=L$2)*(ChapterStats!$C$2:$C$7747=$O$926)*(ChapterStats!$E$2:$E$7747=$A929), ChapterStats!$F$2:$F$7747)</f>
        <v>7</v>
      </c>
      <c r="M929" s="219">
        <f>SUMPRODUCT((ChapterStats!$B$2:$B$7747=M$2)*(ChapterStats!$C$2:$C$7747=$O$926)*(ChapterStats!$E$2:$E$7747=$A929), ChapterStats!$F$2:$F$7747)</f>
        <v>0</v>
      </c>
      <c r="N929" s="41">
        <f t="shared" ref="N929:N935" si="71">SUM(B929:M929)</f>
        <v>119</v>
      </c>
    </row>
    <row r="930" spans="1:15" x14ac:dyDescent="0.2">
      <c r="A930" s="47" t="s">
        <v>305</v>
      </c>
      <c r="B930" s="244">
        <v>2</v>
      </c>
      <c r="C930" s="244">
        <v>5</v>
      </c>
      <c r="D930" s="244">
        <v>3</v>
      </c>
      <c r="E930" s="244">
        <v>7</v>
      </c>
      <c r="F930" s="244">
        <v>5</v>
      </c>
      <c r="G930" s="244">
        <v>3</v>
      </c>
      <c r="H930" s="244">
        <v>5</v>
      </c>
      <c r="I930" s="244">
        <v>4</v>
      </c>
      <c r="J930" s="244">
        <v>11</v>
      </c>
      <c r="K930" s="244">
        <v>11</v>
      </c>
      <c r="L930" s="244">
        <v>4</v>
      </c>
      <c r="M930" s="244">
        <v>2</v>
      </c>
      <c r="N930" s="48">
        <f t="shared" si="71"/>
        <v>62</v>
      </c>
    </row>
    <row r="931" spans="1:15" x14ac:dyDescent="0.2">
      <c r="A931" s="228" t="s">
        <v>195</v>
      </c>
      <c r="B931" s="219">
        <f>SUMPRODUCT((ChapterStats!$B$2:$B$7747=B$2)*(ChapterStats!$C$2:$C$7747=$O$926)*(ChapterStats!$E$2:$E$7747=$A931), ChapterStats!$F$2:$F$7747)</f>
        <v>7</v>
      </c>
      <c r="C931" s="219">
        <f>SUMPRODUCT((ChapterStats!$B$2:$B$7747=C$2)*(ChapterStats!$C$2:$C$7747=$O$926)*(ChapterStats!$E$2:$E$7747=$A931), ChapterStats!$F$2:$F$7747)</f>
        <v>27</v>
      </c>
      <c r="D931" s="219">
        <f>SUMPRODUCT((ChapterStats!$B$2:$B$7747=D$2)*(ChapterStats!$C$2:$C$7747=$O$926)*(ChapterStats!$E$2:$E$7747=$A931), ChapterStats!$F$2:$F$7747)</f>
        <v>14</v>
      </c>
      <c r="E931" s="219">
        <f>SUMPRODUCT((ChapterStats!$B$2:$B$7747=E$2)*(ChapterStats!$C$2:$C$7747=$O$926)*(ChapterStats!$E$2:$E$7747=$A931), ChapterStats!$F$2:$F$7747)</f>
        <v>13</v>
      </c>
      <c r="F931" s="219">
        <f>SUMPRODUCT((ChapterStats!$B$2:$B$7747=F$2)*(ChapterStats!$C$2:$C$7747=$O$926)*(ChapterStats!$E$2:$E$7747=$A931), ChapterStats!$F$2:$F$7747)</f>
        <v>11</v>
      </c>
      <c r="G931" s="219">
        <f>SUMPRODUCT((ChapterStats!$B$2:$B$7747=G$2)*(ChapterStats!$C$2:$C$7747=$O$926)*(ChapterStats!$E$2:$E$7747=$A931), ChapterStats!$F$2:$F$7747)</f>
        <v>25</v>
      </c>
      <c r="H931" s="219">
        <f>SUMPRODUCT((ChapterStats!$B$2:$B$7747=H$2)*(ChapterStats!$C$2:$C$7747=$O$926)*(ChapterStats!$E$2:$E$7747=$A931), ChapterStats!$F$2:$F$7747)</f>
        <v>23</v>
      </c>
      <c r="I931" s="219">
        <f>SUMPRODUCT((ChapterStats!$B$2:$B$7747=I$2)*(ChapterStats!$C$2:$C$7747=$O$926)*(ChapterStats!$E$2:$E$7747=$A931), ChapterStats!$F$2:$F$7747)</f>
        <v>21</v>
      </c>
      <c r="J931" s="219">
        <f>SUMPRODUCT((ChapterStats!$B$2:$B$7747=J$2)*(ChapterStats!$C$2:$C$7747=$O$926)*(ChapterStats!$E$2:$E$7747=$A931), ChapterStats!$F$2:$F$7747)</f>
        <v>21</v>
      </c>
      <c r="K931" s="219">
        <f>SUMPRODUCT((ChapterStats!$B$2:$B$7747=K$2)*(ChapterStats!$C$2:$C$7747=$O$926)*(ChapterStats!$E$2:$E$7747=$A931), ChapterStats!$F$2:$F$7747)</f>
        <v>17</v>
      </c>
      <c r="L931" s="219">
        <f>SUMPRODUCT((ChapterStats!$B$2:$B$7747=L$2)*(ChapterStats!$C$2:$C$7747=$O$926)*(ChapterStats!$E$2:$E$7747=$A931), ChapterStats!$F$2:$F$7747)</f>
        <v>17</v>
      </c>
      <c r="M931" s="219">
        <f>SUMPRODUCT((ChapterStats!$B$2:$B$7747=M$2)*(ChapterStats!$C$2:$C$7747=$O$926)*(ChapterStats!$E$2:$E$7747=$A931), ChapterStats!$F$2:$F$7747)</f>
        <v>0</v>
      </c>
      <c r="N931" s="41">
        <f t="shared" si="71"/>
        <v>196</v>
      </c>
    </row>
    <row r="932" spans="1:15" x14ac:dyDescent="0.2">
      <c r="A932" s="228" t="s">
        <v>200</v>
      </c>
      <c r="B932" s="219">
        <f>SUMPRODUCT((ChapterStats!$B$2:$B$7747=B$2)*(ChapterStats!$C$2:$C$7747=$O$926)*(ChapterStats!$E$2:$E$7747=$A932), ChapterStats!$F$2:$F$7747)</f>
        <v>0</v>
      </c>
      <c r="C932" s="219">
        <f>SUMPRODUCT((ChapterStats!$B$2:$B$7747=C$2)*(ChapterStats!$C$2:$C$7747=$O$926)*(ChapterStats!$E$2:$E$7747=$A932), ChapterStats!$F$2:$F$7747)</f>
        <v>3</v>
      </c>
      <c r="D932" s="219">
        <f>SUMPRODUCT((ChapterStats!$B$2:$B$7747=D$2)*(ChapterStats!$C$2:$C$7747=$O$926)*(ChapterStats!$E$2:$E$7747=$A932), ChapterStats!$F$2:$F$7747)</f>
        <v>1</v>
      </c>
      <c r="E932" s="219">
        <f>SUMPRODUCT((ChapterStats!$B$2:$B$7747=E$2)*(ChapterStats!$C$2:$C$7747=$O$926)*(ChapterStats!$E$2:$E$7747=$A932), ChapterStats!$F$2:$F$7747)</f>
        <v>0</v>
      </c>
      <c r="F932" s="219">
        <f>SUMPRODUCT((ChapterStats!$B$2:$B$7747=F$2)*(ChapterStats!$C$2:$C$7747=$O$926)*(ChapterStats!$E$2:$E$7747=$A932), ChapterStats!$F$2:$F$7747)</f>
        <v>0</v>
      </c>
      <c r="G932" s="219">
        <f>SUMPRODUCT((ChapterStats!$B$2:$B$7747=G$2)*(ChapterStats!$C$2:$C$7747=$O$926)*(ChapterStats!$E$2:$E$7747=$A932), ChapterStats!$F$2:$F$7747)</f>
        <v>0</v>
      </c>
      <c r="H932" s="219">
        <f>SUMPRODUCT((ChapterStats!$B$2:$B$7747=H$2)*(ChapterStats!$C$2:$C$7747=$O$926)*(ChapterStats!$E$2:$E$7747=$A932), ChapterStats!$F$2:$F$7747)</f>
        <v>0</v>
      </c>
      <c r="I932" s="219">
        <f>SUMPRODUCT((ChapterStats!$B$2:$B$7747=I$2)*(ChapterStats!$C$2:$C$7747=$O$926)*(ChapterStats!$E$2:$E$7747=$A932), ChapterStats!$F$2:$F$7747)</f>
        <v>1</v>
      </c>
      <c r="J932" s="219">
        <f>SUMPRODUCT((ChapterStats!$B$2:$B$7747=J$2)*(ChapterStats!$C$2:$C$7747=$O$926)*(ChapterStats!$E$2:$E$7747=$A932), ChapterStats!$F$2:$F$7747)</f>
        <v>0</v>
      </c>
      <c r="K932" s="219">
        <f>SUMPRODUCT((ChapterStats!$B$2:$B$7747=K$2)*(ChapterStats!$C$2:$C$7747=$O$926)*(ChapterStats!$E$2:$E$7747=$A932), ChapterStats!$F$2:$F$7747)</f>
        <v>0</v>
      </c>
      <c r="L932" s="219">
        <f>SUMPRODUCT((ChapterStats!$B$2:$B$7747=L$2)*(ChapterStats!$C$2:$C$7747=$O$926)*(ChapterStats!$E$2:$E$7747=$A932), ChapterStats!$F$2:$F$7747)</f>
        <v>0</v>
      </c>
      <c r="M932" s="219">
        <f>SUMPRODUCT((ChapterStats!$B$2:$B$7747=M$2)*(ChapterStats!$C$2:$C$7747=$O$926)*(ChapterStats!$E$2:$E$7747=$A932), ChapterStats!$F$2:$F$7747)</f>
        <v>0</v>
      </c>
      <c r="N932" s="41">
        <f t="shared" si="71"/>
        <v>5</v>
      </c>
    </row>
    <row r="933" spans="1:15" x14ac:dyDescent="0.2">
      <c r="A933" s="228" t="s">
        <v>197</v>
      </c>
      <c r="B933" s="219">
        <f>SUMPRODUCT((ChapterStats!$B$2:$B$7747=B$2)*(ChapterStats!$C$2:$C$7747=$O$926)*(ChapterStats!$E$2:$E$7747=$A933), ChapterStats!$F$2:$F$7747)</f>
        <v>6</v>
      </c>
      <c r="C933" s="219">
        <f>SUMPRODUCT((ChapterStats!$B$2:$B$7747=C$2)*(ChapterStats!$C$2:$C$7747=$O$926)*(ChapterStats!$E$2:$E$7747=$A933), ChapterStats!$F$2:$F$7747)</f>
        <v>5</v>
      </c>
      <c r="D933" s="219">
        <f>SUMPRODUCT((ChapterStats!$B$2:$B$7747=D$2)*(ChapterStats!$C$2:$C$7747=$O$926)*(ChapterStats!$E$2:$E$7747=$A933), ChapterStats!$F$2:$F$7747)</f>
        <v>4</v>
      </c>
      <c r="E933" s="219">
        <f>SUMPRODUCT((ChapterStats!$B$2:$B$7747=E$2)*(ChapterStats!$C$2:$C$7747=$O$926)*(ChapterStats!$E$2:$E$7747=$A933), ChapterStats!$F$2:$F$7747)</f>
        <v>3</v>
      </c>
      <c r="F933" s="219">
        <f>SUMPRODUCT((ChapterStats!$B$2:$B$7747=F$2)*(ChapterStats!$C$2:$C$7747=$O$926)*(ChapterStats!$E$2:$E$7747=$A933), ChapterStats!$F$2:$F$7747)</f>
        <v>6</v>
      </c>
      <c r="G933" s="219">
        <f>SUMPRODUCT((ChapterStats!$B$2:$B$7747=G$2)*(ChapterStats!$C$2:$C$7747=$O$926)*(ChapterStats!$E$2:$E$7747=$A933), ChapterStats!$F$2:$F$7747)</f>
        <v>2</v>
      </c>
      <c r="H933" s="219">
        <f>SUMPRODUCT((ChapterStats!$B$2:$B$7747=H$2)*(ChapterStats!$C$2:$C$7747=$O$926)*(ChapterStats!$E$2:$E$7747=$A933), ChapterStats!$F$2:$F$7747)</f>
        <v>10</v>
      </c>
      <c r="I933" s="219">
        <f>SUMPRODUCT((ChapterStats!$B$2:$B$7747=I$2)*(ChapterStats!$C$2:$C$7747=$O$926)*(ChapterStats!$E$2:$E$7747=$A933), ChapterStats!$F$2:$F$7747)</f>
        <v>2</v>
      </c>
      <c r="J933" s="219">
        <f>SUMPRODUCT((ChapterStats!$B$2:$B$7747=J$2)*(ChapterStats!$C$2:$C$7747=$O$926)*(ChapterStats!$E$2:$E$7747=$A933), ChapterStats!$F$2:$F$7747)</f>
        <v>6</v>
      </c>
      <c r="K933" s="219">
        <f>SUMPRODUCT((ChapterStats!$B$2:$B$7747=K$2)*(ChapterStats!$C$2:$C$7747=$O$926)*(ChapterStats!$E$2:$E$7747=$A933), ChapterStats!$F$2:$F$7747)</f>
        <v>7</v>
      </c>
      <c r="L933" s="219">
        <f>SUMPRODUCT((ChapterStats!$B$2:$B$7747=L$2)*(ChapterStats!$C$2:$C$7747=$O$926)*(ChapterStats!$E$2:$E$7747=$A933), ChapterStats!$F$2:$F$7747)</f>
        <v>9</v>
      </c>
      <c r="M933" s="219">
        <f>SUMPRODUCT((ChapterStats!$B$2:$B$7747=M$2)*(ChapterStats!$C$2:$C$7747=$O$926)*(ChapterStats!$E$2:$E$7747=$A933), ChapterStats!$F$2:$F$7747)</f>
        <v>0</v>
      </c>
      <c r="N933" s="41">
        <f t="shared" si="71"/>
        <v>60</v>
      </c>
    </row>
    <row r="934" spans="1:15" x14ac:dyDescent="0.2">
      <c r="A934" s="228" t="s">
        <v>199</v>
      </c>
      <c r="B934" s="219">
        <f>SUMPRODUCT((ChapterStats!$B$2:$B$7747=B$2)*(ChapterStats!$C$2:$C$7747=$O$926)*(ChapterStats!$E$2:$E$7747=$A934), ChapterStats!$F$2:$F$7747)</f>
        <v>0</v>
      </c>
      <c r="C934" s="219">
        <f>SUMPRODUCT((ChapterStats!$B$2:$B$7747=C$2)*(ChapterStats!$C$2:$C$7747=$O$926)*(ChapterStats!$E$2:$E$7747=$A934), ChapterStats!$F$2:$F$7747)</f>
        <v>1</v>
      </c>
      <c r="D934" s="219">
        <f>SUMPRODUCT((ChapterStats!$B$2:$B$7747=D$2)*(ChapterStats!$C$2:$C$7747=$O$926)*(ChapterStats!$E$2:$E$7747=$A934), ChapterStats!$F$2:$F$7747)</f>
        <v>0</v>
      </c>
      <c r="E934" s="219">
        <f>SUMPRODUCT((ChapterStats!$B$2:$B$7747=E$2)*(ChapterStats!$C$2:$C$7747=$O$926)*(ChapterStats!$E$2:$E$7747=$A934), ChapterStats!$F$2:$F$7747)</f>
        <v>1</v>
      </c>
      <c r="F934" s="219">
        <f>SUMPRODUCT((ChapterStats!$B$2:$B$7747=F$2)*(ChapterStats!$C$2:$C$7747=$O$926)*(ChapterStats!$E$2:$E$7747=$A934), ChapterStats!$F$2:$F$7747)</f>
        <v>0</v>
      </c>
      <c r="G934" s="219">
        <f>SUMPRODUCT((ChapterStats!$B$2:$B$7747=G$2)*(ChapterStats!$C$2:$C$7747=$O$926)*(ChapterStats!$E$2:$E$7747=$A934), ChapterStats!$F$2:$F$7747)</f>
        <v>1</v>
      </c>
      <c r="H934" s="219">
        <f>SUMPRODUCT((ChapterStats!$B$2:$B$7747=H$2)*(ChapterStats!$C$2:$C$7747=$O$926)*(ChapterStats!$E$2:$E$7747=$A934), ChapterStats!$F$2:$F$7747)</f>
        <v>1</v>
      </c>
      <c r="I934" s="219">
        <f>SUMPRODUCT((ChapterStats!$B$2:$B$7747=I$2)*(ChapterStats!$C$2:$C$7747=$O$926)*(ChapterStats!$E$2:$E$7747=$A934), ChapterStats!$F$2:$F$7747)</f>
        <v>1</v>
      </c>
      <c r="J934" s="219">
        <f>SUMPRODUCT((ChapterStats!$B$2:$B$7747=J$2)*(ChapterStats!$C$2:$C$7747=$O$926)*(ChapterStats!$E$2:$E$7747=$A934), ChapterStats!$F$2:$F$7747)</f>
        <v>1</v>
      </c>
      <c r="K934" s="219">
        <f>SUMPRODUCT((ChapterStats!$B$2:$B$7747=K$2)*(ChapterStats!$C$2:$C$7747=$O$926)*(ChapterStats!$E$2:$E$7747=$A934), ChapterStats!$F$2:$F$7747)</f>
        <v>0</v>
      </c>
      <c r="L934" s="219">
        <f>SUMPRODUCT((ChapterStats!$B$2:$B$7747=L$2)*(ChapterStats!$C$2:$C$7747=$O$926)*(ChapterStats!$E$2:$E$7747=$A934), ChapterStats!$F$2:$F$7747)</f>
        <v>0</v>
      </c>
      <c r="M934" s="219">
        <f>SUMPRODUCT((ChapterStats!$B$2:$B$7747=M$2)*(ChapterStats!$C$2:$C$7747=$O$926)*(ChapterStats!$E$2:$E$7747=$A934), ChapterStats!$F$2:$F$7747)</f>
        <v>0</v>
      </c>
      <c r="N934" s="41">
        <f t="shared" si="71"/>
        <v>6</v>
      </c>
    </row>
    <row r="935" spans="1:15" x14ac:dyDescent="0.2">
      <c r="A935" s="228" t="s">
        <v>198</v>
      </c>
      <c r="B935" s="219">
        <f>SUMPRODUCT((ChapterStats!$B$2:$B$7747=B$2)*(ChapterStats!$C$2:$C$7747=$O$926)*(ChapterStats!$E$2:$E$7747=$A935), ChapterStats!$F$2:$F$7747)</f>
        <v>0</v>
      </c>
      <c r="C935" s="219">
        <f>SUMPRODUCT((ChapterStats!$B$2:$B$7747=C$2)*(ChapterStats!$C$2:$C$7747=$O$926)*(ChapterStats!$E$2:$E$7747=$A935), ChapterStats!$F$2:$F$7747)</f>
        <v>0</v>
      </c>
      <c r="D935" s="219">
        <f>SUMPRODUCT((ChapterStats!$B$2:$B$7747=D$2)*(ChapterStats!$C$2:$C$7747=$O$926)*(ChapterStats!$E$2:$E$7747=$A935), ChapterStats!$F$2:$F$7747)</f>
        <v>0</v>
      </c>
      <c r="E935" s="219">
        <f>SUMPRODUCT((ChapterStats!$B$2:$B$7747=E$2)*(ChapterStats!$C$2:$C$7747=$O$926)*(ChapterStats!$E$2:$E$7747=$A935), ChapterStats!$F$2:$F$7747)</f>
        <v>1</v>
      </c>
      <c r="F935" s="219">
        <f>SUMPRODUCT((ChapterStats!$B$2:$B$7747=F$2)*(ChapterStats!$C$2:$C$7747=$O$926)*(ChapterStats!$E$2:$E$7747=$A935), ChapterStats!$F$2:$F$7747)</f>
        <v>0</v>
      </c>
      <c r="G935" s="219">
        <f>SUMPRODUCT((ChapterStats!$B$2:$B$7747=G$2)*(ChapterStats!$C$2:$C$7747=$O$926)*(ChapterStats!$E$2:$E$7747=$A935), ChapterStats!$F$2:$F$7747)</f>
        <v>1</v>
      </c>
      <c r="H935" s="219">
        <f>SUMPRODUCT((ChapterStats!$B$2:$B$7747=H$2)*(ChapterStats!$C$2:$C$7747=$O$926)*(ChapterStats!$E$2:$E$7747=$A935), ChapterStats!$F$2:$F$7747)</f>
        <v>1</v>
      </c>
      <c r="I935" s="219">
        <f>SUMPRODUCT((ChapterStats!$B$2:$B$7747=I$2)*(ChapterStats!$C$2:$C$7747=$O$926)*(ChapterStats!$E$2:$E$7747=$A935), ChapterStats!$F$2:$F$7747)</f>
        <v>3</v>
      </c>
      <c r="J935" s="219">
        <f>SUMPRODUCT((ChapterStats!$B$2:$B$7747=J$2)*(ChapterStats!$C$2:$C$7747=$O$926)*(ChapterStats!$E$2:$E$7747=$A935), ChapterStats!$F$2:$F$7747)</f>
        <v>1</v>
      </c>
      <c r="K935" s="219">
        <f>SUMPRODUCT((ChapterStats!$B$2:$B$7747=K$2)*(ChapterStats!$C$2:$C$7747=$O$926)*(ChapterStats!$E$2:$E$7747=$A935), ChapterStats!$F$2:$F$7747)</f>
        <v>1</v>
      </c>
      <c r="L935" s="219">
        <f>SUMPRODUCT((ChapterStats!$B$2:$B$7747=L$2)*(ChapterStats!$C$2:$C$7747=$O$926)*(ChapterStats!$E$2:$E$7747=$A935), ChapterStats!$F$2:$F$7747)</f>
        <v>1</v>
      </c>
      <c r="M935" s="219">
        <f>SUMPRODUCT((ChapterStats!$B$2:$B$7747=M$2)*(ChapterStats!$C$2:$C$7747=$O$926)*(ChapterStats!$E$2:$E$7747=$A935), ChapterStats!$F$2:$F$7747)</f>
        <v>0</v>
      </c>
      <c r="N935" s="41">
        <f t="shared" si="71"/>
        <v>9</v>
      </c>
    </row>
    <row r="936" spans="1:15" x14ac:dyDescent="0.2">
      <c r="A936" s="21" t="s">
        <v>202</v>
      </c>
      <c r="B936" s="224">
        <f>SUMPRODUCT((ChapterStats!$B$2:$B$7747=B$2)*(ChapterStats!$C$2:$C$7747=$O$926)*(ChapterStats!$E$2:$E$7747=$A936), ChapterStats!$F$2:$F$7747)</f>
        <v>0.78571400000000002</v>
      </c>
      <c r="C936" s="224">
        <f>SUMPRODUCT((ChapterStats!$B$2:$B$7747=C$2)*(ChapterStats!$C$2:$C$7747=$O$926)*(ChapterStats!$E$2:$E$7747=$A936), ChapterStats!$F$2:$F$7747)</f>
        <v>0.78985499999999997</v>
      </c>
      <c r="D936" s="224">
        <f>SUMPRODUCT((ChapterStats!$B$2:$B$7747=D$2)*(ChapterStats!$C$2:$C$7747=$O$926)*(ChapterStats!$E$2:$E$7747=$A936), ChapterStats!$F$2:$F$7747)</f>
        <v>0.79422400000000004</v>
      </c>
      <c r="E936" s="224">
        <f>SUMPRODUCT((ChapterStats!$B$2:$B$7747=E$2)*(ChapterStats!$C$2:$C$7747=$O$926)*(ChapterStats!$E$2:$E$7747=$A936), ChapterStats!$F$2:$F$7747)</f>
        <v>0.80144400000000005</v>
      </c>
      <c r="F936" s="224">
        <f>SUMPRODUCT((ChapterStats!$B$2:$B$7747=F$2)*(ChapterStats!$C$2:$C$7747=$O$926)*(ChapterStats!$E$2:$E$7747=$A936), ChapterStats!$F$2:$F$7747)</f>
        <v>0.80851099999999998</v>
      </c>
      <c r="G936" s="224">
        <f>SUMPRODUCT((ChapterStats!$B$2:$B$7747=G$2)*(ChapterStats!$C$2:$C$7747=$O$926)*(ChapterStats!$E$2:$E$7747=$A936), ChapterStats!$F$2:$F$7747)</f>
        <v>0.80851099999999998</v>
      </c>
      <c r="H936" s="224">
        <f>SUMPRODUCT((ChapterStats!$B$2:$B$7747=H$2)*(ChapterStats!$C$2:$C$7747=$O$926)*(ChapterStats!$E$2:$E$7747=$A936), ChapterStats!$F$2:$F$7747)</f>
        <v>0.80565399999999998</v>
      </c>
      <c r="I936" s="224">
        <f>SUMPRODUCT((ChapterStats!$B$2:$B$7747=I$2)*(ChapterStats!$C$2:$C$7747=$O$926)*(ChapterStats!$E$2:$E$7747=$A936), ChapterStats!$F$2:$F$7747)</f>
        <v>0.780142</v>
      </c>
      <c r="J936" s="224">
        <f>SUMPRODUCT((ChapterStats!$B$2:$B$7747=J$2)*(ChapterStats!$C$2:$C$7747=$O$926)*(ChapterStats!$E$2:$E$7747=$A936), ChapterStats!$F$2:$F$7747)</f>
        <v>0.80069900000000005</v>
      </c>
      <c r="K936" s="224">
        <f>SUMPRODUCT((ChapterStats!$B$2:$B$7747=K$2)*(ChapterStats!$C$2:$C$7747=$O$926)*(ChapterStats!$E$2:$E$7747=$A936), ChapterStats!$F$2:$F$7747)</f>
        <v>0.81099699999999997</v>
      </c>
      <c r="L936" s="224">
        <f>SUMPRODUCT((ChapterStats!$B$2:$B$7747=L$2)*(ChapterStats!$C$2:$C$7747=$O$926)*(ChapterStats!$E$2:$E$7747=$A936), ChapterStats!$F$2:$F$7747)</f>
        <v>0.81569999999999998</v>
      </c>
      <c r="M936" s="224">
        <f>SUMPRODUCT((ChapterStats!$B$2:$B$7747=M$2)*(ChapterStats!$C$2:$C$7747=$O$926)*(ChapterStats!$E$2:$E$7747=$A936), ChapterStats!$F$2:$F$7747)</f>
        <v>0</v>
      </c>
    </row>
    <row r="937" spans="1:15" x14ac:dyDescent="0.2">
      <c r="A937" s="228" t="s">
        <v>205</v>
      </c>
      <c r="B937" s="224">
        <f>SUMPRODUCT((ChapterStats!$B$2:$B$7747=B$2)*(ChapterStats!$C$2:$C$7747=$O$926)*(ChapterStats!$E$2:$E$7747=$A937), ChapterStats!$F$2:$F$7747)</f>
        <v>0.79771000000000003</v>
      </c>
      <c r="C937" s="224">
        <f>SUMPRODUCT((ChapterStats!$B$2:$B$7747=C$2)*(ChapterStats!$C$2:$C$7747=$O$926)*(ChapterStats!$E$2:$E$7747=$A937), ChapterStats!$F$2:$F$7747)</f>
        <v>0.80544700000000002</v>
      </c>
      <c r="D937" s="224">
        <f>SUMPRODUCT((ChapterStats!$B$2:$B$7747=D$2)*(ChapterStats!$C$2:$C$7747=$O$926)*(ChapterStats!$E$2:$E$7747=$A937), ChapterStats!$F$2:$F$7747)</f>
        <v>0.80308900000000005</v>
      </c>
      <c r="E937" s="224">
        <f>SUMPRODUCT((ChapterStats!$B$2:$B$7747=E$2)*(ChapterStats!$C$2:$C$7747=$O$926)*(ChapterStats!$E$2:$E$7747=$A937), ChapterStats!$F$2:$F$7747)</f>
        <v>0.80694999999999995</v>
      </c>
      <c r="F937" s="224">
        <f>SUMPRODUCT((ChapterStats!$B$2:$B$7747=F$2)*(ChapterStats!$C$2:$C$7747=$O$926)*(ChapterStats!$E$2:$E$7747=$A937), ChapterStats!$F$2:$F$7747)</f>
        <v>0.81818199999999996</v>
      </c>
      <c r="G937" s="224">
        <f>SUMPRODUCT((ChapterStats!$B$2:$B$7747=G$2)*(ChapterStats!$C$2:$C$7747=$O$926)*(ChapterStats!$E$2:$E$7747=$A937), ChapterStats!$F$2:$F$7747)</f>
        <v>0.82061099999999998</v>
      </c>
      <c r="H937" s="224">
        <f>SUMPRODUCT((ChapterStats!$B$2:$B$7747=H$2)*(ChapterStats!$C$2:$C$7747=$O$926)*(ChapterStats!$E$2:$E$7747=$A937), ChapterStats!$F$2:$F$7747)</f>
        <v>0.81679400000000002</v>
      </c>
      <c r="I937" s="224">
        <f>SUMPRODUCT((ChapterStats!$B$2:$B$7747=I$2)*(ChapterStats!$C$2:$C$7747=$O$926)*(ChapterStats!$E$2:$E$7747=$A937), ChapterStats!$F$2:$F$7747)</f>
        <v>0.79847900000000005</v>
      </c>
      <c r="J937" s="224">
        <f>SUMPRODUCT((ChapterStats!$B$2:$B$7747=J$2)*(ChapterStats!$C$2:$C$7747=$O$926)*(ChapterStats!$E$2:$E$7747=$A937), ChapterStats!$F$2:$F$7747)</f>
        <v>0.81818199999999996</v>
      </c>
      <c r="K937" s="224">
        <f>SUMPRODUCT((ChapterStats!$B$2:$B$7747=K$2)*(ChapterStats!$C$2:$C$7747=$O$926)*(ChapterStats!$E$2:$E$7747=$A937), ChapterStats!$F$2:$F$7747)</f>
        <v>0.824627</v>
      </c>
      <c r="L937" s="224">
        <f>SUMPRODUCT((ChapterStats!$B$2:$B$7747=L$2)*(ChapterStats!$C$2:$C$7747=$O$926)*(ChapterStats!$E$2:$E$7747=$A937), ChapterStats!$F$2:$F$7747)</f>
        <v>0.83082699999999998</v>
      </c>
      <c r="M937" s="224">
        <f>SUMPRODUCT((ChapterStats!$B$2:$B$7747=M$2)*(ChapterStats!$C$2:$C$7747=$O$926)*(ChapterStats!$E$2:$E$7747=$A937), ChapterStats!$F$2:$F$7747)</f>
        <v>0</v>
      </c>
    </row>
    <row r="938" spans="1:15" x14ac:dyDescent="0.2">
      <c r="A938" s="47"/>
      <c r="B938" s="64"/>
      <c r="C938" s="153"/>
      <c r="D938" s="153"/>
      <c r="E938" s="143"/>
      <c r="F938" s="143"/>
      <c r="G938" s="143"/>
      <c r="H938" s="65"/>
      <c r="I938" s="222"/>
      <c r="J938" s="222"/>
      <c r="K938" s="222"/>
      <c r="L938" s="222"/>
      <c r="M938" s="222"/>
    </row>
    <row r="939" spans="1:15" ht="15.75" x14ac:dyDescent="0.2">
      <c r="A939" s="23" t="s">
        <v>90</v>
      </c>
      <c r="B939" s="145"/>
      <c r="H939" s="145"/>
      <c r="I939" s="219"/>
    </row>
    <row r="940" spans="1:15" ht="15.75" x14ac:dyDescent="0.2">
      <c r="A940" s="23"/>
      <c r="B940" s="145"/>
      <c r="H940" s="145"/>
      <c r="I940" s="219"/>
    </row>
    <row r="941" spans="1:15" x14ac:dyDescent="0.2">
      <c r="A941" s="55" t="s">
        <v>91</v>
      </c>
      <c r="B941" s="145"/>
      <c r="H941" s="145"/>
      <c r="I941" s="219"/>
      <c r="O941" s="42">
        <v>5</v>
      </c>
    </row>
    <row r="942" spans="1:15" x14ac:dyDescent="0.2">
      <c r="A942" s="228" t="s">
        <v>196</v>
      </c>
      <c r="B942" s="219">
        <f>SUMPRODUCT((ChapterStats!$B$2:$B$7747=B$2)*(ChapterStats!$C$2:$C$7747=$O$941)*(ChapterStats!$E$2:$E$7747=$A942), ChapterStats!$F$2:$F$7747)</f>
        <v>4</v>
      </c>
      <c r="C942" s="219">
        <f>SUMPRODUCT((ChapterStats!$B$2:$B$7747=C$2)*(ChapterStats!$C$2:$C$7747=$O$941)*(ChapterStats!$E$2:$E$7747=$A942), ChapterStats!$F$2:$F$7747)</f>
        <v>4</v>
      </c>
      <c r="D942" s="219">
        <f>SUMPRODUCT((ChapterStats!$B$2:$B$7747=D$2)*(ChapterStats!$C$2:$C$7747=$O$941)*(ChapterStats!$E$2:$E$7747=$A942), ChapterStats!$F$2:$F$7747)</f>
        <v>3</v>
      </c>
      <c r="E942" s="219">
        <f>SUMPRODUCT((ChapterStats!$B$2:$B$7747=E$2)*(ChapterStats!$C$2:$C$7747=$O$941)*(ChapterStats!$E$2:$E$7747=$A942), ChapterStats!$F$2:$F$7747)</f>
        <v>4</v>
      </c>
      <c r="F942" s="219">
        <f>SUMPRODUCT((ChapterStats!$B$2:$B$7747=F$2)*(ChapterStats!$C$2:$C$7747=$O$941)*(ChapterStats!$E$2:$E$7747=$A942), ChapterStats!$F$2:$F$7747)</f>
        <v>4</v>
      </c>
      <c r="G942" s="219">
        <f>SUMPRODUCT((ChapterStats!$B$2:$B$7747=G$2)*(ChapterStats!$C$2:$C$7747=$O$941)*(ChapterStats!$E$2:$E$7747=$A942), ChapterStats!$F$2:$F$7747)</f>
        <v>4</v>
      </c>
      <c r="H942" s="219">
        <f>SUMPRODUCT((ChapterStats!$B$2:$B$7747=H$2)*(ChapterStats!$C$2:$C$7747=$O$941)*(ChapterStats!$E$2:$E$7747=$A942), ChapterStats!$F$2:$F$7747)</f>
        <v>4</v>
      </c>
      <c r="I942" s="219">
        <f>SUMPRODUCT((ChapterStats!$B$2:$B$7747=I$2)*(ChapterStats!$C$2:$C$7747=$O$941)*(ChapterStats!$E$2:$E$7747=$A942), ChapterStats!$F$2:$F$7747)</f>
        <v>4</v>
      </c>
      <c r="J942" s="219">
        <f>SUMPRODUCT((ChapterStats!$B$2:$B$7747=J$2)*(ChapterStats!$C$2:$C$7747=$O$941)*(ChapterStats!$E$2:$E$7747=$A942), ChapterStats!$F$2:$F$7747)</f>
        <v>5</v>
      </c>
      <c r="K942" s="219">
        <f>SUMPRODUCT((ChapterStats!$B$2:$B$7747=K$2)*(ChapterStats!$C$2:$C$7747=$O$941)*(ChapterStats!$E$2:$E$7747=$A942), ChapterStats!$F$2:$F$7747)</f>
        <v>5</v>
      </c>
      <c r="L942" s="219">
        <f>SUMPRODUCT((ChapterStats!$B$2:$B$7747=L$2)*(ChapterStats!$C$2:$C$7747=$O$941)*(ChapterStats!$E$2:$E$7747=$A942), ChapterStats!$F$2:$F$7747)</f>
        <v>6</v>
      </c>
      <c r="M942" s="219">
        <f>SUMPRODUCT((ChapterStats!$B$2:$B$7747=M$2)*(ChapterStats!$C$2:$C$7747=$O$941)*(ChapterStats!$E$2:$E$7747=$A942), ChapterStats!$F$2:$F$7747)</f>
        <v>0</v>
      </c>
    </row>
    <row r="943" spans="1:15" x14ac:dyDescent="0.2">
      <c r="A943" s="47" t="s">
        <v>305</v>
      </c>
      <c r="B943" s="244">
        <v>6</v>
      </c>
      <c r="C943" s="244">
        <v>6</v>
      </c>
      <c r="D943" s="244">
        <v>5</v>
      </c>
      <c r="E943" s="244">
        <v>4</v>
      </c>
      <c r="F943" s="244">
        <v>4</v>
      </c>
      <c r="G943" s="244">
        <v>4</v>
      </c>
      <c r="H943" s="244">
        <v>4</v>
      </c>
      <c r="I943" s="244">
        <v>4</v>
      </c>
      <c r="J943" s="244">
        <v>4</v>
      </c>
      <c r="K943" s="244">
        <v>4</v>
      </c>
      <c r="L943" s="244">
        <v>4</v>
      </c>
      <c r="M943" s="244">
        <v>4</v>
      </c>
      <c r="N943" s="48"/>
    </row>
    <row r="944" spans="1:15" x14ac:dyDescent="0.2">
      <c r="A944" s="228" t="s">
        <v>194</v>
      </c>
      <c r="B944" s="219">
        <f>SUMPRODUCT((ChapterStats!$B$2:$B$7747=B$2)*(ChapterStats!$C$2:$C$7747=$O$941)*(ChapterStats!$E$2:$E$7747=$A944), ChapterStats!$F$2:$F$7747)</f>
        <v>0</v>
      </c>
      <c r="C944" s="219">
        <f>SUMPRODUCT((ChapterStats!$B$2:$B$7747=C$2)*(ChapterStats!$C$2:$C$7747=$O$941)*(ChapterStats!$E$2:$E$7747=$A944), ChapterStats!$F$2:$F$7747)</f>
        <v>0</v>
      </c>
      <c r="D944" s="219">
        <f>SUMPRODUCT((ChapterStats!$B$2:$B$7747=D$2)*(ChapterStats!$C$2:$C$7747=$O$941)*(ChapterStats!$E$2:$E$7747=$A944), ChapterStats!$F$2:$F$7747)</f>
        <v>0</v>
      </c>
      <c r="E944" s="219">
        <f>SUMPRODUCT((ChapterStats!$B$2:$B$7747=E$2)*(ChapterStats!$C$2:$C$7747=$O$941)*(ChapterStats!$E$2:$E$7747=$A944), ChapterStats!$F$2:$F$7747)</f>
        <v>1</v>
      </c>
      <c r="F944" s="219">
        <f>SUMPRODUCT((ChapterStats!$B$2:$B$7747=F$2)*(ChapterStats!$C$2:$C$7747=$O$941)*(ChapterStats!$E$2:$E$7747=$A944), ChapterStats!$F$2:$F$7747)</f>
        <v>0</v>
      </c>
      <c r="G944" s="219">
        <f>SUMPRODUCT((ChapterStats!$B$2:$B$7747=G$2)*(ChapterStats!$C$2:$C$7747=$O$941)*(ChapterStats!$E$2:$E$7747=$A944), ChapterStats!$F$2:$F$7747)</f>
        <v>0</v>
      </c>
      <c r="H944" s="219">
        <f>SUMPRODUCT((ChapterStats!$B$2:$B$7747=H$2)*(ChapterStats!$C$2:$C$7747=$O$941)*(ChapterStats!$E$2:$E$7747=$A944), ChapterStats!$F$2:$F$7747)</f>
        <v>0</v>
      </c>
      <c r="I944" s="219">
        <f>SUMPRODUCT((ChapterStats!$B$2:$B$7747=I$2)*(ChapterStats!$C$2:$C$7747=$O$941)*(ChapterStats!$E$2:$E$7747=$A944), ChapterStats!$F$2:$F$7747)</f>
        <v>0</v>
      </c>
      <c r="J944" s="219">
        <f>SUMPRODUCT((ChapterStats!$B$2:$B$7747=J$2)*(ChapterStats!$C$2:$C$7747=$O$941)*(ChapterStats!$E$2:$E$7747=$A944), ChapterStats!$F$2:$F$7747)</f>
        <v>0</v>
      </c>
      <c r="K944" s="219">
        <f>SUMPRODUCT((ChapterStats!$B$2:$B$7747=K$2)*(ChapterStats!$C$2:$C$7747=$O$941)*(ChapterStats!$E$2:$E$7747=$A944), ChapterStats!$F$2:$F$7747)</f>
        <v>0</v>
      </c>
      <c r="L944" s="219">
        <f>SUMPRODUCT((ChapterStats!$B$2:$B$7747=L$2)*(ChapterStats!$C$2:$C$7747=$O$941)*(ChapterStats!$E$2:$E$7747=$A944), ChapterStats!$F$2:$F$7747)</f>
        <v>1</v>
      </c>
      <c r="M944" s="219">
        <f>SUMPRODUCT((ChapterStats!$B$2:$B$7747=M$2)*(ChapterStats!$C$2:$C$7747=$O$941)*(ChapterStats!$E$2:$E$7747=$A944), ChapterStats!$F$2:$F$7747)</f>
        <v>0</v>
      </c>
      <c r="N944" s="41">
        <f t="shared" ref="N944:N950" si="72">SUM(B944:M944)</f>
        <v>2</v>
      </c>
    </row>
    <row r="945" spans="1:15" x14ac:dyDescent="0.2">
      <c r="A945" s="47" t="s">
        <v>305</v>
      </c>
      <c r="B945" s="244">
        <v>0</v>
      </c>
      <c r="C945" s="244">
        <v>0</v>
      </c>
      <c r="D945" s="244">
        <v>0</v>
      </c>
      <c r="E945" s="244">
        <v>0</v>
      </c>
      <c r="F945" s="244">
        <v>0</v>
      </c>
      <c r="G945" s="244">
        <v>0</v>
      </c>
      <c r="H945" s="244">
        <v>0</v>
      </c>
      <c r="I945" s="244">
        <v>0</v>
      </c>
      <c r="J945" s="244">
        <v>0</v>
      </c>
      <c r="K945" s="244">
        <v>0</v>
      </c>
      <c r="L945" s="244">
        <v>0</v>
      </c>
      <c r="M945" s="244">
        <v>0</v>
      </c>
      <c r="N945" s="48">
        <f t="shared" si="72"/>
        <v>0</v>
      </c>
    </row>
    <row r="946" spans="1:15" x14ac:dyDescent="0.2">
      <c r="A946" s="228" t="s">
        <v>195</v>
      </c>
      <c r="B946" s="219">
        <f>SUMPRODUCT((ChapterStats!$B$2:$B$7747=B$2)*(ChapterStats!$C$2:$C$7747=$O$941)*(ChapterStats!$E$2:$E$7747=$A946), ChapterStats!$F$2:$F$7747)</f>
        <v>0</v>
      </c>
      <c r="C946" s="219">
        <f>SUMPRODUCT((ChapterStats!$B$2:$B$7747=C$2)*(ChapterStats!$C$2:$C$7747=$O$941)*(ChapterStats!$E$2:$E$7747=$A946), ChapterStats!$F$2:$F$7747)</f>
        <v>0</v>
      </c>
      <c r="D946" s="219">
        <f>SUMPRODUCT((ChapterStats!$B$2:$B$7747=D$2)*(ChapterStats!$C$2:$C$7747=$O$941)*(ChapterStats!$E$2:$E$7747=$A946), ChapterStats!$F$2:$F$7747)</f>
        <v>0</v>
      </c>
      <c r="E946" s="219">
        <f>SUMPRODUCT((ChapterStats!$B$2:$B$7747=E$2)*(ChapterStats!$C$2:$C$7747=$O$941)*(ChapterStats!$E$2:$E$7747=$A946), ChapterStats!$F$2:$F$7747)</f>
        <v>0</v>
      </c>
      <c r="F946" s="219">
        <f>SUMPRODUCT((ChapterStats!$B$2:$B$7747=F$2)*(ChapterStats!$C$2:$C$7747=$O$941)*(ChapterStats!$E$2:$E$7747=$A946), ChapterStats!$F$2:$F$7747)</f>
        <v>0</v>
      </c>
      <c r="G946" s="219">
        <f>SUMPRODUCT((ChapterStats!$B$2:$B$7747=G$2)*(ChapterStats!$C$2:$C$7747=$O$941)*(ChapterStats!$E$2:$E$7747=$A946), ChapterStats!$F$2:$F$7747)</f>
        <v>0</v>
      </c>
      <c r="H946" s="219">
        <f>SUMPRODUCT((ChapterStats!$B$2:$B$7747=H$2)*(ChapterStats!$C$2:$C$7747=$O$941)*(ChapterStats!$E$2:$E$7747=$A946), ChapterStats!$F$2:$F$7747)</f>
        <v>0</v>
      </c>
      <c r="I946" s="219">
        <f>SUMPRODUCT((ChapterStats!$B$2:$B$7747=I$2)*(ChapterStats!$C$2:$C$7747=$O$941)*(ChapterStats!$E$2:$E$7747=$A946), ChapterStats!$F$2:$F$7747)</f>
        <v>0</v>
      </c>
      <c r="J946" s="219">
        <f>SUMPRODUCT((ChapterStats!$B$2:$B$7747=J$2)*(ChapterStats!$C$2:$C$7747=$O$941)*(ChapterStats!$E$2:$E$7747=$A946), ChapterStats!$F$2:$F$7747)</f>
        <v>0</v>
      </c>
      <c r="K946" s="219">
        <f>SUMPRODUCT((ChapterStats!$B$2:$B$7747=K$2)*(ChapterStats!$C$2:$C$7747=$O$941)*(ChapterStats!$E$2:$E$7747=$A946), ChapterStats!$F$2:$F$7747)</f>
        <v>1</v>
      </c>
      <c r="L946" s="219">
        <f>SUMPRODUCT((ChapterStats!$B$2:$B$7747=L$2)*(ChapterStats!$C$2:$C$7747=$O$941)*(ChapterStats!$E$2:$E$7747=$A946), ChapterStats!$F$2:$F$7747)</f>
        <v>1</v>
      </c>
      <c r="M946" s="219">
        <f>SUMPRODUCT((ChapterStats!$B$2:$B$7747=M$2)*(ChapterStats!$C$2:$C$7747=$O$941)*(ChapterStats!$E$2:$E$7747=$A946), ChapterStats!$F$2:$F$7747)</f>
        <v>0</v>
      </c>
      <c r="N946" s="41">
        <f t="shared" si="72"/>
        <v>2</v>
      </c>
    </row>
    <row r="947" spans="1:15" x14ac:dyDescent="0.2">
      <c r="A947" s="228" t="s">
        <v>200</v>
      </c>
      <c r="B947" s="219">
        <f>SUMPRODUCT((ChapterStats!$B$2:$B$7747=B$2)*(ChapterStats!$C$2:$C$7747=$O$941)*(ChapterStats!$E$2:$E$7747=$A947), ChapterStats!$F$2:$F$7747)</f>
        <v>0</v>
      </c>
      <c r="C947" s="219">
        <f>SUMPRODUCT((ChapterStats!$B$2:$B$7747=C$2)*(ChapterStats!$C$2:$C$7747=$O$941)*(ChapterStats!$E$2:$E$7747=$A947), ChapterStats!$F$2:$F$7747)</f>
        <v>0</v>
      </c>
      <c r="D947" s="219">
        <f>SUMPRODUCT((ChapterStats!$B$2:$B$7747=D$2)*(ChapterStats!$C$2:$C$7747=$O$941)*(ChapterStats!$E$2:$E$7747=$A947), ChapterStats!$F$2:$F$7747)</f>
        <v>0</v>
      </c>
      <c r="E947" s="219">
        <f>SUMPRODUCT((ChapterStats!$B$2:$B$7747=E$2)*(ChapterStats!$C$2:$C$7747=$O$941)*(ChapterStats!$E$2:$E$7747=$A947), ChapterStats!$F$2:$F$7747)</f>
        <v>0</v>
      </c>
      <c r="F947" s="219">
        <f>SUMPRODUCT((ChapterStats!$B$2:$B$7747=F$2)*(ChapterStats!$C$2:$C$7747=$O$941)*(ChapterStats!$E$2:$E$7747=$A947), ChapterStats!$F$2:$F$7747)</f>
        <v>0</v>
      </c>
      <c r="G947" s="219">
        <f>SUMPRODUCT((ChapterStats!$B$2:$B$7747=G$2)*(ChapterStats!$C$2:$C$7747=$O$941)*(ChapterStats!$E$2:$E$7747=$A947), ChapterStats!$F$2:$F$7747)</f>
        <v>0</v>
      </c>
      <c r="H947" s="219">
        <f>SUMPRODUCT((ChapterStats!$B$2:$B$7747=H$2)*(ChapterStats!$C$2:$C$7747=$O$941)*(ChapterStats!$E$2:$E$7747=$A947), ChapterStats!$F$2:$F$7747)</f>
        <v>0</v>
      </c>
      <c r="I947" s="219">
        <f>SUMPRODUCT((ChapterStats!$B$2:$B$7747=I$2)*(ChapterStats!$C$2:$C$7747=$O$941)*(ChapterStats!$E$2:$E$7747=$A947), ChapterStats!$F$2:$F$7747)</f>
        <v>0</v>
      </c>
      <c r="J947" s="219">
        <f>SUMPRODUCT((ChapterStats!$B$2:$B$7747=J$2)*(ChapterStats!$C$2:$C$7747=$O$941)*(ChapterStats!$E$2:$E$7747=$A947), ChapterStats!$F$2:$F$7747)</f>
        <v>0</v>
      </c>
      <c r="K947" s="219">
        <f>SUMPRODUCT((ChapterStats!$B$2:$B$7747=K$2)*(ChapterStats!$C$2:$C$7747=$O$941)*(ChapterStats!$E$2:$E$7747=$A947), ChapterStats!$F$2:$F$7747)</f>
        <v>0</v>
      </c>
      <c r="L947" s="219">
        <f>SUMPRODUCT((ChapterStats!$B$2:$B$7747=L$2)*(ChapterStats!$C$2:$C$7747=$O$941)*(ChapterStats!$E$2:$E$7747=$A947), ChapterStats!$F$2:$F$7747)</f>
        <v>1</v>
      </c>
      <c r="M947" s="219">
        <f>SUMPRODUCT((ChapterStats!$B$2:$B$7747=M$2)*(ChapterStats!$C$2:$C$7747=$O$941)*(ChapterStats!$E$2:$E$7747=$A947), ChapterStats!$F$2:$F$7747)</f>
        <v>0</v>
      </c>
      <c r="N947" s="41">
        <f t="shared" si="72"/>
        <v>1</v>
      </c>
    </row>
    <row r="948" spans="1:15" x14ac:dyDescent="0.2">
      <c r="A948" s="228" t="s">
        <v>197</v>
      </c>
      <c r="B948" s="219">
        <f>SUMPRODUCT((ChapterStats!$B$2:$B$7747=B$2)*(ChapterStats!$C$2:$C$7747=$O$941)*(ChapterStats!$E$2:$E$7747=$A948), ChapterStats!$F$2:$F$7747)</f>
        <v>0</v>
      </c>
      <c r="C948" s="219">
        <f>SUMPRODUCT((ChapterStats!$B$2:$B$7747=C$2)*(ChapterStats!$C$2:$C$7747=$O$941)*(ChapterStats!$E$2:$E$7747=$A948), ChapterStats!$F$2:$F$7747)</f>
        <v>0</v>
      </c>
      <c r="D948" s="219">
        <f>SUMPRODUCT((ChapterStats!$B$2:$B$7747=D$2)*(ChapterStats!$C$2:$C$7747=$O$941)*(ChapterStats!$E$2:$E$7747=$A948), ChapterStats!$F$2:$F$7747)</f>
        <v>1</v>
      </c>
      <c r="E948" s="219">
        <f>SUMPRODUCT((ChapterStats!$B$2:$B$7747=E$2)*(ChapterStats!$C$2:$C$7747=$O$941)*(ChapterStats!$E$2:$E$7747=$A948), ChapterStats!$F$2:$F$7747)</f>
        <v>0</v>
      </c>
      <c r="F948" s="219">
        <f>SUMPRODUCT((ChapterStats!$B$2:$B$7747=F$2)*(ChapterStats!$C$2:$C$7747=$O$941)*(ChapterStats!$E$2:$E$7747=$A948), ChapterStats!$F$2:$F$7747)</f>
        <v>0</v>
      </c>
      <c r="G948" s="219">
        <f>SUMPRODUCT((ChapterStats!$B$2:$B$7747=G$2)*(ChapterStats!$C$2:$C$7747=$O$941)*(ChapterStats!$E$2:$E$7747=$A948), ChapterStats!$F$2:$F$7747)</f>
        <v>0</v>
      </c>
      <c r="H948" s="219">
        <f>SUMPRODUCT((ChapterStats!$B$2:$B$7747=H$2)*(ChapterStats!$C$2:$C$7747=$O$941)*(ChapterStats!$E$2:$E$7747=$A948), ChapterStats!$F$2:$F$7747)</f>
        <v>0</v>
      </c>
      <c r="I948" s="219">
        <f>SUMPRODUCT((ChapterStats!$B$2:$B$7747=I$2)*(ChapterStats!$C$2:$C$7747=$O$941)*(ChapterStats!$E$2:$E$7747=$A948), ChapterStats!$F$2:$F$7747)</f>
        <v>0</v>
      </c>
      <c r="J948" s="219">
        <f>SUMPRODUCT((ChapterStats!$B$2:$B$7747=J$2)*(ChapterStats!$C$2:$C$7747=$O$941)*(ChapterStats!$E$2:$E$7747=$A948), ChapterStats!$F$2:$F$7747)</f>
        <v>0</v>
      </c>
      <c r="K948" s="219">
        <f>SUMPRODUCT((ChapterStats!$B$2:$B$7747=K$2)*(ChapterStats!$C$2:$C$7747=$O$941)*(ChapterStats!$E$2:$E$7747=$A948), ChapterStats!$F$2:$F$7747)</f>
        <v>0</v>
      </c>
      <c r="L948" s="219">
        <f>SUMPRODUCT((ChapterStats!$B$2:$B$7747=L$2)*(ChapterStats!$C$2:$C$7747=$O$941)*(ChapterStats!$E$2:$E$7747=$A948), ChapterStats!$F$2:$F$7747)</f>
        <v>1</v>
      </c>
      <c r="M948" s="219">
        <f>SUMPRODUCT((ChapterStats!$B$2:$B$7747=M$2)*(ChapterStats!$C$2:$C$7747=$O$941)*(ChapterStats!$E$2:$E$7747=$A948), ChapterStats!$F$2:$F$7747)</f>
        <v>0</v>
      </c>
      <c r="N948" s="41">
        <f t="shared" si="72"/>
        <v>2</v>
      </c>
    </row>
    <row r="949" spans="1:15" x14ac:dyDescent="0.2">
      <c r="A949" s="228" t="s">
        <v>199</v>
      </c>
      <c r="B949" s="219">
        <f>SUMPRODUCT((ChapterStats!$B$2:$B$7747=B$2)*(ChapterStats!$C$2:$C$7747=$O$941)*(ChapterStats!$E$2:$E$7747=$A949), ChapterStats!$F$2:$F$7747)</f>
        <v>0</v>
      </c>
      <c r="C949" s="219">
        <f>SUMPRODUCT((ChapterStats!$B$2:$B$7747=C$2)*(ChapterStats!$C$2:$C$7747=$O$941)*(ChapterStats!$E$2:$E$7747=$A949), ChapterStats!$F$2:$F$7747)</f>
        <v>0</v>
      </c>
      <c r="D949" s="219">
        <f>SUMPRODUCT((ChapterStats!$B$2:$B$7747=D$2)*(ChapterStats!$C$2:$C$7747=$O$941)*(ChapterStats!$E$2:$E$7747=$A949), ChapterStats!$F$2:$F$7747)</f>
        <v>1</v>
      </c>
      <c r="E949" s="219">
        <f>SUMPRODUCT((ChapterStats!$B$2:$B$7747=E$2)*(ChapterStats!$C$2:$C$7747=$O$941)*(ChapterStats!$E$2:$E$7747=$A949), ChapterStats!$F$2:$F$7747)</f>
        <v>1</v>
      </c>
      <c r="F949" s="219">
        <f>SUMPRODUCT((ChapterStats!$B$2:$B$7747=F$2)*(ChapterStats!$C$2:$C$7747=$O$941)*(ChapterStats!$E$2:$E$7747=$A949), ChapterStats!$F$2:$F$7747)</f>
        <v>0</v>
      </c>
      <c r="G949" s="219">
        <f>SUMPRODUCT((ChapterStats!$B$2:$B$7747=G$2)*(ChapterStats!$C$2:$C$7747=$O$941)*(ChapterStats!$E$2:$E$7747=$A949), ChapterStats!$F$2:$F$7747)</f>
        <v>0</v>
      </c>
      <c r="H949" s="219">
        <f>SUMPRODUCT((ChapterStats!$B$2:$B$7747=H$2)*(ChapterStats!$C$2:$C$7747=$O$941)*(ChapterStats!$E$2:$E$7747=$A949), ChapterStats!$F$2:$F$7747)</f>
        <v>0</v>
      </c>
      <c r="I949" s="219">
        <f>SUMPRODUCT((ChapterStats!$B$2:$B$7747=I$2)*(ChapterStats!$C$2:$C$7747=$O$941)*(ChapterStats!$E$2:$E$7747=$A949), ChapterStats!$F$2:$F$7747)</f>
        <v>0</v>
      </c>
      <c r="J949" s="219">
        <f>SUMPRODUCT((ChapterStats!$B$2:$B$7747=J$2)*(ChapterStats!$C$2:$C$7747=$O$941)*(ChapterStats!$E$2:$E$7747=$A949), ChapterStats!$F$2:$F$7747)</f>
        <v>0</v>
      </c>
      <c r="K949" s="219">
        <f>SUMPRODUCT((ChapterStats!$B$2:$B$7747=K$2)*(ChapterStats!$C$2:$C$7747=$O$941)*(ChapterStats!$E$2:$E$7747=$A949), ChapterStats!$F$2:$F$7747)</f>
        <v>0</v>
      </c>
      <c r="L949" s="219">
        <f>SUMPRODUCT((ChapterStats!$B$2:$B$7747=L$2)*(ChapterStats!$C$2:$C$7747=$O$941)*(ChapterStats!$E$2:$E$7747=$A949), ChapterStats!$F$2:$F$7747)</f>
        <v>0</v>
      </c>
      <c r="M949" s="219">
        <f>SUMPRODUCT((ChapterStats!$B$2:$B$7747=M$2)*(ChapterStats!$C$2:$C$7747=$O$941)*(ChapterStats!$E$2:$E$7747=$A949), ChapterStats!$F$2:$F$7747)</f>
        <v>0</v>
      </c>
      <c r="N949" s="41">
        <f t="shared" si="72"/>
        <v>2</v>
      </c>
    </row>
    <row r="950" spans="1:15" x14ac:dyDescent="0.2">
      <c r="A950" s="228" t="s">
        <v>198</v>
      </c>
      <c r="B950" s="219">
        <f>SUMPRODUCT((ChapterStats!$B$2:$B$7747=B$2)*(ChapterStats!$C$2:$C$7747=$O$941)*(ChapterStats!$E$2:$E$7747=$A950), ChapterStats!$F$2:$F$7747)</f>
        <v>0</v>
      </c>
      <c r="C950" s="219">
        <f>SUMPRODUCT((ChapterStats!$B$2:$B$7747=C$2)*(ChapterStats!$C$2:$C$7747=$O$941)*(ChapterStats!$E$2:$E$7747=$A950), ChapterStats!$F$2:$F$7747)</f>
        <v>0</v>
      </c>
      <c r="D950" s="219">
        <f>SUMPRODUCT((ChapterStats!$B$2:$B$7747=D$2)*(ChapterStats!$C$2:$C$7747=$O$941)*(ChapterStats!$E$2:$E$7747=$A950), ChapterStats!$F$2:$F$7747)</f>
        <v>0</v>
      </c>
      <c r="E950" s="219">
        <f>SUMPRODUCT((ChapterStats!$B$2:$B$7747=E$2)*(ChapterStats!$C$2:$C$7747=$O$941)*(ChapterStats!$E$2:$E$7747=$A950), ChapterStats!$F$2:$F$7747)</f>
        <v>1</v>
      </c>
      <c r="F950" s="219">
        <f>SUMPRODUCT((ChapterStats!$B$2:$B$7747=F$2)*(ChapterStats!$C$2:$C$7747=$O$941)*(ChapterStats!$E$2:$E$7747=$A950), ChapterStats!$F$2:$F$7747)</f>
        <v>0</v>
      </c>
      <c r="G950" s="219">
        <f>SUMPRODUCT((ChapterStats!$B$2:$B$7747=G$2)*(ChapterStats!$C$2:$C$7747=$O$941)*(ChapterStats!$E$2:$E$7747=$A950), ChapterStats!$F$2:$F$7747)</f>
        <v>0</v>
      </c>
      <c r="H950" s="219">
        <f>SUMPRODUCT((ChapterStats!$B$2:$B$7747=H$2)*(ChapterStats!$C$2:$C$7747=$O$941)*(ChapterStats!$E$2:$E$7747=$A950), ChapterStats!$F$2:$F$7747)</f>
        <v>0</v>
      </c>
      <c r="I950" s="219">
        <f>SUMPRODUCT((ChapterStats!$B$2:$B$7747=I$2)*(ChapterStats!$C$2:$C$7747=$O$941)*(ChapterStats!$E$2:$E$7747=$A950), ChapterStats!$F$2:$F$7747)</f>
        <v>0</v>
      </c>
      <c r="J950" s="219">
        <f>SUMPRODUCT((ChapterStats!$B$2:$B$7747=J$2)*(ChapterStats!$C$2:$C$7747=$O$941)*(ChapterStats!$E$2:$E$7747=$A950), ChapterStats!$F$2:$F$7747)</f>
        <v>0</v>
      </c>
      <c r="K950" s="219">
        <f>SUMPRODUCT((ChapterStats!$B$2:$B$7747=K$2)*(ChapterStats!$C$2:$C$7747=$O$941)*(ChapterStats!$E$2:$E$7747=$A950), ChapterStats!$F$2:$F$7747)</f>
        <v>0</v>
      </c>
      <c r="L950" s="219">
        <f>SUMPRODUCT((ChapterStats!$B$2:$B$7747=L$2)*(ChapterStats!$C$2:$C$7747=$O$941)*(ChapterStats!$E$2:$E$7747=$A950), ChapterStats!$F$2:$F$7747)</f>
        <v>0</v>
      </c>
      <c r="M950" s="219">
        <f>SUMPRODUCT((ChapterStats!$B$2:$B$7747=M$2)*(ChapterStats!$C$2:$C$7747=$O$941)*(ChapterStats!$E$2:$E$7747=$A950), ChapterStats!$F$2:$F$7747)</f>
        <v>0</v>
      </c>
      <c r="N950" s="41">
        <f t="shared" si="72"/>
        <v>1</v>
      </c>
    </row>
    <row r="951" spans="1:15" x14ac:dyDescent="0.2">
      <c r="A951" s="21" t="s">
        <v>202</v>
      </c>
      <c r="B951" s="224">
        <f>SUMPRODUCT((ChapterStats!$B$2:$B$7747=B$2)*(ChapterStats!$C$2:$C$7747=$O$941)*(ChapterStats!$E$2:$E$7747=$A951), ChapterStats!$F$2:$F$7747)</f>
        <v>0.66666700000000001</v>
      </c>
      <c r="C951" s="224">
        <f>SUMPRODUCT((ChapterStats!$B$2:$B$7747=C$2)*(ChapterStats!$C$2:$C$7747=$O$941)*(ChapterStats!$E$2:$E$7747=$A951), ChapterStats!$F$2:$F$7747)</f>
        <v>0.66666700000000001</v>
      </c>
      <c r="D951" s="224">
        <f>SUMPRODUCT((ChapterStats!$B$2:$B$7747=D$2)*(ChapterStats!$C$2:$C$7747=$O$941)*(ChapterStats!$E$2:$E$7747=$A951), ChapterStats!$F$2:$F$7747)</f>
        <v>0.66666700000000001</v>
      </c>
      <c r="E951" s="224">
        <f>SUMPRODUCT((ChapterStats!$B$2:$B$7747=E$2)*(ChapterStats!$C$2:$C$7747=$O$941)*(ChapterStats!$E$2:$E$7747=$A951), ChapterStats!$F$2:$F$7747)</f>
        <v>0.6</v>
      </c>
      <c r="F951" s="224">
        <f>SUMPRODUCT((ChapterStats!$B$2:$B$7747=F$2)*(ChapterStats!$C$2:$C$7747=$O$941)*(ChapterStats!$E$2:$E$7747=$A951), ChapterStats!$F$2:$F$7747)</f>
        <v>0.75</v>
      </c>
      <c r="G951" s="224">
        <f>SUMPRODUCT((ChapterStats!$B$2:$B$7747=G$2)*(ChapterStats!$C$2:$C$7747=$O$941)*(ChapterStats!$E$2:$E$7747=$A951), ChapterStats!$F$2:$F$7747)</f>
        <v>0.75</v>
      </c>
      <c r="H951" s="224">
        <f>SUMPRODUCT((ChapterStats!$B$2:$B$7747=H$2)*(ChapterStats!$C$2:$C$7747=$O$941)*(ChapterStats!$E$2:$E$7747=$A951), ChapterStats!$F$2:$F$7747)</f>
        <v>0.75</v>
      </c>
      <c r="I951" s="224">
        <f>SUMPRODUCT((ChapterStats!$B$2:$B$7747=I$2)*(ChapterStats!$C$2:$C$7747=$O$941)*(ChapterStats!$E$2:$E$7747=$A951), ChapterStats!$F$2:$F$7747)</f>
        <v>0.75</v>
      </c>
      <c r="J951" s="224">
        <f>SUMPRODUCT((ChapterStats!$B$2:$B$7747=J$2)*(ChapterStats!$C$2:$C$7747=$O$941)*(ChapterStats!$E$2:$E$7747=$A951), ChapterStats!$F$2:$F$7747)</f>
        <v>0.8</v>
      </c>
      <c r="K951" s="224">
        <f>SUMPRODUCT((ChapterStats!$B$2:$B$7747=K$2)*(ChapterStats!$C$2:$C$7747=$O$941)*(ChapterStats!$E$2:$E$7747=$A951), ChapterStats!$F$2:$F$7747)</f>
        <v>0.8</v>
      </c>
      <c r="L951" s="224">
        <f>SUMPRODUCT((ChapterStats!$B$2:$B$7747=L$2)*(ChapterStats!$C$2:$C$7747=$O$941)*(ChapterStats!$E$2:$E$7747=$A951), ChapterStats!$F$2:$F$7747)</f>
        <v>0.8</v>
      </c>
      <c r="M951" s="224">
        <f>SUMPRODUCT((ChapterStats!$B$2:$B$7747=M$2)*(ChapterStats!$C$2:$C$7747=$O$941)*(ChapterStats!$E$2:$E$7747=$A951), ChapterStats!$F$2:$F$7747)</f>
        <v>0</v>
      </c>
    </row>
    <row r="952" spans="1:15" x14ac:dyDescent="0.2">
      <c r="A952" s="228" t="s">
        <v>205</v>
      </c>
      <c r="B952" s="224">
        <f>SUMPRODUCT((ChapterStats!$B$2:$B$7747=B$2)*(ChapterStats!$C$2:$C$7747=$O$941)*(ChapterStats!$E$2:$E$7747=$A952), ChapterStats!$F$2:$F$7747)</f>
        <v>0.66666700000000001</v>
      </c>
      <c r="C952" s="224">
        <f>SUMPRODUCT((ChapterStats!$B$2:$B$7747=C$2)*(ChapterStats!$C$2:$C$7747=$O$941)*(ChapterStats!$E$2:$E$7747=$A952), ChapterStats!$F$2:$F$7747)</f>
        <v>0.66666700000000001</v>
      </c>
      <c r="D952" s="224">
        <f>SUMPRODUCT((ChapterStats!$B$2:$B$7747=D$2)*(ChapterStats!$C$2:$C$7747=$O$941)*(ChapterStats!$E$2:$E$7747=$A952), ChapterStats!$F$2:$F$7747)</f>
        <v>0.66666700000000001</v>
      </c>
      <c r="E952" s="224">
        <f>SUMPRODUCT((ChapterStats!$B$2:$B$7747=E$2)*(ChapterStats!$C$2:$C$7747=$O$941)*(ChapterStats!$E$2:$E$7747=$A952), ChapterStats!$F$2:$F$7747)</f>
        <v>0.6</v>
      </c>
      <c r="F952" s="224">
        <f>SUMPRODUCT((ChapterStats!$B$2:$B$7747=F$2)*(ChapterStats!$C$2:$C$7747=$O$941)*(ChapterStats!$E$2:$E$7747=$A952), ChapterStats!$F$2:$F$7747)</f>
        <v>0.75</v>
      </c>
      <c r="G952" s="224">
        <f>SUMPRODUCT((ChapterStats!$B$2:$B$7747=G$2)*(ChapterStats!$C$2:$C$7747=$O$941)*(ChapterStats!$E$2:$E$7747=$A952), ChapterStats!$F$2:$F$7747)</f>
        <v>0.75</v>
      </c>
      <c r="H952" s="224">
        <f>SUMPRODUCT((ChapterStats!$B$2:$B$7747=H$2)*(ChapterStats!$C$2:$C$7747=$O$941)*(ChapterStats!$E$2:$E$7747=$A952), ChapterStats!$F$2:$F$7747)</f>
        <v>0.75</v>
      </c>
      <c r="I952" s="224">
        <f>SUMPRODUCT((ChapterStats!$B$2:$B$7747=I$2)*(ChapterStats!$C$2:$C$7747=$O$941)*(ChapterStats!$E$2:$E$7747=$A952), ChapterStats!$F$2:$F$7747)</f>
        <v>0.75</v>
      </c>
      <c r="J952" s="224">
        <f>SUMPRODUCT((ChapterStats!$B$2:$B$7747=J$2)*(ChapterStats!$C$2:$C$7747=$O$941)*(ChapterStats!$E$2:$E$7747=$A952), ChapterStats!$F$2:$F$7747)</f>
        <v>0.8</v>
      </c>
      <c r="K952" s="224">
        <f>SUMPRODUCT((ChapterStats!$B$2:$B$7747=K$2)*(ChapterStats!$C$2:$C$7747=$O$941)*(ChapterStats!$E$2:$E$7747=$A952), ChapterStats!$F$2:$F$7747)</f>
        <v>0.8</v>
      </c>
      <c r="L952" s="224">
        <f>SUMPRODUCT((ChapterStats!$B$2:$B$7747=L$2)*(ChapterStats!$C$2:$C$7747=$O$941)*(ChapterStats!$E$2:$E$7747=$A952), ChapterStats!$F$2:$F$7747)</f>
        <v>0.8</v>
      </c>
      <c r="M952" s="224">
        <f>SUMPRODUCT((ChapterStats!$B$2:$B$7747=M$2)*(ChapterStats!$C$2:$C$7747=$O$941)*(ChapterStats!$E$2:$E$7747=$A952), ChapterStats!$F$2:$F$7747)</f>
        <v>0</v>
      </c>
    </row>
    <row r="953" spans="1:15" x14ac:dyDescent="0.2">
      <c r="A953" s="47"/>
      <c r="B953" s="65"/>
      <c r="C953" s="143"/>
      <c r="D953" s="143"/>
      <c r="E953" s="143"/>
      <c r="F953" s="143"/>
      <c r="G953" s="143"/>
      <c r="H953" s="65"/>
      <c r="I953" s="222"/>
      <c r="J953" s="222"/>
      <c r="K953" s="222"/>
      <c r="L953" s="222"/>
      <c r="M953" s="222"/>
    </row>
    <row r="954" spans="1:15" s="43" customFormat="1" x14ac:dyDescent="0.2">
      <c r="A954" s="22" t="s">
        <v>92</v>
      </c>
      <c r="B954" s="145"/>
      <c r="C954" s="41"/>
      <c r="D954" s="41"/>
      <c r="E954" s="41"/>
      <c r="F954" s="41"/>
      <c r="G954" s="41"/>
      <c r="H954" s="145"/>
      <c r="I954" s="219"/>
      <c r="J954" s="219"/>
      <c r="K954" s="219"/>
      <c r="L954" s="219"/>
      <c r="M954" s="219"/>
      <c r="N954" s="41"/>
      <c r="O954" s="43">
        <v>6</v>
      </c>
    </row>
    <row r="955" spans="1:15" s="43" customFormat="1" x14ac:dyDescent="0.2">
      <c r="A955" s="228" t="s">
        <v>196</v>
      </c>
      <c r="B955" s="219">
        <f>SUMPRODUCT((ChapterStats!$B$2:$B$7747=B$2)*(ChapterStats!$C$2:$C$7747=$O$954)*(ChapterStats!$E$2:$E$7747=$A955), ChapterStats!$F$2:$F$7747)</f>
        <v>14</v>
      </c>
      <c r="C955" s="219">
        <f>SUMPRODUCT((ChapterStats!$B$2:$B$7747=C$2)*(ChapterStats!$C$2:$C$7747=$O$954)*(ChapterStats!$E$2:$E$7747=$A955), ChapterStats!$F$2:$F$7747)</f>
        <v>13</v>
      </c>
      <c r="D955" s="219">
        <f>SUMPRODUCT((ChapterStats!$B$2:$B$7747=D$2)*(ChapterStats!$C$2:$C$7747=$O$954)*(ChapterStats!$E$2:$E$7747=$A955), ChapterStats!$F$2:$F$7747)</f>
        <v>11</v>
      </c>
      <c r="E955" s="219">
        <f>SUMPRODUCT((ChapterStats!$B$2:$B$7747=E$2)*(ChapterStats!$C$2:$C$7747=$O$954)*(ChapterStats!$E$2:$E$7747=$A955), ChapterStats!$F$2:$F$7747)</f>
        <v>13</v>
      </c>
      <c r="F955" s="219">
        <f>SUMPRODUCT((ChapterStats!$B$2:$B$7747=F$2)*(ChapterStats!$C$2:$C$7747=$O$954)*(ChapterStats!$E$2:$E$7747=$A955), ChapterStats!$F$2:$F$7747)</f>
        <v>13</v>
      </c>
      <c r="G955" s="219">
        <f>SUMPRODUCT((ChapterStats!$B$2:$B$7747=G$2)*(ChapterStats!$C$2:$C$7747=$O$954)*(ChapterStats!$E$2:$E$7747=$A955), ChapterStats!$F$2:$F$7747)</f>
        <v>16</v>
      </c>
      <c r="H955" s="219">
        <f>SUMPRODUCT((ChapterStats!$B$2:$B$7747=H$2)*(ChapterStats!$C$2:$C$7747=$O$954)*(ChapterStats!$E$2:$E$7747=$A955), ChapterStats!$F$2:$F$7747)</f>
        <v>15</v>
      </c>
      <c r="I955" s="219">
        <f>SUMPRODUCT((ChapterStats!$B$2:$B$7747=I$2)*(ChapterStats!$C$2:$C$7747=$O$954)*(ChapterStats!$E$2:$E$7747=$A955), ChapterStats!$F$2:$F$7747)</f>
        <v>15</v>
      </c>
      <c r="J955" s="219">
        <f>SUMPRODUCT((ChapterStats!$B$2:$B$7747=J$2)*(ChapterStats!$C$2:$C$7747=$O$954)*(ChapterStats!$E$2:$E$7747=$A955), ChapterStats!$F$2:$F$7747)</f>
        <v>16</v>
      </c>
      <c r="K955" s="219">
        <f>SUMPRODUCT((ChapterStats!$B$2:$B$7747=K$2)*(ChapterStats!$C$2:$C$7747=$O$954)*(ChapterStats!$E$2:$E$7747=$A955), ChapterStats!$F$2:$F$7747)</f>
        <v>17</v>
      </c>
      <c r="L955" s="219">
        <f>SUMPRODUCT((ChapterStats!$B$2:$B$7747=L$2)*(ChapterStats!$C$2:$C$7747=$O$954)*(ChapterStats!$E$2:$E$7747=$A955), ChapterStats!$F$2:$F$7747)</f>
        <v>19</v>
      </c>
      <c r="M955" s="219">
        <f>SUMPRODUCT((ChapterStats!$B$2:$B$7747=M$2)*(ChapterStats!$C$2:$C$7747=$O$954)*(ChapterStats!$E$2:$E$7747=$A955), ChapterStats!$F$2:$F$7747)</f>
        <v>0</v>
      </c>
      <c r="N955" s="41"/>
    </row>
    <row r="956" spans="1:15" s="43" customFormat="1" x14ac:dyDescent="0.2">
      <c r="A956" s="47" t="s">
        <v>305</v>
      </c>
      <c r="B956" s="244">
        <v>14</v>
      </c>
      <c r="C956" s="244">
        <v>14</v>
      </c>
      <c r="D956" s="244">
        <v>14</v>
      </c>
      <c r="E956" s="244">
        <v>15</v>
      </c>
      <c r="F956" s="244">
        <v>16</v>
      </c>
      <c r="G956" s="244">
        <v>14</v>
      </c>
      <c r="H956" s="244">
        <v>13</v>
      </c>
      <c r="I956" s="244">
        <v>14</v>
      </c>
      <c r="J956" s="244">
        <v>14</v>
      </c>
      <c r="K956" s="244">
        <v>14</v>
      </c>
      <c r="L956" s="244">
        <v>15</v>
      </c>
      <c r="M956" s="244">
        <v>14</v>
      </c>
      <c r="N956" s="48"/>
    </row>
    <row r="957" spans="1:15" s="43" customFormat="1" x14ac:dyDescent="0.2">
      <c r="A957" s="228" t="s">
        <v>194</v>
      </c>
      <c r="B957" s="219">
        <f>SUMPRODUCT((ChapterStats!$B$2:$B$7747=B$2)*(ChapterStats!$C$2:$C$7747=$O$954)*(ChapterStats!$E$2:$E$7747=$A957), ChapterStats!$F$2:$F$7747)</f>
        <v>0</v>
      </c>
      <c r="C957" s="219">
        <f>SUMPRODUCT((ChapterStats!$B$2:$B$7747=C$2)*(ChapterStats!$C$2:$C$7747=$O$954)*(ChapterStats!$E$2:$E$7747=$A957), ChapterStats!$F$2:$F$7747)</f>
        <v>0</v>
      </c>
      <c r="D957" s="219">
        <f>SUMPRODUCT((ChapterStats!$B$2:$B$7747=D$2)*(ChapterStats!$C$2:$C$7747=$O$954)*(ChapterStats!$E$2:$E$7747=$A957), ChapterStats!$F$2:$F$7747)</f>
        <v>0</v>
      </c>
      <c r="E957" s="219">
        <f>SUMPRODUCT((ChapterStats!$B$2:$B$7747=E$2)*(ChapterStats!$C$2:$C$7747=$O$954)*(ChapterStats!$E$2:$E$7747=$A957), ChapterStats!$F$2:$F$7747)</f>
        <v>2</v>
      </c>
      <c r="F957" s="219">
        <f>SUMPRODUCT((ChapterStats!$B$2:$B$7747=F$2)*(ChapterStats!$C$2:$C$7747=$O$954)*(ChapterStats!$E$2:$E$7747=$A957), ChapterStats!$F$2:$F$7747)</f>
        <v>0</v>
      </c>
      <c r="G957" s="219">
        <f>SUMPRODUCT((ChapterStats!$B$2:$B$7747=G$2)*(ChapterStats!$C$2:$C$7747=$O$954)*(ChapterStats!$E$2:$E$7747=$A957), ChapterStats!$F$2:$F$7747)</f>
        <v>3</v>
      </c>
      <c r="H957" s="219">
        <f>SUMPRODUCT((ChapterStats!$B$2:$B$7747=H$2)*(ChapterStats!$C$2:$C$7747=$O$954)*(ChapterStats!$E$2:$E$7747=$A957), ChapterStats!$F$2:$F$7747)</f>
        <v>0</v>
      </c>
      <c r="I957" s="219">
        <f>SUMPRODUCT((ChapterStats!$B$2:$B$7747=I$2)*(ChapterStats!$C$2:$C$7747=$O$954)*(ChapterStats!$E$2:$E$7747=$A957), ChapterStats!$F$2:$F$7747)</f>
        <v>1</v>
      </c>
      <c r="J957" s="219">
        <f>SUMPRODUCT((ChapterStats!$B$2:$B$7747=J$2)*(ChapterStats!$C$2:$C$7747=$O$954)*(ChapterStats!$E$2:$E$7747=$A957), ChapterStats!$F$2:$F$7747)</f>
        <v>2</v>
      </c>
      <c r="K957" s="219">
        <f>SUMPRODUCT((ChapterStats!$B$2:$B$7747=K$2)*(ChapterStats!$C$2:$C$7747=$O$954)*(ChapterStats!$E$2:$E$7747=$A957), ChapterStats!$F$2:$F$7747)</f>
        <v>1</v>
      </c>
      <c r="L957" s="219">
        <f>SUMPRODUCT((ChapterStats!$B$2:$B$7747=L$2)*(ChapterStats!$C$2:$C$7747=$O$954)*(ChapterStats!$E$2:$E$7747=$A957), ChapterStats!$F$2:$F$7747)</f>
        <v>10</v>
      </c>
      <c r="M957" s="219">
        <f>SUMPRODUCT((ChapterStats!$B$2:$B$7747=M$2)*(ChapterStats!$C$2:$C$7747=$O$954)*(ChapterStats!$E$2:$E$7747=$A957), ChapterStats!$F$2:$F$7747)</f>
        <v>0</v>
      </c>
      <c r="N957" s="41">
        <f t="shared" ref="N957:N963" si="73">SUM(B957:M957)</f>
        <v>19</v>
      </c>
    </row>
    <row r="958" spans="1:15" s="43" customFormat="1" x14ac:dyDescent="0.2">
      <c r="A958" s="47" t="s">
        <v>305</v>
      </c>
      <c r="B958" s="244">
        <v>0</v>
      </c>
      <c r="C958" s="244">
        <v>0</v>
      </c>
      <c r="D958" s="244">
        <v>1</v>
      </c>
      <c r="E958" s="244">
        <v>1</v>
      </c>
      <c r="F958" s="244">
        <v>1</v>
      </c>
      <c r="G958" s="244">
        <v>0</v>
      </c>
      <c r="H958" s="244">
        <v>0</v>
      </c>
      <c r="I958" s="244">
        <v>0</v>
      </c>
      <c r="J958" s="244">
        <v>0</v>
      </c>
      <c r="K958" s="244">
        <v>0</v>
      </c>
      <c r="L958" s="244">
        <v>0</v>
      </c>
      <c r="M958" s="244">
        <v>0</v>
      </c>
      <c r="N958" s="48">
        <f t="shared" si="73"/>
        <v>3</v>
      </c>
    </row>
    <row r="959" spans="1:15" s="43" customFormat="1" x14ac:dyDescent="0.2">
      <c r="A959" s="228" t="s">
        <v>195</v>
      </c>
      <c r="B959" s="219">
        <f>SUMPRODUCT((ChapterStats!$B$2:$B$7747=B$2)*(ChapterStats!$C$2:$C$7747=$O$954)*(ChapterStats!$E$2:$E$7747=$A959), ChapterStats!$F$2:$F$7747)</f>
        <v>0</v>
      </c>
      <c r="C959" s="219">
        <f>SUMPRODUCT((ChapterStats!$B$2:$B$7747=C$2)*(ChapterStats!$C$2:$C$7747=$O$954)*(ChapterStats!$E$2:$E$7747=$A959), ChapterStats!$F$2:$F$7747)</f>
        <v>0</v>
      </c>
      <c r="D959" s="219">
        <f>SUMPRODUCT((ChapterStats!$B$2:$B$7747=D$2)*(ChapterStats!$C$2:$C$7747=$O$954)*(ChapterStats!$E$2:$E$7747=$A959), ChapterStats!$F$2:$F$7747)</f>
        <v>1</v>
      </c>
      <c r="E959" s="219">
        <f>SUMPRODUCT((ChapterStats!$B$2:$B$7747=E$2)*(ChapterStats!$C$2:$C$7747=$O$954)*(ChapterStats!$E$2:$E$7747=$A959), ChapterStats!$F$2:$F$7747)</f>
        <v>0</v>
      </c>
      <c r="F959" s="219">
        <f>SUMPRODUCT((ChapterStats!$B$2:$B$7747=F$2)*(ChapterStats!$C$2:$C$7747=$O$954)*(ChapterStats!$E$2:$E$7747=$A959), ChapterStats!$F$2:$F$7747)</f>
        <v>2</v>
      </c>
      <c r="G959" s="219">
        <f>SUMPRODUCT((ChapterStats!$B$2:$B$7747=G$2)*(ChapterStats!$C$2:$C$7747=$O$954)*(ChapterStats!$E$2:$E$7747=$A959), ChapterStats!$F$2:$F$7747)</f>
        <v>1</v>
      </c>
      <c r="H959" s="219">
        <f>SUMPRODUCT((ChapterStats!$B$2:$B$7747=H$2)*(ChapterStats!$C$2:$C$7747=$O$954)*(ChapterStats!$E$2:$E$7747=$A959), ChapterStats!$F$2:$F$7747)</f>
        <v>0</v>
      </c>
      <c r="I959" s="219">
        <f>SUMPRODUCT((ChapterStats!$B$2:$B$7747=I$2)*(ChapterStats!$C$2:$C$7747=$O$954)*(ChapterStats!$E$2:$E$7747=$A959), ChapterStats!$F$2:$F$7747)</f>
        <v>2</v>
      </c>
      <c r="J959" s="219">
        <f>SUMPRODUCT((ChapterStats!$B$2:$B$7747=J$2)*(ChapterStats!$C$2:$C$7747=$O$954)*(ChapterStats!$E$2:$E$7747=$A959), ChapterStats!$F$2:$F$7747)</f>
        <v>0</v>
      </c>
      <c r="K959" s="219">
        <f>SUMPRODUCT((ChapterStats!$B$2:$B$7747=K$2)*(ChapterStats!$C$2:$C$7747=$O$954)*(ChapterStats!$E$2:$E$7747=$A959), ChapterStats!$F$2:$F$7747)</f>
        <v>0</v>
      </c>
      <c r="L959" s="219">
        <f>SUMPRODUCT((ChapterStats!$B$2:$B$7747=L$2)*(ChapterStats!$C$2:$C$7747=$O$954)*(ChapterStats!$E$2:$E$7747=$A959), ChapterStats!$F$2:$F$7747)</f>
        <v>0</v>
      </c>
      <c r="M959" s="219">
        <f>SUMPRODUCT((ChapterStats!$B$2:$B$7747=M$2)*(ChapterStats!$C$2:$C$7747=$O$954)*(ChapterStats!$E$2:$E$7747=$A959), ChapterStats!$F$2:$F$7747)</f>
        <v>0</v>
      </c>
      <c r="N959" s="41">
        <f t="shared" si="73"/>
        <v>6</v>
      </c>
    </row>
    <row r="960" spans="1:15" s="43" customFormat="1" x14ac:dyDescent="0.2">
      <c r="A960" s="228" t="s">
        <v>200</v>
      </c>
      <c r="B960" s="219">
        <f>SUMPRODUCT((ChapterStats!$B$2:$B$7747=B$2)*(ChapterStats!$C$2:$C$7747=$O$954)*(ChapterStats!$E$2:$E$7747=$A960), ChapterStats!$F$2:$F$7747)</f>
        <v>0</v>
      </c>
      <c r="C960" s="219">
        <f>SUMPRODUCT((ChapterStats!$B$2:$B$7747=C$2)*(ChapterStats!$C$2:$C$7747=$O$954)*(ChapterStats!$E$2:$E$7747=$A960), ChapterStats!$F$2:$F$7747)</f>
        <v>0</v>
      </c>
      <c r="D960" s="219">
        <f>SUMPRODUCT((ChapterStats!$B$2:$B$7747=D$2)*(ChapterStats!$C$2:$C$7747=$O$954)*(ChapterStats!$E$2:$E$7747=$A960), ChapterStats!$F$2:$F$7747)</f>
        <v>0</v>
      </c>
      <c r="E960" s="219">
        <f>SUMPRODUCT((ChapterStats!$B$2:$B$7747=E$2)*(ChapterStats!$C$2:$C$7747=$O$954)*(ChapterStats!$E$2:$E$7747=$A960), ChapterStats!$F$2:$F$7747)</f>
        <v>0</v>
      </c>
      <c r="F960" s="219">
        <f>SUMPRODUCT((ChapterStats!$B$2:$B$7747=F$2)*(ChapterStats!$C$2:$C$7747=$O$954)*(ChapterStats!$E$2:$E$7747=$A960), ChapterStats!$F$2:$F$7747)</f>
        <v>0</v>
      </c>
      <c r="G960" s="219">
        <f>SUMPRODUCT((ChapterStats!$B$2:$B$7747=G$2)*(ChapterStats!$C$2:$C$7747=$O$954)*(ChapterStats!$E$2:$E$7747=$A960), ChapterStats!$F$2:$F$7747)</f>
        <v>0</v>
      </c>
      <c r="H960" s="219">
        <f>SUMPRODUCT((ChapterStats!$B$2:$B$7747=H$2)*(ChapterStats!$C$2:$C$7747=$O$954)*(ChapterStats!$E$2:$E$7747=$A960), ChapterStats!$F$2:$F$7747)</f>
        <v>1</v>
      </c>
      <c r="I960" s="219">
        <f>SUMPRODUCT((ChapterStats!$B$2:$B$7747=I$2)*(ChapterStats!$C$2:$C$7747=$O$954)*(ChapterStats!$E$2:$E$7747=$A960), ChapterStats!$F$2:$F$7747)</f>
        <v>0</v>
      </c>
      <c r="J960" s="219">
        <f>SUMPRODUCT((ChapterStats!$B$2:$B$7747=J$2)*(ChapterStats!$C$2:$C$7747=$O$954)*(ChapterStats!$E$2:$E$7747=$A960), ChapterStats!$F$2:$F$7747)</f>
        <v>0</v>
      </c>
      <c r="K960" s="219">
        <f>SUMPRODUCT((ChapterStats!$B$2:$B$7747=K$2)*(ChapterStats!$C$2:$C$7747=$O$954)*(ChapterStats!$E$2:$E$7747=$A960), ChapterStats!$F$2:$F$7747)</f>
        <v>0</v>
      </c>
      <c r="L960" s="219">
        <f>SUMPRODUCT((ChapterStats!$B$2:$B$7747=L$2)*(ChapterStats!$C$2:$C$7747=$O$954)*(ChapterStats!$E$2:$E$7747=$A960), ChapterStats!$F$2:$F$7747)</f>
        <v>0</v>
      </c>
      <c r="M960" s="219">
        <f>SUMPRODUCT((ChapterStats!$B$2:$B$7747=M$2)*(ChapterStats!$C$2:$C$7747=$O$954)*(ChapterStats!$E$2:$E$7747=$A960), ChapterStats!$F$2:$F$7747)</f>
        <v>0</v>
      </c>
      <c r="N960" s="41">
        <f t="shared" si="73"/>
        <v>1</v>
      </c>
    </row>
    <row r="961" spans="1:15" s="43" customFormat="1" x14ac:dyDescent="0.2">
      <c r="A961" s="228" t="s">
        <v>197</v>
      </c>
      <c r="B961" s="219">
        <f>SUMPRODUCT((ChapterStats!$B$2:$B$7747=B$2)*(ChapterStats!$C$2:$C$7747=$O$954)*(ChapterStats!$E$2:$E$7747=$A961), ChapterStats!$F$2:$F$7747)</f>
        <v>0</v>
      </c>
      <c r="C961" s="219">
        <f>SUMPRODUCT((ChapterStats!$B$2:$B$7747=C$2)*(ChapterStats!$C$2:$C$7747=$O$954)*(ChapterStats!$E$2:$E$7747=$A961), ChapterStats!$F$2:$F$7747)</f>
        <v>1</v>
      </c>
      <c r="D961" s="219">
        <f>SUMPRODUCT((ChapterStats!$B$2:$B$7747=D$2)*(ChapterStats!$C$2:$C$7747=$O$954)*(ChapterStats!$E$2:$E$7747=$A961), ChapterStats!$F$2:$F$7747)</f>
        <v>2</v>
      </c>
      <c r="E961" s="219">
        <f>SUMPRODUCT((ChapterStats!$B$2:$B$7747=E$2)*(ChapterStats!$C$2:$C$7747=$O$954)*(ChapterStats!$E$2:$E$7747=$A961), ChapterStats!$F$2:$F$7747)</f>
        <v>0</v>
      </c>
      <c r="F961" s="219">
        <f>SUMPRODUCT((ChapterStats!$B$2:$B$7747=F$2)*(ChapterStats!$C$2:$C$7747=$O$954)*(ChapterStats!$E$2:$E$7747=$A961), ChapterStats!$F$2:$F$7747)</f>
        <v>0</v>
      </c>
      <c r="G961" s="219">
        <f>SUMPRODUCT((ChapterStats!$B$2:$B$7747=G$2)*(ChapterStats!$C$2:$C$7747=$O$954)*(ChapterStats!$E$2:$E$7747=$A961), ChapterStats!$F$2:$F$7747)</f>
        <v>0</v>
      </c>
      <c r="H961" s="219">
        <f>SUMPRODUCT((ChapterStats!$B$2:$B$7747=H$2)*(ChapterStats!$C$2:$C$7747=$O$954)*(ChapterStats!$E$2:$E$7747=$A961), ChapterStats!$F$2:$F$7747)</f>
        <v>2</v>
      </c>
      <c r="I961" s="219">
        <f>SUMPRODUCT((ChapterStats!$B$2:$B$7747=I$2)*(ChapterStats!$C$2:$C$7747=$O$954)*(ChapterStats!$E$2:$E$7747=$A961), ChapterStats!$F$2:$F$7747)</f>
        <v>1</v>
      </c>
      <c r="J961" s="219">
        <f>SUMPRODUCT((ChapterStats!$B$2:$B$7747=J$2)*(ChapterStats!$C$2:$C$7747=$O$954)*(ChapterStats!$E$2:$E$7747=$A961), ChapterStats!$F$2:$F$7747)</f>
        <v>1</v>
      </c>
      <c r="K961" s="219">
        <f>SUMPRODUCT((ChapterStats!$B$2:$B$7747=K$2)*(ChapterStats!$C$2:$C$7747=$O$954)*(ChapterStats!$E$2:$E$7747=$A961), ChapterStats!$F$2:$F$7747)</f>
        <v>0</v>
      </c>
      <c r="L961" s="219">
        <f>SUMPRODUCT((ChapterStats!$B$2:$B$7747=L$2)*(ChapterStats!$C$2:$C$7747=$O$954)*(ChapterStats!$E$2:$E$7747=$A961), ChapterStats!$F$2:$F$7747)</f>
        <v>0</v>
      </c>
      <c r="M961" s="219">
        <f>SUMPRODUCT((ChapterStats!$B$2:$B$7747=M$2)*(ChapterStats!$C$2:$C$7747=$O$954)*(ChapterStats!$E$2:$E$7747=$A961), ChapterStats!$F$2:$F$7747)</f>
        <v>0</v>
      </c>
      <c r="N961" s="41">
        <f t="shared" si="73"/>
        <v>7</v>
      </c>
    </row>
    <row r="962" spans="1:15" s="43" customFormat="1" x14ac:dyDescent="0.2">
      <c r="A962" s="228" t="s">
        <v>199</v>
      </c>
      <c r="B962" s="219">
        <f>SUMPRODUCT((ChapterStats!$B$2:$B$7747=B$2)*(ChapterStats!$C$2:$C$7747=$O$954)*(ChapterStats!$E$2:$E$7747=$A962), ChapterStats!$F$2:$F$7747)</f>
        <v>0</v>
      </c>
      <c r="C962" s="219">
        <f>SUMPRODUCT((ChapterStats!$B$2:$B$7747=C$2)*(ChapterStats!$C$2:$C$7747=$O$954)*(ChapterStats!$E$2:$E$7747=$A962), ChapterStats!$F$2:$F$7747)</f>
        <v>0</v>
      </c>
      <c r="D962" s="219">
        <f>SUMPRODUCT((ChapterStats!$B$2:$B$7747=D$2)*(ChapterStats!$C$2:$C$7747=$O$954)*(ChapterStats!$E$2:$E$7747=$A962), ChapterStats!$F$2:$F$7747)</f>
        <v>0</v>
      </c>
      <c r="E962" s="219">
        <f>SUMPRODUCT((ChapterStats!$B$2:$B$7747=E$2)*(ChapterStats!$C$2:$C$7747=$O$954)*(ChapterStats!$E$2:$E$7747=$A962), ChapterStats!$F$2:$F$7747)</f>
        <v>1</v>
      </c>
      <c r="F962" s="219">
        <f>SUMPRODUCT((ChapterStats!$B$2:$B$7747=F$2)*(ChapterStats!$C$2:$C$7747=$O$954)*(ChapterStats!$E$2:$E$7747=$A962), ChapterStats!$F$2:$F$7747)</f>
        <v>0</v>
      </c>
      <c r="G962" s="219">
        <f>SUMPRODUCT((ChapterStats!$B$2:$B$7747=G$2)*(ChapterStats!$C$2:$C$7747=$O$954)*(ChapterStats!$E$2:$E$7747=$A962), ChapterStats!$F$2:$F$7747)</f>
        <v>1</v>
      </c>
      <c r="H962" s="219">
        <f>SUMPRODUCT((ChapterStats!$B$2:$B$7747=H$2)*(ChapterStats!$C$2:$C$7747=$O$954)*(ChapterStats!$E$2:$E$7747=$A962), ChapterStats!$F$2:$F$7747)</f>
        <v>0</v>
      </c>
      <c r="I962" s="219">
        <f>SUMPRODUCT((ChapterStats!$B$2:$B$7747=I$2)*(ChapterStats!$C$2:$C$7747=$O$954)*(ChapterStats!$E$2:$E$7747=$A962), ChapterStats!$F$2:$F$7747)</f>
        <v>0</v>
      </c>
      <c r="J962" s="219">
        <f>SUMPRODUCT((ChapterStats!$B$2:$B$7747=J$2)*(ChapterStats!$C$2:$C$7747=$O$954)*(ChapterStats!$E$2:$E$7747=$A962), ChapterStats!$F$2:$F$7747)</f>
        <v>0</v>
      </c>
      <c r="K962" s="219">
        <f>SUMPRODUCT((ChapterStats!$B$2:$B$7747=K$2)*(ChapterStats!$C$2:$C$7747=$O$954)*(ChapterStats!$E$2:$E$7747=$A962), ChapterStats!$F$2:$F$7747)</f>
        <v>0</v>
      </c>
      <c r="L962" s="219">
        <f>SUMPRODUCT((ChapterStats!$B$2:$B$7747=L$2)*(ChapterStats!$C$2:$C$7747=$O$954)*(ChapterStats!$E$2:$E$7747=$A962), ChapterStats!$F$2:$F$7747)</f>
        <v>0</v>
      </c>
      <c r="M962" s="219">
        <f>SUMPRODUCT((ChapterStats!$B$2:$B$7747=M$2)*(ChapterStats!$C$2:$C$7747=$O$954)*(ChapterStats!$E$2:$E$7747=$A962), ChapterStats!$F$2:$F$7747)</f>
        <v>0</v>
      </c>
      <c r="N962" s="41">
        <f t="shared" si="73"/>
        <v>2</v>
      </c>
    </row>
    <row r="963" spans="1:15" s="43" customFormat="1" x14ac:dyDescent="0.2">
      <c r="A963" s="228" t="s">
        <v>198</v>
      </c>
      <c r="B963" s="219">
        <f>SUMPRODUCT((ChapterStats!$B$2:$B$7747=B$2)*(ChapterStats!$C$2:$C$7747=$O$954)*(ChapterStats!$E$2:$E$7747=$A963), ChapterStats!$F$2:$F$7747)</f>
        <v>0</v>
      </c>
      <c r="C963" s="219">
        <f>SUMPRODUCT((ChapterStats!$B$2:$B$7747=C$2)*(ChapterStats!$C$2:$C$7747=$O$954)*(ChapterStats!$E$2:$E$7747=$A963), ChapterStats!$F$2:$F$7747)</f>
        <v>0</v>
      </c>
      <c r="D963" s="219">
        <f>SUMPRODUCT((ChapterStats!$B$2:$B$7747=D$2)*(ChapterStats!$C$2:$C$7747=$O$954)*(ChapterStats!$E$2:$E$7747=$A963), ChapterStats!$F$2:$F$7747)</f>
        <v>0</v>
      </c>
      <c r="E963" s="219">
        <f>SUMPRODUCT((ChapterStats!$B$2:$B$7747=E$2)*(ChapterStats!$C$2:$C$7747=$O$954)*(ChapterStats!$E$2:$E$7747=$A963), ChapterStats!$F$2:$F$7747)</f>
        <v>0</v>
      </c>
      <c r="F963" s="219">
        <f>SUMPRODUCT((ChapterStats!$B$2:$B$7747=F$2)*(ChapterStats!$C$2:$C$7747=$O$954)*(ChapterStats!$E$2:$E$7747=$A963), ChapterStats!$F$2:$F$7747)</f>
        <v>0</v>
      </c>
      <c r="G963" s="219">
        <f>SUMPRODUCT((ChapterStats!$B$2:$B$7747=G$2)*(ChapterStats!$C$2:$C$7747=$O$954)*(ChapterStats!$E$2:$E$7747=$A963), ChapterStats!$F$2:$F$7747)</f>
        <v>0</v>
      </c>
      <c r="H963" s="219">
        <f>SUMPRODUCT((ChapterStats!$B$2:$B$7747=H$2)*(ChapterStats!$C$2:$C$7747=$O$954)*(ChapterStats!$E$2:$E$7747=$A963), ChapterStats!$F$2:$F$7747)</f>
        <v>0</v>
      </c>
      <c r="I963" s="219">
        <f>SUMPRODUCT((ChapterStats!$B$2:$B$7747=I$2)*(ChapterStats!$C$2:$C$7747=$O$954)*(ChapterStats!$E$2:$E$7747=$A963), ChapterStats!$F$2:$F$7747)</f>
        <v>0</v>
      </c>
      <c r="J963" s="219">
        <f>SUMPRODUCT((ChapterStats!$B$2:$B$7747=J$2)*(ChapterStats!$C$2:$C$7747=$O$954)*(ChapterStats!$E$2:$E$7747=$A963), ChapterStats!$F$2:$F$7747)</f>
        <v>0</v>
      </c>
      <c r="K963" s="219">
        <f>SUMPRODUCT((ChapterStats!$B$2:$B$7747=K$2)*(ChapterStats!$C$2:$C$7747=$O$954)*(ChapterStats!$E$2:$E$7747=$A963), ChapterStats!$F$2:$F$7747)</f>
        <v>1</v>
      </c>
      <c r="L963" s="219">
        <f>SUMPRODUCT((ChapterStats!$B$2:$B$7747=L$2)*(ChapterStats!$C$2:$C$7747=$O$954)*(ChapterStats!$E$2:$E$7747=$A963), ChapterStats!$F$2:$F$7747)</f>
        <v>0</v>
      </c>
      <c r="M963" s="219">
        <f>SUMPRODUCT((ChapterStats!$B$2:$B$7747=M$2)*(ChapterStats!$C$2:$C$7747=$O$954)*(ChapterStats!$E$2:$E$7747=$A963), ChapterStats!$F$2:$F$7747)</f>
        <v>0</v>
      </c>
      <c r="N963" s="41">
        <f t="shared" si="73"/>
        <v>1</v>
      </c>
    </row>
    <row r="964" spans="1:15" s="43" customFormat="1" x14ac:dyDescent="0.2">
      <c r="A964" s="21" t="s">
        <v>202</v>
      </c>
      <c r="B964" s="224">
        <f>SUMPRODUCT((ChapterStats!$B$2:$B$7747=B$2)*(ChapterStats!$C$2:$C$7747=$O$954)*(ChapterStats!$E$2:$E$7747=$A964), ChapterStats!$F$2:$F$7747)</f>
        <v>0.71428599999999998</v>
      </c>
      <c r="C964" s="224">
        <f>SUMPRODUCT((ChapterStats!$B$2:$B$7747=C$2)*(ChapterStats!$C$2:$C$7747=$O$954)*(ChapterStats!$E$2:$E$7747=$A964), ChapterStats!$F$2:$F$7747)</f>
        <v>0.71428599999999998</v>
      </c>
      <c r="D964" s="224">
        <f>SUMPRODUCT((ChapterStats!$B$2:$B$7747=D$2)*(ChapterStats!$C$2:$C$7747=$O$954)*(ChapterStats!$E$2:$E$7747=$A964), ChapterStats!$F$2:$F$7747)</f>
        <v>0.64285700000000001</v>
      </c>
      <c r="E964" s="224">
        <f>SUMPRODUCT((ChapterStats!$B$2:$B$7747=E$2)*(ChapterStats!$C$2:$C$7747=$O$954)*(ChapterStats!$E$2:$E$7747=$A964), ChapterStats!$F$2:$F$7747)</f>
        <v>0.57142899999999996</v>
      </c>
      <c r="F964" s="224">
        <f>SUMPRODUCT((ChapterStats!$B$2:$B$7747=F$2)*(ChapterStats!$C$2:$C$7747=$O$954)*(ChapterStats!$E$2:$E$7747=$A964), ChapterStats!$F$2:$F$7747)</f>
        <v>0.6</v>
      </c>
      <c r="G964" s="224">
        <f>SUMPRODUCT((ChapterStats!$B$2:$B$7747=G$2)*(ChapterStats!$C$2:$C$7747=$O$954)*(ChapterStats!$E$2:$E$7747=$A964), ChapterStats!$F$2:$F$7747)</f>
        <v>0.625</v>
      </c>
      <c r="H964" s="224">
        <f>SUMPRODUCT((ChapterStats!$B$2:$B$7747=H$2)*(ChapterStats!$C$2:$C$7747=$O$954)*(ChapterStats!$E$2:$E$7747=$A964), ChapterStats!$F$2:$F$7747)</f>
        <v>0.64285700000000001</v>
      </c>
      <c r="I964" s="224">
        <f>SUMPRODUCT((ChapterStats!$B$2:$B$7747=I$2)*(ChapterStats!$C$2:$C$7747=$O$954)*(ChapterStats!$E$2:$E$7747=$A964), ChapterStats!$F$2:$F$7747)</f>
        <v>0.61538499999999996</v>
      </c>
      <c r="J964" s="224">
        <f>SUMPRODUCT((ChapterStats!$B$2:$B$7747=J$2)*(ChapterStats!$C$2:$C$7747=$O$954)*(ChapterStats!$E$2:$E$7747=$A964), ChapterStats!$F$2:$F$7747)</f>
        <v>0.57142899999999996</v>
      </c>
      <c r="K964" s="224">
        <f>SUMPRODUCT((ChapterStats!$B$2:$B$7747=K$2)*(ChapterStats!$C$2:$C$7747=$O$954)*(ChapterStats!$E$2:$E$7747=$A964), ChapterStats!$F$2:$F$7747)</f>
        <v>0.5</v>
      </c>
      <c r="L964" s="224">
        <f>SUMPRODUCT((ChapterStats!$B$2:$B$7747=L$2)*(ChapterStats!$C$2:$C$7747=$O$954)*(ChapterStats!$E$2:$E$7747=$A964), ChapterStats!$F$2:$F$7747)</f>
        <v>0.5</v>
      </c>
      <c r="M964" s="224">
        <f>SUMPRODUCT((ChapterStats!$B$2:$B$7747=M$2)*(ChapterStats!$C$2:$C$7747=$O$954)*(ChapterStats!$E$2:$E$7747=$A964), ChapterStats!$F$2:$F$7747)</f>
        <v>0</v>
      </c>
      <c r="N964" s="41"/>
    </row>
    <row r="965" spans="1:15" s="43" customFormat="1" x14ac:dyDescent="0.2">
      <c r="A965" s="228" t="s">
        <v>205</v>
      </c>
      <c r="B965" s="224">
        <f>SUMPRODUCT((ChapterStats!$B$2:$B$7747=B$2)*(ChapterStats!$C$2:$C$7747=$O$954)*(ChapterStats!$E$2:$E$7747=$A965), ChapterStats!$F$2:$F$7747)</f>
        <v>0.69230800000000003</v>
      </c>
      <c r="C965" s="224">
        <f>SUMPRODUCT((ChapterStats!$B$2:$B$7747=C$2)*(ChapterStats!$C$2:$C$7747=$O$954)*(ChapterStats!$E$2:$E$7747=$A965), ChapterStats!$F$2:$F$7747)</f>
        <v>0.69230800000000003</v>
      </c>
      <c r="D965" s="224">
        <f>SUMPRODUCT((ChapterStats!$B$2:$B$7747=D$2)*(ChapterStats!$C$2:$C$7747=$O$954)*(ChapterStats!$E$2:$E$7747=$A965), ChapterStats!$F$2:$F$7747)</f>
        <v>0.61538499999999996</v>
      </c>
      <c r="E965" s="224">
        <f>SUMPRODUCT((ChapterStats!$B$2:$B$7747=E$2)*(ChapterStats!$C$2:$C$7747=$O$954)*(ChapterStats!$E$2:$E$7747=$A965), ChapterStats!$F$2:$F$7747)</f>
        <v>0.61538499999999996</v>
      </c>
      <c r="F965" s="224">
        <f>SUMPRODUCT((ChapterStats!$B$2:$B$7747=F$2)*(ChapterStats!$C$2:$C$7747=$O$954)*(ChapterStats!$E$2:$E$7747=$A965), ChapterStats!$F$2:$F$7747)</f>
        <v>0.64285700000000001</v>
      </c>
      <c r="G965" s="224">
        <f>SUMPRODUCT((ChapterStats!$B$2:$B$7747=G$2)*(ChapterStats!$C$2:$C$7747=$O$954)*(ChapterStats!$E$2:$E$7747=$A965), ChapterStats!$F$2:$F$7747)</f>
        <v>0.66666700000000001</v>
      </c>
      <c r="H965" s="224">
        <f>SUMPRODUCT((ChapterStats!$B$2:$B$7747=H$2)*(ChapterStats!$C$2:$C$7747=$O$954)*(ChapterStats!$E$2:$E$7747=$A965), ChapterStats!$F$2:$F$7747)</f>
        <v>0.69230800000000003</v>
      </c>
      <c r="I965" s="224">
        <f>SUMPRODUCT((ChapterStats!$B$2:$B$7747=I$2)*(ChapterStats!$C$2:$C$7747=$O$954)*(ChapterStats!$E$2:$E$7747=$A965), ChapterStats!$F$2:$F$7747)</f>
        <v>0.66666700000000001</v>
      </c>
      <c r="J965" s="224">
        <f>SUMPRODUCT((ChapterStats!$B$2:$B$7747=J$2)*(ChapterStats!$C$2:$C$7747=$O$954)*(ChapterStats!$E$2:$E$7747=$A965), ChapterStats!$F$2:$F$7747)</f>
        <v>0.58333299999999999</v>
      </c>
      <c r="K965" s="224">
        <f>SUMPRODUCT((ChapterStats!$B$2:$B$7747=K$2)*(ChapterStats!$C$2:$C$7747=$O$954)*(ChapterStats!$E$2:$E$7747=$A965), ChapterStats!$F$2:$F$7747)</f>
        <v>0.5</v>
      </c>
      <c r="L965" s="224">
        <f>SUMPRODUCT((ChapterStats!$B$2:$B$7747=L$2)*(ChapterStats!$C$2:$C$7747=$O$954)*(ChapterStats!$E$2:$E$7747=$A965), ChapterStats!$F$2:$F$7747)</f>
        <v>0.5</v>
      </c>
      <c r="M965" s="224">
        <f>SUMPRODUCT((ChapterStats!$B$2:$B$7747=M$2)*(ChapterStats!$C$2:$C$7747=$O$954)*(ChapterStats!$E$2:$E$7747=$A965), ChapterStats!$F$2:$F$7747)</f>
        <v>0</v>
      </c>
      <c r="N965" s="41"/>
    </row>
    <row r="966" spans="1:15" s="43" customFormat="1" x14ac:dyDescent="0.2">
      <c r="A966" s="47"/>
      <c r="B966" s="65"/>
      <c r="C966" s="143"/>
      <c r="D966" s="143"/>
      <c r="E966" s="143"/>
      <c r="F966" s="143"/>
      <c r="G966" s="143"/>
      <c r="H966" s="65"/>
      <c r="I966" s="222"/>
      <c r="J966" s="222"/>
      <c r="K966" s="222"/>
      <c r="L966" s="222"/>
      <c r="M966" s="222"/>
      <c r="N966" s="41"/>
    </row>
    <row r="967" spans="1:15" x14ac:dyDescent="0.2">
      <c r="A967" s="22" t="s">
        <v>93</v>
      </c>
      <c r="B967" s="145"/>
      <c r="H967" s="145"/>
      <c r="I967" s="219"/>
      <c r="O967" s="42">
        <v>7</v>
      </c>
    </row>
    <row r="968" spans="1:15" x14ac:dyDescent="0.2">
      <c r="A968" s="228" t="s">
        <v>196</v>
      </c>
      <c r="B968" s="219">
        <f>SUMPRODUCT((ChapterStats!$B$2:$B$7747=B$2)*(ChapterStats!$C$2:$C$7747=$O$967)*(ChapterStats!$E$2:$E$7747=$A968), ChapterStats!$F$2:$F$7747)</f>
        <v>3</v>
      </c>
      <c r="C968" s="219">
        <f>SUMPRODUCT((ChapterStats!$B$2:$B$7747=C$2)*(ChapterStats!$C$2:$C$7747=$O$967)*(ChapterStats!$E$2:$E$7747=$A968), ChapterStats!$F$2:$F$7747)</f>
        <v>3</v>
      </c>
      <c r="D968" s="219">
        <f>SUMPRODUCT((ChapterStats!$B$2:$B$7747=D$2)*(ChapterStats!$C$2:$C$7747=$O$967)*(ChapterStats!$E$2:$E$7747=$A968), ChapterStats!$F$2:$F$7747)</f>
        <v>3</v>
      </c>
      <c r="E968" s="219">
        <f>SUMPRODUCT((ChapterStats!$B$2:$B$7747=E$2)*(ChapterStats!$C$2:$C$7747=$O$967)*(ChapterStats!$E$2:$E$7747=$A968), ChapterStats!$F$2:$F$7747)</f>
        <v>3</v>
      </c>
      <c r="F968" s="219">
        <f>SUMPRODUCT((ChapterStats!$B$2:$B$7747=F$2)*(ChapterStats!$C$2:$C$7747=$O$967)*(ChapterStats!$E$2:$E$7747=$A968), ChapterStats!$F$2:$F$7747)</f>
        <v>2</v>
      </c>
      <c r="G968" s="219">
        <f>SUMPRODUCT((ChapterStats!$B$2:$B$7747=G$2)*(ChapterStats!$C$2:$C$7747=$O$967)*(ChapterStats!$E$2:$E$7747=$A968), ChapterStats!$F$2:$F$7747)</f>
        <v>3</v>
      </c>
      <c r="H968" s="219">
        <f>SUMPRODUCT((ChapterStats!$B$2:$B$7747=H$2)*(ChapterStats!$C$2:$C$7747=$O$967)*(ChapterStats!$E$2:$E$7747=$A968), ChapterStats!$F$2:$F$7747)</f>
        <v>3</v>
      </c>
      <c r="I968" s="219">
        <f>SUMPRODUCT((ChapterStats!$B$2:$B$7747=I$2)*(ChapterStats!$C$2:$C$7747=$O$967)*(ChapterStats!$E$2:$E$7747=$A968), ChapterStats!$F$2:$F$7747)</f>
        <v>3</v>
      </c>
      <c r="J968" s="219">
        <f>SUMPRODUCT((ChapterStats!$B$2:$B$7747=J$2)*(ChapterStats!$C$2:$C$7747=$O$967)*(ChapterStats!$E$2:$E$7747=$A968), ChapterStats!$F$2:$F$7747)</f>
        <v>4</v>
      </c>
      <c r="K968" s="219">
        <f>SUMPRODUCT((ChapterStats!$B$2:$B$7747=K$2)*(ChapterStats!$C$2:$C$7747=$O$967)*(ChapterStats!$E$2:$E$7747=$A968), ChapterStats!$F$2:$F$7747)</f>
        <v>4</v>
      </c>
      <c r="L968" s="219">
        <f>SUMPRODUCT((ChapterStats!$B$2:$B$7747=L$2)*(ChapterStats!$C$2:$C$7747=$O$967)*(ChapterStats!$E$2:$E$7747=$A968), ChapterStats!$F$2:$F$7747)</f>
        <v>4</v>
      </c>
      <c r="M968" s="219">
        <f>SUMPRODUCT((ChapterStats!$B$2:$B$7747=M$2)*(ChapterStats!$C$2:$C$7747=$O$967)*(ChapterStats!$E$2:$E$7747=$A968), ChapterStats!$F$2:$F$7747)</f>
        <v>0</v>
      </c>
    </row>
    <row r="969" spans="1:15" x14ac:dyDescent="0.2">
      <c r="A969" s="47" t="s">
        <v>305</v>
      </c>
      <c r="B969" s="244">
        <v>3</v>
      </c>
      <c r="C969" s="244">
        <v>3</v>
      </c>
      <c r="D969" s="244">
        <v>3</v>
      </c>
      <c r="E969" s="244">
        <v>3</v>
      </c>
      <c r="F969" s="244">
        <v>3</v>
      </c>
      <c r="G969" s="244">
        <v>3</v>
      </c>
      <c r="H969" s="244">
        <v>3</v>
      </c>
      <c r="I969" s="244">
        <v>3</v>
      </c>
      <c r="J969" s="244">
        <v>3</v>
      </c>
      <c r="K969" s="244">
        <v>3</v>
      </c>
      <c r="L969" s="244">
        <v>3</v>
      </c>
      <c r="M969" s="244">
        <v>3</v>
      </c>
      <c r="N969" s="48"/>
    </row>
    <row r="970" spans="1:15" x14ac:dyDescent="0.2">
      <c r="A970" s="228" t="s">
        <v>194</v>
      </c>
      <c r="B970" s="219">
        <f>SUMPRODUCT((ChapterStats!$B$2:$B$7747=B$2)*(ChapterStats!$C$2:$C$7747=$O$967)*(ChapterStats!$E$2:$E$7747=$A970), ChapterStats!$F$2:$F$7747)</f>
        <v>0</v>
      </c>
      <c r="C970" s="219">
        <f>SUMPRODUCT((ChapterStats!$B$2:$B$7747=C$2)*(ChapterStats!$C$2:$C$7747=$O$967)*(ChapterStats!$E$2:$E$7747=$A970), ChapterStats!$F$2:$F$7747)</f>
        <v>0</v>
      </c>
      <c r="D970" s="219">
        <f>SUMPRODUCT((ChapterStats!$B$2:$B$7747=D$2)*(ChapterStats!$C$2:$C$7747=$O$967)*(ChapterStats!$E$2:$E$7747=$A970), ChapterStats!$F$2:$F$7747)</f>
        <v>0</v>
      </c>
      <c r="E970" s="219">
        <f>SUMPRODUCT((ChapterStats!$B$2:$B$7747=E$2)*(ChapterStats!$C$2:$C$7747=$O$967)*(ChapterStats!$E$2:$E$7747=$A970), ChapterStats!$F$2:$F$7747)</f>
        <v>0</v>
      </c>
      <c r="F970" s="219">
        <f>SUMPRODUCT((ChapterStats!$B$2:$B$7747=F$2)*(ChapterStats!$C$2:$C$7747=$O$967)*(ChapterStats!$E$2:$E$7747=$A970), ChapterStats!$F$2:$F$7747)</f>
        <v>0</v>
      </c>
      <c r="G970" s="219">
        <f>SUMPRODUCT((ChapterStats!$B$2:$B$7747=G$2)*(ChapterStats!$C$2:$C$7747=$O$967)*(ChapterStats!$E$2:$E$7747=$A970), ChapterStats!$F$2:$F$7747)</f>
        <v>1</v>
      </c>
      <c r="H970" s="219">
        <f>SUMPRODUCT((ChapterStats!$B$2:$B$7747=H$2)*(ChapterStats!$C$2:$C$7747=$O$967)*(ChapterStats!$E$2:$E$7747=$A970), ChapterStats!$F$2:$F$7747)</f>
        <v>0</v>
      </c>
      <c r="I970" s="219">
        <f>SUMPRODUCT((ChapterStats!$B$2:$B$7747=I$2)*(ChapterStats!$C$2:$C$7747=$O$967)*(ChapterStats!$E$2:$E$7747=$A970), ChapterStats!$F$2:$F$7747)</f>
        <v>0</v>
      </c>
      <c r="J970" s="219">
        <f>SUMPRODUCT((ChapterStats!$B$2:$B$7747=J$2)*(ChapterStats!$C$2:$C$7747=$O$967)*(ChapterStats!$E$2:$E$7747=$A970), ChapterStats!$F$2:$F$7747)</f>
        <v>0</v>
      </c>
      <c r="K970" s="219">
        <f>SUMPRODUCT((ChapterStats!$B$2:$B$7747=K$2)*(ChapterStats!$C$2:$C$7747=$O$967)*(ChapterStats!$E$2:$E$7747=$A970), ChapterStats!$F$2:$F$7747)</f>
        <v>0</v>
      </c>
      <c r="L970" s="219">
        <f>SUMPRODUCT((ChapterStats!$B$2:$B$7747=L$2)*(ChapterStats!$C$2:$C$7747=$O$967)*(ChapterStats!$E$2:$E$7747=$A970), ChapterStats!$F$2:$F$7747)</f>
        <v>0</v>
      </c>
      <c r="M970" s="219">
        <f>SUMPRODUCT((ChapterStats!$B$2:$B$7747=M$2)*(ChapterStats!$C$2:$C$7747=$O$967)*(ChapterStats!$E$2:$E$7747=$A970), ChapterStats!$F$2:$F$7747)</f>
        <v>0</v>
      </c>
      <c r="N970" s="41">
        <f t="shared" ref="N970:N976" si="74">SUM(B970:M970)</f>
        <v>1</v>
      </c>
    </row>
    <row r="971" spans="1:15" x14ac:dyDescent="0.2">
      <c r="A971" s="47" t="s">
        <v>305</v>
      </c>
      <c r="B971" s="244">
        <v>1</v>
      </c>
      <c r="C971" s="244">
        <v>0</v>
      </c>
      <c r="D971" s="244">
        <v>0</v>
      </c>
      <c r="E971" s="244">
        <v>0</v>
      </c>
      <c r="F971" s="244">
        <v>0</v>
      </c>
      <c r="G971" s="244">
        <v>0</v>
      </c>
      <c r="H971" s="244">
        <v>0</v>
      </c>
      <c r="I971" s="244">
        <v>0</v>
      </c>
      <c r="J971" s="244">
        <v>0</v>
      </c>
      <c r="K971" s="244">
        <v>0</v>
      </c>
      <c r="L971" s="244">
        <v>0</v>
      </c>
      <c r="M971" s="244">
        <v>0</v>
      </c>
      <c r="N971" s="48">
        <f t="shared" si="74"/>
        <v>1</v>
      </c>
    </row>
    <row r="972" spans="1:15" x14ac:dyDescent="0.2">
      <c r="A972" s="228" t="s">
        <v>195</v>
      </c>
      <c r="B972" s="219">
        <f>SUMPRODUCT((ChapterStats!$B$2:$B$7747=B$2)*(ChapterStats!$C$2:$C$7747=$O$967)*(ChapterStats!$E$2:$E$7747=$A972), ChapterStats!$F$2:$F$7747)</f>
        <v>1</v>
      </c>
      <c r="C972" s="219">
        <f>SUMPRODUCT((ChapterStats!$B$2:$B$7747=C$2)*(ChapterStats!$C$2:$C$7747=$O$967)*(ChapterStats!$E$2:$E$7747=$A972), ChapterStats!$F$2:$F$7747)</f>
        <v>0</v>
      </c>
      <c r="D972" s="219">
        <f>SUMPRODUCT((ChapterStats!$B$2:$B$7747=D$2)*(ChapterStats!$C$2:$C$7747=$O$967)*(ChapterStats!$E$2:$E$7747=$A972), ChapterStats!$F$2:$F$7747)</f>
        <v>0</v>
      </c>
      <c r="E972" s="219">
        <f>SUMPRODUCT((ChapterStats!$B$2:$B$7747=E$2)*(ChapterStats!$C$2:$C$7747=$O$967)*(ChapterStats!$E$2:$E$7747=$A972), ChapterStats!$F$2:$F$7747)</f>
        <v>0</v>
      </c>
      <c r="F972" s="219">
        <f>SUMPRODUCT((ChapterStats!$B$2:$B$7747=F$2)*(ChapterStats!$C$2:$C$7747=$O$967)*(ChapterStats!$E$2:$E$7747=$A972), ChapterStats!$F$2:$F$7747)</f>
        <v>0</v>
      </c>
      <c r="G972" s="219">
        <f>SUMPRODUCT((ChapterStats!$B$2:$B$7747=G$2)*(ChapterStats!$C$2:$C$7747=$O$967)*(ChapterStats!$E$2:$E$7747=$A972), ChapterStats!$F$2:$F$7747)</f>
        <v>1</v>
      </c>
      <c r="H972" s="219">
        <f>SUMPRODUCT((ChapterStats!$B$2:$B$7747=H$2)*(ChapterStats!$C$2:$C$7747=$O$967)*(ChapterStats!$E$2:$E$7747=$A972), ChapterStats!$F$2:$F$7747)</f>
        <v>0</v>
      </c>
      <c r="I972" s="219">
        <f>SUMPRODUCT((ChapterStats!$B$2:$B$7747=I$2)*(ChapterStats!$C$2:$C$7747=$O$967)*(ChapterStats!$E$2:$E$7747=$A972), ChapterStats!$F$2:$F$7747)</f>
        <v>0</v>
      </c>
      <c r="J972" s="219">
        <f>SUMPRODUCT((ChapterStats!$B$2:$B$7747=J$2)*(ChapterStats!$C$2:$C$7747=$O$967)*(ChapterStats!$E$2:$E$7747=$A972), ChapterStats!$F$2:$F$7747)</f>
        <v>0</v>
      </c>
      <c r="K972" s="219">
        <f>SUMPRODUCT((ChapterStats!$B$2:$B$7747=K$2)*(ChapterStats!$C$2:$C$7747=$O$967)*(ChapterStats!$E$2:$E$7747=$A972), ChapterStats!$F$2:$F$7747)</f>
        <v>0</v>
      </c>
      <c r="L972" s="219">
        <f>SUMPRODUCT((ChapterStats!$B$2:$B$7747=L$2)*(ChapterStats!$C$2:$C$7747=$O$967)*(ChapterStats!$E$2:$E$7747=$A972), ChapterStats!$F$2:$F$7747)</f>
        <v>0</v>
      </c>
      <c r="M972" s="219">
        <f>SUMPRODUCT((ChapterStats!$B$2:$B$7747=M$2)*(ChapterStats!$C$2:$C$7747=$O$967)*(ChapterStats!$E$2:$E$7747=$A972), ChapterStats!$F$2:$F$7747)</f>
        <v>0</v>
      </c>
      <c r="N972" s="41">
        <f t="shared" si="74"/>
        <v>2</v>
      </c>
    </row>
    <row r="973" spans="1:15" x14ac:dyDescent="0.2">
      <c r="A973" s="228" t="s">
        <v>200</v>
      </c>
      <c r="B973" s="219">
        <f>SUMPRODUCT((ChapterStats!$B$2:$B$7747=B$2)*(ChapterStats!$C$2:$C$7747=$O$967)*(ChapterStats!$E$2:$E$7747=$A973), ChapterStats!$F$2:$F$7747)</f>
        <v>0</v>
      </c>
      <c r="C973" s="219">
        <f>SUMPRODUCT((ChapterStats!$B$2:$B$7747=C$2)*(ChapterStats!$C$2:$C$7747=$O$967)*(ChapterStats!$E$2:$E$7747=$A973), ChapterStats!$F$2:$F$7747)</f>
        <v>0</v>
      </c>
      <c r="D973" s="219">
        <f>SUMPRODUCT((ChapterStats!$B$2:$B$7747=D$2)*(ChapterStats!$C$2:$C$7747=$O$967)*(ChapterStats!$E$2:$E$7747=$A973), ChapterStats!$F$2:$F$7747)</f>
        <v>0</v>
      </c>
      <c r="E973" s="219">
        <f>SUMPRODUCT((ChapterStats!$B$2:$B$7747=E$2)*(ChapterStats!$C$2:$C$7747=$O$967)*(ChapterStats!$E$2:$E$7747=$A973), ChapterStats!$F$2:$F$7747)</f>
        <v>0</v>
      </c>
      <c r="F973" s="219">
        <f>SUMPRODUCT((ChapterStats!$B$2:$B$7747=F$2)*(ChapterStats!$C$2:$C$7747=$O$967)*(ChapterStats!$E$2:$E$7747=$A973), ChapterStats!$F$2:$F$7747)</f>
        <v>0</v>
      </c>
      <c r="G973" s="219">
        <f>SUMPRODUCT((ChapterStats!$B$2:$B$7747=G$2)*(ChapterStats!$C$2:$C$7747=$O$967)*(ChapterStats!$E$2:$E$7747=$A973), ChapterStats!$F$2:$F$7747)</f>
        <v>0</v>
      </c>
      <c r="H973" s="219">
        <f>SUMPRODUCT((ChapterStats!$B$2:$B$7747=H$2)*(ChapterStats!$C$2:$C$7747=$O$967)*(ChapterStats!$E$2:$E$7747=$A973), ChapterStats!$F$2:$F$7747)</f>
        <v>0</v>
      </c>
      <c r="I973" s="219">
        <f>SUMPRODUCT((ChapterStats!$B$2:$B$7747=I$2)*(ChapterStats!$C$2:$C$7747=$O$967)*(ChapterStats!$E$2:$E$7747=$A973), ChapterStats!$F$2:$F$7747)</f>
        <v>0</v>
      </c>
      <c r="J973" s="219">
        <f>SUMPRODUCT((ChapterStats!$B$2:$B$7747=J$2)*(ChapterStats!$C$2:$C$7747=$O$967)*(ChapterStats!$E$2:$E$7747=$A973), ChapterStats!$F$2:$F$7747)</f>
        <v>0</v>
      </c>
      <c r="K973" s="219">
        <f>SUMPRODUCT((ChapterStats!$B$2:$B$7747=K$2)*(ChapterStats!$C$2:$C$7747=$O$967)*(ChapterStats!$E$2:$E$7747=$A973), ChapterStats!$F$2:$F$7747)</f>
        <v>0</v>
      </c>
      <c r="L973" s="219">
        <f>SUMPRODUCT((ChapterStats!$B$2:$B$7747=L$2)*(ChapterStats!$C$2:$C$7747=$O$967)*(ChapterStats!$E$2:$E$7747=$A973), ChapterStats!$F$2:$F$7747)</f>
        <v>0</v>
      </c>
      <c r="M973" s="219">
        <f>SUMPRODUCT((ChapterStats!$B$2:$B$7747=M$2)*(ChapterStats!$C$2:$C$7747=$O$967)*(ChapterStats!$E$2:$E$7747=$A973), ChapterStats!$F$2:$F$7747)</f>
        <v>0</v>
      </c>
      <c r="N973" s="41">
        <f t="shared" si="74"/>
        <v>0</v>
      </c>
    </row>
    <row r="974" spans="1:15" x14ac:dyDescent="0.2">
      <c r="A974" s="228" t="s">
        <v>197</v>
      </c>
      <c r="B974" s="219">
        <f>SUMPRODUCT((ChapterStats!$B$2:$B$7747=B$2)*(ChapterStats!$C$2:$C$7747=$O$967)*(ChapterStats!$E$2:$E$7747=$A974), ChapterStats!$F$2:$F$7747)</f>
        <v>0</v>
      </c>
      <c r="C974" s="219">
        <f>SUMPRODUCT((ChapterStats!$B$2:$B$7747=C$2)*(ChapterStats!$C$2:$C$7747=$O$967)*(ChapterStats!$E$2:$E$7747=$A974), ChapterStats!$F$2:$F$7747)</f>
        <v>0</v>
      </c>
      <c r="D974" s="219">
        <f>SUMPRODUCT((ChapterStats!$B$2:$B$7747=D$2)*(ChapterStats!$C$2:$C$7747=$O$967)*(ChapterStats!$E$2:$E$7747=$A974), ChapterStats!$F$2:$F$7747)</f>
        <v>0</v>
      </c>
      <c r="E974" s="219">
        <f>SUMPRODUCT((ChapterStats!$B$2:$B$7747=E$2)*(ChapterStats!$C$2:$C$7747=$O$967)*(ChapterStats!$E$2:$E$7747=$A974), ChapterStats!$F$2:$F$7747)</f>
        <v>0</v>
      </c>
      <c r="F974" s="219">
        <f>SUMPRODUCT((ChapterStats!$B$2:$B$7747=F$2)*(ChapterStats!$C$2:$C$7747=$O$967)*(ChapterStats!$E$2:$E$7747=$A974), ChapterStats!$F$2:$F$7747)</f>
        <v>1</v>
      </c>
      <c r="G974" s="219">
        <f>SUMPRODUCT((ChapterStats!$B$2:$B$7747=G$2)*(ChapterStats!$C$2:$C$7747=$O$967)*(ChapterStats!$E$2:$E$7747=$A974), ChapterStats!$F$2:$F$7747)</f>
        <v>0</v>
      </c>
      <c r="H974" s="219">
        <f>SUMPRODUCT((ChapterStats!$B$2:$B$7747=H$2)*(ChapterStats!$C$2:$C$7747=$O$967)*(ChapterStats!$E$2:$E$7747=$A974), ChapterStats!$F$2:$F$7747)</f>
        <v>0</v>
      </c>
      <c r="I974" s="219">
        <f>SUMPRODUCT((ChapterStats!$B$2:$B$7747=I$2)*(ChapterStats!$C$2:$C$7747=$O$967)*(ChapterStats!$E$2:$E$7747=$A974), ChapterStats!$F$2:$F$7747)</f>
        <v>0</v>
      </c>
      <c r="J974" s="219">
        <f>SUMPRODUCT((ChapterStats!$B$2:$B$7747=J$2)*(ChapterStats!$C$2:$C$7747=$O$967)*(ChapterStats!$E$2:$E$7747=$A974), ChapterStats!$F$2:$F$7747)</f>
        <v>0</v>
      </c>
      <c r="K974" s="219">
        <f>SUMPRODUCT((ChapterStats!$B$2:$B$7747=K$2)*(ChapterStats!$C$2:$C$7747=$O$967)*(ChapterStats!$E$2:$E$7747=$A974), ChapterStats!$F$2:$F$7747)</f>
        <v>0</v>
      </c>
      <c r="L974" s="219">
        <f>SUMPRODUCT((ChapterStats!$B$2:$B$7747=L$2)*(ChapterStats!$C$2:$C$7747=$O$967)*(ChapterStats!$E$2:$E$7747=$A974), ChapterStats!$F$2:$F$7747)</f>
        <v>0</v>
      </c>
      <c r="M974" s="219">
        <f>SUMPRODUCT((ChapterStats!$B$2:$B$7747=M$2)*(ChapterStats!$C$2:$C$7747=$O$967)*(ChapterStats!$E$2:$E$7747=$A974), ChapterStats!$F$2:$F$7747)</f>
        <v>0</v>
      </c>
      <c r="N974" s="41">
        <f t="shared" si="74"/>
        <v>1</v>
      </c>
    </row>
    <row r="975" spans="1:15" x14ac:dyDescent="0.2">
      <c r="A975" s="228" t="s">
        <v>199</v>
      </c>
      <c r="B975" s="219">
        <f>SUMPRODUCT((ChapterStats!$B$2:$B$7747=B$2)*(ChapterStats!$C$2:$C$7747=$O$967)*(ChapterStats!$E$2:$E$7747=$A975), ChapterStats!$F$2:$F$7747)</f>
        <v>0</v>
      </c>
      <c r="C975" s="219">
        <f>SUMPRODUCT((ChapterStats!$B$2:$B$7747=C$2)*(ChapterStats!$C$2:$C$7747=$O$967)*(ChapterStats!$E$2:$E$7747=$A975), ChapterStats!$F$2:$F$7747)</f>
        <v>0</v>
      </c>
      <c r="D975" s="219">
        <f>SUMPRODUCT((ChapterStats!$B$2:$B$7747=D$2)*(ChapterStats!$C$2:$C$7747=$O$967)*(ChapterStats!$E$2:$E$7747=$A975), ChapterStats!$F$2:$F$7747)</f>
        <v>0</v>
      </c>
      <c r="E975" s="219">
        <f>SUMPRODUCT((ChapterStats!$B$2:$B$7747=E$2)*(ChapterStats!$C$2:$C$7747=$O$967)*(ChapterStats!$E$2:$E$7747=$A975), ChapterStats!$F$2:$F$7747)</f>
        <v>0</v>
      </c>
      <c r="F975" s="219">
        <f>SUMPRODUCT((ChapterStats!$B$2:$B$7747=F$2)*(ChapterStats!$C$2:$C$7747=$O$967)*(ChapterStats!$E$2:$E$7747=$A975), ChapterStats!$F$2:$F$7747)</f>
        <v>0</v>
      </c>
      <c r="G975" s="219">
        <f>SUMPRODUCT((ChapterStats!$B$2:$B$7747=G$2)*(ChapterStats!$C$2:$C$7747=$O$967)*(ChapterStats!$E$2:$E$7747=$A975), ChapterStats!$F$2:$F$7747)</f>
        <v>0</v>
      </c>
      <c r="H975" s="219">
        <f>SUMPRODUCT((ChapterStats!$B$2:$B$7747=H$2)*(ChapterStats!$C$2:$C$7747=$O$967)*(ChapterStats!$E$2:$E$7747=$A975), ChapterStats!$F$2:$F$7747)</f>
        <v>0</v>
      </c>
      <c r="I975" s="219">
        <f>SUMPRODUCT((ChapterStats!$B$2:$B$7747=I$2)*(ChapterStats!$C$2:$C$7747=$O$967)*(ChapterStats!$E$2:$E$7747=$A975), ChapterStats!$F$2:$F$7747)</f>
        <v>0</v>
      </c>
      <c r="J975" s="219">
        <f>SUMPRODUCT((ChapterStats!$B$2:$B$7747=J$2)*(ChapterStats!$C$2:$C$7747=$O$967)*(ChapterStats!$E$2:$E$7747=$A975), ChapterStats!$F$2:$F$7747)</f>
        <v>0</v>
      </c>
      <c r="K975" s="219">
        <f>SUMPRODUCT((ChapterStats!$B$2:$B$7747=K$2)*(ChapterStats!$C$2:$C$7747=$O$967)*(ChapterStats!$E$2:$E$7747=$A975), ChapterStats!$F$2:$F$7747)</f>
        <v>0</v>
      </c>
      <c r="L975" s="219">
        <f>SUMPRODUCT((ChapterStats!$B$2:$B$7747=L$2)*(ChapterStats!$C$2:$C$7747=$O$967)*(ChapterStats!$E$2:$E$7747=$A975), ChapterStats!$F$2:$F$7747)</f>
        <v>0</v>
      </c>
      <c r="M975" s="219">
        <f>SUMPRODUCT((ChapterStats!$B$2:$B$7747=M$2)*(ChapterStats!$C$2:$C$7747=$O$967)*(ChapterStats!$E$2:$E$7747=$A975), ChapterStats!$F$2:$F$7747)</f>
        <v>0</v>
      </c>
      <c r="N975" s="41">
        <f t="shared" si="74"/>
        <v>0</v>
      </c>
    </row>
    <row r="976" spans="1:15" x14ac:dyDescent="0.2">
      <c r="A976" s="228" t="s">
        <v>198</v>
      </c>
      <c r="B976" s="219">
        <f>SUMPRODUCT((ChapterStats!$B$2:$B$7747=B$2)*(ChapterStats!$C$2:$C$7747=$O$967)*(ChapterStats!$E$2:$E$7747=$A976), ChapterStats!$F$2:$F$7747)</f>
        <v>0</v>
      </c>
      <c r="C976" s="219">
        <f>SUMPRODUCT((ChapterStats!$B$2:$B$7747=C$2)*(ChapterStats!$C$2:$C$7747=$O$967)*(ChapterStats!$E$2:$E$7747=$A976), ChapterStats!$F$2:$F$7747)</f>
        <v>0</v>
      </c>
      <c r="D976" s="219">
        <f>SUMPRODUCT((ChapterStats!$B$2:$B$7747=D$2)*(ChapterStats!$C$2:$C$7747=$O$967)*(ChapterStats!$E$2:$E$7747=$A976), ChapterStats!$F$2:$F$7747)</f>
        <v>0</v>
      </c>
      <c r="E976" s="219">
        <f>SUMPRODUCT((ChapterStats!$B$2:$B$7747=E$2)*(ChapterStats!$C$2:$C$7747=$O$967)*(ChapterStats!$E$2:$E$7747=$A976), ChapterStats!$F$2:$F$7747)</f>
        <v>0</v>
      </c>
      <c r="F976" s="219">
        <f>SUMPRODUCT((ChapterStats!$B$2:$B$7747=F$2)*(ChapterStats!$C$2:$C$7747=$O$967)*(ChapterStats!$E$2:$E$7747=$A976), ChapterStats!$F$2:$F$7747)</f>
        <v>0</v>
      </c>
      <c r="G976" s="219">
        <f>SUMPRODUCT((ChapterStats!$B$2:$B$7747=G$2)*(ChapterStats!$C$2:$C$7747=$O$967)*(ChapterStats!$E$2:$E$7747=$A976), ChapterStats!$F$2:$F$7747)</f>
        <v>0</v>
      </c>
      <c r="H976" s="219">
        <f>SUMPRODUCT((ChapterStats!$B$2:$B$7747=H$2)*(ChapterStats!$C$2:$C$7747=$O$967)*(ChapterStats!$E$2:$E$7747=$A976), ChapterStats!$F$2:$F$7747)</f>
        <v>0</v>
      </c>
      <c r="I976" s="219">
        <f>SUMPRODUCT((ChapterStats!$B$2:$B$7747=I$2)*(ChapterStats!$C$2:$C$7747=$O$967)*(ChapterStats!$E$2:$E$7747=$A976), ChapterStats!$F$2:$F$7747)</f>
        <v>0</v>
      </c>
      <c r="J976" s="219">
        <f>SUMPRODUCT((ChapterStats!$B$2:$B$7747=J$2)*(ChapterStats!$C$2:$C$7747=$O$967)*(ChapterStats!$E$2:$E$7747=$A976), ChapterStats!$F$2:$F$7747)</f>
        <v>0</v>
      </c>
      <c r="K976" s="219">
        <f>SUMPRODUCT((ChapterStats!$B$2:$B$7747=K$2)*(ChapterStats!$C$2:$C$7747=$O$967)*(ChapterStats!$E$2:$E$7747=$A976), ChapterStats!$F$2:$F$7747)</f>
        <v>0</v>
      </c>
      <c r="L976" s="219">
        <f>SUMPRODUCT((ChapterStats!$B$2:$B$7747=L$2)*(ChapterStats!$C$2:$C$7747=$O$967)*(ChapterStats!$E$2:$E$7747=$A976), ChapterStats!$F$2:$F$7747)</f>
        <v>0</v>
      </c>
      <c r="M976" s="219">
        <f>SUMPRODUCT((ChapterStats!$B$2:$B$7747=M$2)*(ChapterStats!$C$2:$C$7747=$O$967)*(ChapterStats!$E$2:$E$7747=$A976), ChapterStats!$F$2:$F$7747)</f>
        <v>0</v>
      </c>
      <c r="N976" s="41">
        <f t="shared" si="74"/>
        <v>0</v>
      </c>
    </row>
    <row r="977" spans="1:15" x14ac:dyDescent="0.2">
      <c r="A977" s="21" t="s">
        <v>202</v>
      </c>
      <c r="B977" s="224">
        <f>SUMPRODUCT((ChapterStats!$B$2:$B$7747=B$2)*(ChapterStats!$C$2:$C$7747=$O$967)*(ChapterStats!$E$2:$E$7747=$A977), ChapterStats!$F$2:$F$7747)</f>
        <v>1</v>
      </c>
      <c r="C977" s="224">
        <f>SUMPRODUCT((ChapterStats!$B$2:$B$7747=C$2)*(ChapterStats!$C$2:$C$7747=$O$967)*(ChapterStats!$E$2:$E$7747=$A977), ChapterStats!$F$2:$F$7747)</f>
        <v>1</v>
      </c>
      <c r="D977" s="224">
        <f>SUMPRODUCT((ChapterStats!$B$2:$B$7747=D$2)*(ChapterStats!$C$2:$C$7747=$O$967)*(ChapterStats!$E$2:$E$7747=$A977), ChapterStats!$F$2:$F$7747)</f>
        <v>1</v>
      </c>
      <c r="E977" s="224">
        <f>SUMPRODUCT((ChapterStats!$B$2:$B$7747=E$2)*(ChapterStats!$C$2:$C$7747=$O$967)*(ChapterStats!$E$2:$E$7747=$A977), ChapterStats!$F$2:$F$7747)</f>
        <v>1</v>
      </c>
      <c r="F977" s="224">
        <f>SUMPRODUCT((ChapterStats!$B$2:$B$7747=F$2)*(ChapterStats!$C$2:$C$7747=$O$967)*(ChapterStats!$E$2:$E$7747=$A977), ChapterStats!$F$2:$F$7747)</f>
        <v>1</v>
      </c>
      <c r="G977" s="224">
        <f>SUMPRODUCT((ChapterStats!$B$2:$B$7747=G$2)*(ChapterStats!$C$2:$C$7747=$O$967)*(ChapterStats!$E$2:$E$7747=$A977), ChapterStats!$F$2:$F$7747)</f>
        <v>0.66666700000000001</v>
      </c>
      <c r="H977" s="224">
        <f>SUMPRODUCT((ChapterStats!$B$2:$B$7747=H$2)*(ChapterStats!$C$2:$C$7747=$O$967)*(ChapterStats!$E$2:$E$7747=$A977), ChapterStats!$F$2:$F$7747)</f>
        <v>0.66666700000000001</v>
      </c>
      <c r="I977" s="224">
        <f>SUMPRODUCT((ChapterStats!$B$2:$B$7747=I$2)*(ChapterStats!$C$2:$C$7747=$O$967)*(ChapterStats!$E$2:$E$7747=$A977), ChapterStats!$F$2:$F$7747)</f>
        <v>0.66666700000000001</v>
      </c>
      <c r="J977" s="224">
        <f>SUMPRODUCT((ChapterStats!$B$2:$B$7747=J$2)*(ChapterStats!$C$2:$C$7747=$O$967)*(ChapterStats!$E$2:$E$7747=$A977), ChapterStats!$F$2:$F$7747)</f>
        <v>0.75</v>
      </c>
      <c r="K977" s="224">
        <f>SUMPRODUCT((ChapterStats!$B$2:$B$7747=K$2)*(ChapterStats!$C$2:$C$7747=$O$967)*(ChapterStats!$E$2:$E$7747=$A977), ChapterStats!$F$2:$F$7747)</f>
        <v>0.75</v>
      </c>
      <c r="L977" s="224">
        <f>SUMPRODUCT((ChapterStats!$B$2:$B$7747=L$2)*(ChapterStats!$C$2:$C$7747=$O$967)*(ChapterStats!$E$2:$E$7747=$A977), ChapterStats!$F$2:$F$7747)</f>
        <v>0.75</v>
      </c>
      <c r="M977" s="224">
        <f>SUMPRODUCT((ChapterStats!$B$2:$B$7747=M$2)*(ChapterStats!$C$2:$C$7747=$O$967)*(ChapterStats!$E$2:$E$7747=$A977), ChapterStats!$F$2:$F$7747)</f>
        <v>0</v>
      </c>
    </row>
    <row r="978" spans="1:15" x14ac:dyDescent="0.2">
      <c r="A978" s="228" t="s">
        <v>205</v>
      </c>
      <c r="B978" s="224">
        <f>SUMPRODUCT((ChapterStats!$B$2:$B$7747=B$2)*(ChapterStats!$C$2:$C$7747=$O$967)*(ChapterStats!$E$2:$E$7747=$A978), ChapterStats!$F$2:$F$7747)</f>
        <v>1</v>
      </c>
      <c r="C978" s="224">
        <f>SUMPRODUCT((ChapterStats!$B$2:$B$7747=C$2)*(ChapterStats!$C$2:$C$7747=$O$967)*(ChapterStats!$E$2:$E$7747=$A978), ChapterStats!$F$2:$F$7747)</f>
        <v>1</v>
      </c>
      <c r="D978" s="224">
        <f>SUMPRODUCT((ChapterStats!$B$2:$B$7747=D$2)*(ChapterStats!$C$2:$C$7747=$O$967)*(ChapterStats!$E$2:$E$7747=$A978), ChapterStats!$F$2:$F$7747)</f>
        <v>1</v>
      </c>
      <c r="E978" s="224">
        <f>SUMPRODUCT((ChapterStats!$B$2:$B$7747=E$2)*(ChapterStats!$C$2:$C$7747=$O$967)*(ChapterStats!$E$2:$E$7747=$A978), ChapterStats!$F$2:$F$7747)</f>
        <v>1</v>
      </c>
      <c r="F978" s="224">
        <f>SUMPRODUCT((ChapterStats!$B$2:$B$7747=F$2)*(ChapterStats!$C$2:$C$7747=$O$967)*(ChapterStats!$E$2:$E$7747=$A978), ChapterStats!$F$2:$F$7747)</f>
        <v>1</v>
      </c>
      <c r="G978" s="224">
        <f>SUMPRODUCT((ChapterStats!$B$2:$B$7747=G$2)*(ChapterStats!$C$2:$C$7747=$O$967)*(ChapterStats!$E$2:$E$7747=$A978), ChapterStats!$F$2:$F$7747)</f>
        <v>0.66666700000000001</v>
      </c>
      <c r="H978" s="224">
        <f>SUMPRODUCT((ChapterStats!$B$2:$B$7747=H$2)*(ChapterStats!$C$2:$C$7747=$O$967)*(ChapterStats!$E$2:$E$7747=$A978), ChapterStats!$F$2:$F$7747)</f>
        <v>0.66666700000000001</v>
      </c>
      <c r="I978" s="224">
        <f>SUMPRODUCT((ChapterStats!$B$2:$B$7747=I$2)*(ChapterStats!$C$2:$C$7747=$O$967)*(ChapterStats!$E$2:$E$7747=$A978), ChapterStats!$F$2:$F$7747)</f>
        <v>0.66666700000000001</v>
      </c>
      <c r="J978" s="224">
        <f>SUMPRODUCT((ChapterStats!$B$2:$B$7747=J$2)*(ChapterStats!$C$2:$C$7747=$O$967)*(ChapterStats!$E$2:$E$7747=$A978), ChapterStats!$F$2:$F$7747)</f>
        <v>0.75</v>
      </c>
      <c r="K978" s="224">
        <f>SUMPRODUCT((ChapterStats!$B$2:$B$7747=K$2)*(ChapterStats!$C$2:$C$7747=$O$967)*(ChapterStats!$E$2:$E$7747=$A978), ChapterStats!$F$2:$F$7747)</f>
        <v>0.75</v>
      </c>
      <c r="L978" s="224">
        <f>SUMPRODUCT((ChapterStats!$B$2:$B$7747=L$2)*(ChapterStats!$C$2:$C$7747=$O$967)*(ChapterStats!$E$2:$E$7747=$A978), ChapterStats!$F$2:$F$7747)</f>
        <v>0.75</v>
      </c>
      <c r="M978" s="224">
        <f>SUMPRODUCT((ChapterStats!$B$2:$B$7747=M$2)*(ChapterStats!$C$2:$C$7747=$O$967)*(ChapterStats!$E$2:$E$7747=$A978), ChapterStats!$F$2:$F$7747)</f>
        <v>0</v>
      </c>
    </row>
    <row r="979" spans="1:15" x14ac:dyDescent="0.2">
      <c r="A979" s="47"/>
      <c r="B979" s="65"/>
      <c r="C979" s="156"/>
      <c r="D979" s="143"/>
      <c r="E979" s="143"/>
      <c r="F979" s="143"/>
      <c r="G979" s="143"/>
      <c r="H979" s="65"/>
      <c r="I979" s="222"/>
      <c r="J979" s="222"/>
      <c r="K979" s="222"/>
      <c r="L979" s="222"/>
      <c r="M979" s="222"/>
    </row>
    <row r="980" spans="1:15" x14ac:dyDescent="0.2">
      <c r="A980" s="22" t="s">
        <v>181</v>
      </c>
      <c r="B980" s="145"/>
      <c r="H980" s="145"/>
      <c r="I980" s="219"/>
      <c r="O980" s="42">
        <v>198</v>
      </c>
    </row>
    <row r="981" spans="1:15" x14ac:dyDescent="0.2">
      <c r="A981" s="228" t="s">
        <v>196</v>
      </c>
      <c r="B981" s="219">
        <f>SUMPRODUCT((ChapterStats!$B$2:$B$7747=B$2)*(ChapterStats!$C$2:$C$7747=$O$980)*(ChapterStats!$E$2:$E$7747=$A981), ChapterStats!$F$2:$F$7747)</f>
        <v>9</v>
      </c>
      <c r="C981" s="219">
        <f>SUMPRODUCT((ChapterStats!$B$2:$B$7747=C$2)*(ChapterStats!$C$2:$C$7747=$O$980)*(ChapterStats!$E$2:$E$7747=$A981), ChapterStats!$F$2:$F$7747)</f>
        <v>8</v>
      </c>
      <c r="D981" s="219">
        <f>SUMPRODUCT((ChapterStats!$B$2:$B$7747=D$2)*(ChapterStats!$C$2:$C$7747=$O$980)*(ChapterStats!$E$2:$E$7747=$A981), ChapterStats!$F$2:$F$7747)</f>
        <v>8</v>
      </c>
      <c r="E981" s="219">
        <f>SUMPRODUCT((ChapterStats!$B$2:$B$7747=E$2)*(ChapterStats!$C$2:$C$7747=$O$980)*(ChapterStats!$E$2:$E$7747=$A981), ChapterStats!$F$2:$F$7747)</f>
        <v>7</v>
      </c>
      <c r="F981" s="219">
        <f>SUMPRODUCT((ChapterStats!$B$2:$B$7747=F$2)*(ChapterStats!$C$2:$C$7747=$O$980)*(ChapterStats!$E$2:$E$7747=$A981), ChapterStats!$F$2:$F$7747)</f>
        <v>6</v>
      </c>
      <c r="G981" s="219">
        <f>SUMPRODUCT((ChapterStats!$B$2:$B$7747=G$2)*(ChapterStats!$C$2:$C$7747=$O$980)*(ChapterStats!$E$2:$E$7747=$A981), ChapterStats!$F$2:$F$7747)</f>
        <v>6</v>
      </c>
      <c r="H981" s="219">
        <f>SUMPRODUCT((ChapterStats!$B$2:$B$7747=H$2)*(ChapterStats!$C$2:$C$7747=$O$980)*(ChapterStats!$E$2:$E$7747=$A981), ChapterStats!$F$2:$F$7747)</f>
        <v>6</v>
      </c>
      <c r="I981" s="219">
        <f>SUMPRODUCT((ChapterStats!$B$2:$B$7747=I$2)*(ChapterStats!$C$2:$C$7747=$O$980)*(ChapterStats!$E$2:$E$7747=$A981), ChapterStats!$F$2:$F$7747)</f>
        <v>7</v>
      </c>
      <c r="J981" s="219">
        <f>SUMPRODUCT((ChapterStats!$B$2:$B$7747=J$2)*(ChapterStats!$C$2:$C$7747=$O$980)*(ChapterStats!$E$2:$E$7747=$A981), ChapterStats!$F$2:$F$7747)</f>
        <v>7</v>
      </c>
      <c r="K981" s="219">
        <f>SUMPRODUCT((ChapterStats!$B$2:$B$7747=K$2)*(ChapterStats!$C$2:$C$7747=$O$980)*(ChapterStats!$E$2:$E$7747=$A981), ChapterStats!$F$2:$F$7747)</f>
        <v>7</v>
      </c>
      <c r="L981" s="219">
        <f>SUMPRODUCT((ChapterStats!$B$2:$B$7747=L$2)*(ChapterStats!$C$2:$C$7747=$O$980)*(ChapterStats!$E$2:$E$7747=$A981), ChapterStats!$F$2:$F$7747)</f>
        <v>7</v>
      </c>
      <c r="M981" s="219">
        <f>SUMPRODUCT((ChapterStats!$B$2:$B$7747=M$2)*(ChapterStats!$C$2:$C$7747=$O$980)*(ChapterStats!$E$2:$E$7747=$A981), ChapterStats!$F$2:$F$7747)</f>
        <v>0</v>
      </c>
      <c r="O981" s="219"/>
    </row>
    <row r="982" spans="1:15" x14ac:dyDescent="0.2">
      <c r="A982" s="47" t="s">
        <v>305</v>
      </c>
      <c r="B982" s="244">
        <v>14</v>
      </c>
      <c r="C982" s="244">
        <v>11</v>
      </c>
      <c r="D982" s="244">
        <v>10</v>
      </c>
      <c r="E982" s="244">
        <v>11</v>
      </c>
      <c r="F982" s="244">
        <v>11</v>
      </c>
      <c r="G982" s="244">
        <v>10</v>
      </c>
      <c r="H982" s="244">
        <v>8</v>
      </c>
      <c r="I982" s="244">
        <v>8</v>
      </c>
      <c r="J982" s="244">
        <v>8</v>
      </c>
      <c r="K982" s="244">
        <v>10</v>
      </c>
      <c r="L982" s="244">
        <v>9</v>
      </c>
      <c r="M982" s="244">
        <v>9</v>
      </c>
      <c r="N982" s="48"/>
    </row>
    <row r="983" spans="1:15" x14ac:dyDescent="0.2">
      <c r="A983" s="228" t="s">
        <v>194</v>
      </c>
      <c r="B983" s="219">
        <f>SUMPRODUCT((ChapterStats!$B$2:$B$7747=B$2)*(ChapterStats!$C$2:$C$7747=$O$980)*(ChapterStats!$E$2:$E$7747=$A983), ChapterStats!$F$2:$F$7747)</f>
        <v>0</v>
      </c>
      <c r="C983" s="219">
        <f>SUMPRODUCT((ChapterStats!$B$2:$B$7747=C$2)*(ChapterStats!$C$2:$C$7747=$O$980)*(ChapterStats!$E$2:$E$7747=$A983), ChapterStats!$F$2:$F$7747)</f>
        <v>0</v>
      </c>
      <c r="D983" s="219">
        <f>SUMPRODUCT((ChapterStats!$B$2:$B$7747=D$2)*(ChapterStats!$C$2:$C$7747=$O$980)*(ChapterStats!$E$2:$E$7747=$A983), ChapterStats!$F$2:$F$7747)</f>
        <v>0</v>
      </c>
      <c r="E983" s="219">
        <f>SUMPRODUCT((ChapterStats!$B$2:$B$7747=E$2)*(ChapterStats!$C$2:$C$7747=$O$980)*(ChapterStats!$E$2:$E$7747=$A983), ChapterStats!$F$2:$F$7747)</f>
        <v>0</v>
      </c>
      <c r="F983" s="219">
        <f>SUMPRODUCT((ChapterStats!$B$2:$B$7747=F$2)*(ChapterStats!$C$2:$C$7747=$O$980)*(ChapterStats!$E$2:$E$7747=$A983), ChapterStats!$F$2:$F$7747)</f>
        <v>0</v>
      </c>
      <c r="G983" s="219">
        <f>SUMPRODUCT((ChapterStats!$B$2:$B$7747=G$2)*(ChapterStats!$C$2:$C$7747=$O$980)*(ChapterStats!$E$2:$E$7747=$A983), ChapterStats!$F$2:$F$7747)</f>
        <v>0</v>
      </c>
      <c r="H983" s="219">
        <f>SUMPRODUCT((ChapterStats!$B$2:$B$7747=H$2)*(ChapterStats!$C$2:$C$7747=$O$980)*(ChapterStats!$E$2:$E$7747=$A983), ChapterStats!$F$2:$F$7747)</f>
        <v>0</v>
      </c>
      <c r="I983" s="219">
        <f>SUMPRODUCT((ChapterStats!$B$2:$B$7747=I$2)*(ChapterStats!$C$2:$C$7747=$O$980)*(ChapterStats!$E$2:$E$7747=$A983), ChapterStats!$F$2:$F$7747)</f>
        <v>1</v>
      </c>
      <c r="J983" s="219">
        <f>SUMPRODUCT((ChapterStats!$B$2:$B$7747=J$2)*(ChapterStats!$C$2:$C$7747=$O$980)*(ChapterStats!$E$2:$E$7747=$A983), ChapterStats!$F$2:$F$7747)</f>
        <v>0</v>
      </c>
      <c r="K983" s="219">
        <f>SUMPRODUCT((ChapterStats!$B$2:$B$7747=K$2)*(ChapterStats!$C$2:$C$7747=$O$980)*(ChapterStats!$E$2:$E$7747=$A983), ChapterStats!$F$2:$F$7747)</f>
        <v>0</v>
      </c>
      <c r="L983" s="219">
        <f>SUMPRODUCT((ChapterStats!$B$2:$B$7747=L$2)*(ChapterStats!$C$2:$C$7747=$O$980)*(ChapterStats!$E$2:$E$7747=$A983), ChapterStats!$F$2:$F$7747)</f>
        <v>0</v>
      </c>
      <c r="M983" s="219">
        <f>SUMPRODUCT((ChapterStats!$B$2:$B$7747=M$2)*(ChapterStats!$C$2:$C$7747=$O$980)*(ChapterStats!$E$2:$E$7747=$A983), ChapterStats!$F$2:$F$7747)</f>
        <v>0</v>
      </c>
      <c r="N983" s="41">
        <f t="shared" ref="N983:N989" si="75">SUM(B983:M983)</f>
        <v>1</v>
      </c>
    </row>
    <row r="984" spans="1:15" x14ac:dyDescent="0.2">
      <c r="A984" s="47" t="s">
        <v>305</v>
      </c>
      <c r="B984" s="244">
        <v>2</v>
      </c>
      <c r="C984" s="244">
        <v>0</v>
      </c>
      <c r="D984" s="244">
        <v>0</v>
      </c>
      <c r="E984" s="244">
        <v>1</v>
      </c>
      <c r="F984" s="244">
        <v>0</v>
      </c>
      <c r="G984" s="244">
        <v>0</v>
      </c>
      <c r="H984" s="244">
        <v>0</v>
      </c>
      <c r="I984" s="244">
        <v>0</v>
      </c>
      <c r="J984" s="244">
        <v>1</v>
      </c>
      <c r="K984" s="244">
        <v>1</v>
      </c>
      <c r="L984" s="244">
        <v>0</v>
      </c>
      <c r="M984" s="244">
        <v>0</v>
      </c>
      <c r="N984" s="48">
        <f t="shared" si="75"/>
        <v>5</v>
      </c>
    </row>
    <row r="985" spans="1:15" x14ac:dyDescent="0.2">
      <c r="A985" s="228" t="s">
        <v>195</v>
      </c>
      <c r="B985" s="219">
        <f>SUMPRODUCT((ChapterStats!$B$2:$B$7747=B$2)*(ChapterStats!$C$2:$C$7747=$O$980)*(ChapterStats!$E$2:$E$7747=$A985), ChapterStats!$F$2:$F$7747)</f>
        <v>0</v>
      </c>
      <c r="C985" s="219">
        <f>SUMPRODUCT((ChapterStats!$B$2:$B$7747=C$2)*(ChapterStats!$C$2:$C$7747=$O$980)*(ChapterStats!$E$2:$E$7747=$A985), ChapterStats!$F$2:$F$7747)</f>
        <v>0</v>
      </c>
      <c r="D985" s="219">
        <f>SUMPRODUCT((ChapterStats!$B$2:$B$7747=D$2)*(ChapterStats!$C$2:$C$7747=$O$980)*(ChapterStats!$E$2:$E$7747=$A985), ChapterStats!$F$2:$F$7747)</f>
        <v>0</v>
      </c>
      <c r="E985" s="219">
        <f>SUMPRODUCT((ChapterStats!$B$2:$B$7747=E$2)*(ChapterStats!$C$2:$C$7747=$O$980)*(ChapterStats!$E$2:$E$7747=$A985), ChapterStats!$F$2:$F$7747)</f>
        <v>1</v>
      </c>
      <c r="F985" s="219">
        <f>SUMPRODUCT((ChapterStats!$B$2:$B$7747=F$2)*(ChapterStats!$C$2:$C$7747=$O$980)*(ChapterStats!$E$2:$E$7747=$A985), ChapterStats!$F$2:$F$7747)</f>
        <v>0</v>
      </c>
      <c r="G985" s="219">
        <f>SUMPRODUCT((ChapterStats!$B$2:$B$7747=G$2)*(ChapterStats!$C$2:$C$7747=$O$980)*(ChapterStats!$E$2:$E$7747=$A985), ChapterStats!$F$2:$F$7747)</f>
        <v>0</v>
      </c>
      <c r="H985" s="219">
        <f>SUMPRODUCT((ChapterStats!$B$2:$B$7747=H$2)*(ChapterStats!$C$2:$C$7747=$O$980)*(ChapterStats!$E$2:$E$7747=$A985), ChapterStats!$F$2:$F$7747)</f>
        <v>0</v>
      </c>
      <c r="I985" s="219">
        <f>SUMPRODUCT((ChapterStats!$B$2:$B$7747=I$2)*(ChapterStats!$C$2:$C$7747=$O$980)*(ChapterStats!$E$2:$E$7747=$A985), ChapterStats!$F$2:$F$7747)</f>
        <v>1</v>
      </c>
      <c r="J985" s="219">
        <f>SUMPRODUCT((ChapterStats!$B$2:$B$7747=J$2)*(ChapterStats!$C$2:$C$7747=$O$980)*(ChapterStats!$E$2:$E$7747=$A985), ChapterStats!$F$2:$F$7747)</f>
        <v>1</v>
      </c>
      <c r="K985" s="219">
        <f>SUMPRODUCT((ChapterStats!$B$2:$B$7747=K$2)*(ChapterStats!$C$2:$C$7747=$O$980)*(ChapterStats!$E$2:$E$7747=$A985), ChapterStats!$F$2:$F$7747)</f>
        <v>0</v>
      </c>
      <c r="L985" s="219">
        <f>SUMPRODUCT((ChapterStats!$B$2:$B$7747=L$2)*(ChapterStats!$C$2:$C$7747=$O$980)*(ChapterStats!$E$2:$E$7747=$A985), ChapterStats!$F$2:$F$7747)</f>
        <v>0</v>
      </c>
      <c r="M985" s="219">
        <f>SUMPRODUCT((ChapterStats!$B$2:$B$7747=M$2)*(ChapterStats!$C$2:$C$7747=$O$980)*(ChapterStats!$E$2:$E$7747=$A985), ChapterStats!$F$2:$F$7747)</f>
        <v>0</v>
      </c>
      <c r="N985" s="41">
        <f t="shared" si="75"/>
        <v>3</v>
      </c>
    </row>
    <row r="986" spans="1:15" x14ac:dyDescent="0.2">
      <c r="A986" s="228" t="s">
        <v>200</v>
      </c>
      <c r="B986" s="219">
        <f>SUMPRODUCT((ChapterStats!$B$2:$B$7747=B$2)*(ChapterStats!$C$2:$C$7747=$O$980)*(ChapterStats!$E$2:$E$7747=$A986), ChapterStats!$F$2:$F$7747)</f>
        <v>0</v>
      </c>
      <c r="C986" s="219">
        <f>SUMPRODUCT((ChapterStats!$B$2:$B$7747=C$2)*(ChapterStats!$C$2:$C$7747=$O$980)*(ChapterStats!$E$2:$E$7747=$A986), ChapterStats!$F$2:$F$7747)</f>
        <v>0</v>
      </c>
      <c r="D986" s="219">
        <f>SUMPRODUCT((ChapterStats!$B$2:$B$7747=D$2)*(ChapterStats!$C$2:$C$7747=$O$980)*(ChapterStats!$E$2:$E$7747=$A986), ChapterStats!$F$2:$F$7747)</f>
        <v>0</v>
      </c>
      <c r="E986" s="219">
        <f>SUMPRODUCT((ChapterStats!$B$2:$B$7747=E$2)*(ChapterStats!$C$2:$C$7747=$O$980)*(ChapterStats!$E$2:$E$7747=$A986), ChapterStats!$F$2:$F$7747)</f>
        <v>0</v>
      </c>
      <c r="F986" s="219">
        <f>SUMPRODUCT((ChapterStats!$B$2:$B$7747=F$2)*(ChapterStats!$C$2:$C$7747=$O$980)*(ChapterStats!$E$2:$E$7747=$A986), ChapterStats!$F$2:$F$7747)</f>
        <v>0</v>
      </c>
      <c r="G986" s="219">
        <f>SUMPRODUCT((ChapterStats!$B$2:$B$7747=G$2)*(ChapterStats!$C$2:$C$7747=$O$980)*(ChapterStats!$E$2:$E$7747=$A986), ChapterStats!$F$2:$F$7747)</f>
        <v>0</v>
      </c>
      <c r="H986" s="219">
        <f>SUMPRODUCT((ChapterStats!$B$2:$B$7747=H$2)*(ChapterStats!$C$2:$C$7747=$O$980)*(ChapterStats!$E$2:$E$7747=$A986), ChapterStats!$F$2:$F$7747)</f>
        <v>0</v>
      </c>
      <c r="I986" s="219">
        <f>SUMPRODUCT((ChapterStats!$B$2:$B$7747=I$2)*(ChapterStats!$C$2:$C$7747=$O$980)*(ChapterStats!$E$2:$E$7747=$A986), ChapterStats!$F$2:$F$7747)</f>
        <v>0</v>
      </c>
      <c r="J986" s="219">
        <f>SUMPRODUCT((ChapterStats!$B$2:$B$7747=J$2)*(ChapterStats!$C$2:$C$7747=$O$980)*(ChapterStats!$E$2:$E$7747=$A986), ChapterStats!$F$2:$F$7747)</f>
        <v>0</v>
      </c>
      <c r="K986" s="219">
        <f>SUMPRODUCT((ChapterStats!$B$2:$B$7747=K$2)*(ChapterStats!$C$2:$C$7747=$O$980)*(ChapterStats!$E$2:$E$7747=$A986), ChapterStats!$F$2:$F$7747)</f>
        <v>0</v>
      </c>
      <c r="L986" s="219">
        <f>SUMPRODUCT((ChapterStats!$B$2:$B$7747=L$2)*(ChapterStats!$C$2:$C$7747=$O$980)*(ChapterStats!$E$2:$E$7747=$A986), ChapterStats!$F$2:$F$7747)</f>
        <v>0</v>
      </c>
      <c r="M986" s="219">
        <f>SUMPRODUCT((ChapterStats!$B$2:$B$7747=M$2)*(ChapterStats!$C$2:$C$7747=$O$980)*(ChapterStats!$E$2:$E$7747=$A986), ChapterStats!$F$2:$F$7747)</f>
        <v>0</v>
      </c>
      <c r="N986" s="41">
        <f t="shared" si="75"/>
        <v>0</v>
      </c>
    </row>
    <row r="987" spans="1:15" x14ac:dyDescent="0.2">
      <c r="A987" s="228" t="s">
        <v>197</v>
      </c>
      <c r="B987" s="219">
        <f>SUMPRODUCT((ChapterStats!$B$2:$B$7747=B$2)*(ChapterStats!$C$2:$C$7747=$O$980)*(ChapterStats!$E$2:$E$7747=$A987), ChapterStats!$F$2:$F$7747)</f>
        <v>0</v>
      </c>
      <c r="C987" s="219">
        <f>SUMPRODUCT((ChapterStats!$B$2:$B$7747=C$2)*(ChapterStats!$C$2:$C$7747=$O$980)*(ChapterStats!$E$2:$E$7747=$A987), ChapterStats!$F$2:$F$7747)</f>
        <v>1</v>
      </c>
      <c r="D987" s="219">
        <f>SUMPRODUCT((ChapterStats!$B$2:$B$7747=D$2)*(ChapterStats!$C$2:$C$7747=$O$980)*(ChapterStats!$E$2:$E$7747=$A987), ChapterStats!$F$2:$F$7747)</f>
        <v>0</v>
      </c>
      <c r="E987" s="219">
        <f>SUMPRODUCT((ChapterStats!$B$2:$B$7747=E$2)*(ChapterStats!$C$2:$C$7747=$O$980)*(ChapterStats!$E$2:$E$7747=$A987), ChapterStats!$F$2:$F$7747)</f>
        <v>1</v>
      </c>
      <c r="F987" s="219">
        <f>SUMPRODUCT((ChapterStats!$B$2:$B$7747=F$2)*(ChapterStats!$C$2:$C$7747=$O$980)*(ChapterStats!$E$2:$E$7747=$A987), ChapterStats!$F$2:$F$7747)</f>
        <v>1</v>
      </c>
      <c r="G987" s="219">
        <f>SUMPRODUCT((ChapterStats!$B$2:$B$7747=G$2)*(ChapterStats!$C$2:$C$7747=$O$980)*(ChapterStats!$E$2:$E$7747=$A987), ChapterStats!$F$2:$F$7747)</f>
        <v>0</v>
      </c>
      <c r="H987" s="219">
        <f>SUMPRODUCT((ChapterStats!$B$2:$B$7747=H$2)*(ChapterStats!$C$2:$C$7747=$O$980)*(ChapterStats!$E$2:$E$7747=$A987), ChapterStats!$F$2:$F$7747)</f>
        <v>0</v>
      </c>
      <c r="I987" s="219">
        <f>SUMPRODUCT((ChapterStats!$B$2:$B$7747=I$2)*(ChapterStats!$C$2:$C$7747=$O$980)*(ChapterStats!$E$2:$E$7747=$A987), ChapterStats!$F$2:$F$7747)</f>
        <v>0</v>
      </c>
      <c r="J987" s="219">
        <f>SUMPRODUCT((ChapterStats!$B$2:$B$7747=J$2)*(ChapterStats!$C$2:$C$7747=$O$980)*(ChapterStats!$E$2:$E$7747=$A987), ChapterStats!$F$2:$F$7747)</f>
        <v>0</v>
      </c>
      <c r="K987" s="219">
        <f>SUMPRODUCT((ChapterStats!$B$2:$B$7747=K$2)*(ChapterStats!$C$2:$C$7747=$O$980)*(ChapterStats!$E$2:$E$7747=$A987), ChapterStats!$F$2:$F$7747)</f>
        <v>0</v>
      </c>
      <c r="L987" s="219">
        <f>SUMPRODUCT((ChapterStats!$B$2:$B$7747=L$2)*(ChapterStats!$C$2:$C$7747=$O$980)*(ChapterStats!$E$2:$E$7747=$A987), ChapterStats!$F$2:$F$7747)</f>
        <v>0</v>
      </c>
      <c r="M987" s="219">
        <f>SUMPRODUCT((ChapterStats!$B$2:$B$7747=M$2)*(ChapterStats!$C$2:$C$7747=$O$980)*(ChapterStats!$E$2:$E$7747=$A987), ChapterStats!$F$2:$F$7747)</f>
        <v>0</v>
      </c>
      <c r="N987" s="41">
        <f t="shared" si="75"/>
        <v>3</v>
      </c>
    </row>
    <row r="988" spans="1:15" x14ac:dyDescent="0.2">
      <c r="A988" s="228" t="s">
        <v>199</v>
      </c>
      <c r="B988" s="219">
        <f>SUMPRODUCT((ChapterStats!$B$2:$B$7747=B$2)*(ChapterStats!$C$2:$C$7747=$O$980)*(ChapterStats!$E$2:$E$7747=$A988), ChapterStats!$F$2:$F$7747)</f>
        <v>0</v>
      </c>
      <c r="C988" s="219">
        <f>SUMPRODUCT((ChapterStats!$B$2:$B$7747=C$2)*(ChapterStats!$C$2:$C$7747=$O$980)*(ChapterStats!$E$2:$E$7747=$A988), ChapterStats!$F$2:$F$7747)</f>
        <v>0</v>
      </c>
      <c r="D988" s="219">
        <f>SUMPRODUCT((ChapterStats!$B$2:$B$7747=D$2)*(ChapterStats!$C$2:$C$7747=$O$980)*(ChapterStats!$E$2:$E$7747=$A988), ChapterStats!$F$2:$F$7747)</f>
        <v>0</v>
      </c>
      <c r="E988" s="219">
        <f>SUMPRODUCT((ChapterStats!$B$2:$B$7747=E$2)*(ChapterStats!$C$2:$C$7747=$O$980)*(ChapterStats!$E$2:$E$7747=$A988), ChapterStats!$F$2:$F$7747)</f>
        <v>0</v>
      </c>
      <c r="F988" s="219">
        <f>SUMPRODUCT((ChapterStats!$B$2:$B$7747=F$2)*(ChapterStats!$C$2:$C$7747=$O$980)*(ChapterStats!$E$2:$E$7747=$A988), ChapterStats!$F$2:$F$7747)</f>
        <v>0</v>
      </c>
      <c r="G988" s="219">
        <f>SUMPRODUCT((ChapterStats!$B$2:$B$7747=G$2)*(ChapterStats!$C$2:$C$7747=$O$980)*(ChapterStats!$E$2:$E$7747=$A988), ChapterStats!$F$2:$F$7747)</f>
        <v>0</v>
      </c>
      <c r="H988" s="219">
        <f>SUMPRODUCT((ChapterStats!$B$2:$B$7747=H$2)*(ChapterStats!$C$2:$C$7747=$O$980)*(ChapterStats!$E$2:$E$7747=$A988), ChapterStats!$F$2:$F$7747)</f>
        <v>0</v>
      </c>
      <c r="I988" s="219">
        <f>SUMPRODUCT((ChapterStats!$B$2:$B$7747=I$2)*(ChapterStats!$C$2:$C$7747=$O$980)*(ChapterStats!$E$2:$E$7747=$A988), ChapterStats!$F$2:$F$7747)</f>
        <v>0</v>
      </c>
      <c r="J988" s="219">
        <f>SUMPRODUCT((ChapterStats!$B$2:$B$7747=J$2)*(ChapterStats!$C$2:$C$7747=$O$980)*(ChapterStats!$E$2:$E$7747=$A988), ChapterStats!$F$2:$F$7747)</f>
        <v>0</v>
      </c>
      <c r="K988" s="219">
        <f>SUMPRODUCT((ChapterStats!$B$2:$B$7747=K$2)*(ChapterStats!$C$2:$C$7747=$O$980)*(ChapterStats!$E$2:$E$7747=$A988), ChapterStats!$F$2:$F$7747)</f>
        <v>0</v>
      </c>
      <c r="L988" s="219">
        <f>SUMPRODUCT((ChapterStats!$B$2:$B$7747=L$2)*(ChapterStats!$C$2:$C$7747=$O$980)*(ChapterStats!$E$2:$E$7747=$A988), ChapterStats!$F$2:$F$7747)</f>
        <v>0</v>
      </c>
      <c r="M988" s="219">
        <f>SUMPRODUCT((ChapterStats!$B$2:$B$7747=M$2)*(ChapterStats!$C$2:$C$7747=$O$980)*(ChapterStats!$E$2:$E$7747=$A988), ChapterStats!$F$2:$F$7747)</f>
        <v>0</v>
      </c>
      <c r="N988" s="41">
        <f t="shared" si="75"/>
        <v>0</v>
      </c>
    </row>
    <row r="989" spans="1:15" x14ac:dyDescent="0.2">
      <c r="A989" s="228" t="s">
        <v>198</v>
      </c>
      <c r="B989" s="219">
        <f>SUMPRODUCT((ChapterStats!$B$2:$B$7747=B$2)*(ChapterStats!$C$2:$C$7747=$O$980)*(ChapterStats!$E$2:$E$7747=$A989), ChapterStats!$F$2:$F$7747)</f>
        <v>0</v>
      </c>
      <c r="C989" s="219">
        <f>SUMPRODUCT((ChapterStats!$B$2:$B$7747=C$2)*(ChapterStats!$C$2:$C$7747=$O$980)*(ChapterStats!$E$2:$E$7747=$A989), ChapterStats!$F$2:$F$7747)</f>
        <v>0</v>
      </c>
      <c r="D989" s="219">
        <f>SUMPRODUCT((ChapterStats!$B$2:$B$7747=D$2)*(ChapterStats!$C$2:$C$7747=$O$980)*(ChapterStats!$E$2:$E$7747=$A989), ChapterStats!$F$2:$F$7747)</f>
        <v>0</v>
      </c>
      <c r="E989" s="219">
        <f>SUMPRODUCT((ChapterStats!$B$2:$B$7747=E$2)*(ChapterStats!$C$2:$C$7747=$O$980)*(ChapterStats!$E$2:$E$7747=$A989), ChapterStats!$F$2:$F$7747)</f>
        <v>0</v>
      </c>
      <c r="F989" s="219">
        <f>SUMPRODUCT((ChapterStats!$B$2:$B$7747=F$2)*(ChapterStats!$C$2:$C$7747=$O$980)*(ChapterStats!$E$2:$E$7747=$A989), ChapterStats!$F$2:$F$7747)</f>
        <v>0</v>
      </c>
      <c r="G989" s="219">
        <f>SUMPRODUCT((ChapterStats!$B$2:$B$7747=G$2)*(ChapterStats!$C$2:$C$7747=$O$980)*(ChapterStats!$E$2:$E$7747=$A989), ChapterStats!$F$2:$F$7747)</f>
        <v>0</v>
      </c>
      <c r="H989" s="219">
        <f>SUMPRODUCT((ChapterStats!$B$2:$B$7747=H$2)*(ChapterStats!$C$2:$C$7747=$O$980)*(ChapterStats!$E$2:$E$7747=$A989), ChapterStats!$F$2:$F$7747)</f>
        <v>0</v>
      </c>
      <c r="I989" s="219">
        <f>SUMPRODUCT((ChapterStats!$B$2:$B$7747=I$2)*(ChapterStats!$C$2:$C$7747=$O$980)*(ChapterStats!$E$2:$E$7747=$A989), ChapterStats!$F$2:$F$7747)</f>
        <v>0</v>
      </c>
      <c r="J989" s="219">
        <f>SUMPRODUCT((ChapterStats!$B$2:$B$7747=J$2)*(ChapterStats!$C$2:$C$7747=$O$980)*(ChapterStats!$E$2:$E$7747=$A989), ChapterStats!$F$2:$F$7747)</f>
        <v>0</v>
      </c>
      <c r="K989" s="219">
        <f>SUMPRODUCT((ChapterStats!$B$2:$B$7747=K$2)*(ChapterStats!$C$2:$C$7747=$O$980)*(ChapterStats!$E$2:$E$7747=$A989), ChapterStats!$F$2:$F$7747)</f>
        <v>0</v>
      </c>
      <c r="L989" s="219">
        <f>SUMPRODUCT((ChapterStats!$B$2:$B$7747=L$2)*(ChapterStats!$C$2:$C$7747=$O$980)*(ChapterStats!$E$2:$E$7747=$A989), ChapterStats!$F$2:$F$7747)</f>
        <v>0</v>
      </c>
      <c r="M989" s="219">
        <f>SUMPRODUCT((ChapterStats!$B$2:$B$7747=M$2)*(ChapterStats!$C$2:$C$7747=$O$980)*(ChapterStats!$E$2:$E$7747=$A989), ChapterStats!$F$2:$F$7747)</f>
        <v>0</v>
      </c>
      <c r="N989" s="41">
        <f t="shared" si="75"/>
        <v>0</v>
      </c>
    </row>
    <row r="990" spans="1:15" x14ac:dyDescent="0.2">
      <c r="A990" s="21" t="s">
        <v>202</v>
      </c>
      <c r="B990" s="224">
        <f>SUMPRODUCT((ChapterStats!$B$2:$B$7747=B$2)*(ChapterStats!$C$2:$C$7747=$O$980)*(ChapterStats!$E$2:$E$7747=$A990), ChapterStats!$F$2:$F$7747)</f>
        <v>0.33333299999999999</v>
      </c>
      <c r="C990" s="224">
        <f>SUMPRODUCT((ChapterStats!$B$2:$B$7747=C$2)*(ChapterStats!$C$2:$C$7747=$O$980)*(ChapterStats!$E$2:$E$7747=$A990), ChapterStats!$F$2:$F$7747)</f>
        <v>0.42857099999999998</v>
      </c>
      <c r="D990" s="224">
        <f>SUMPRODUCT((ChapterStats!$B$2:$B$7747=D$2)*(ChapterStats!$C$2:$C$7747=$O$980)*(ChapterStats!$E$2:$E$7747=$A990), ChapterStats!$F$2:$F$7747)</f>
        <v>0.45454499999999998</v>
      </c>
      <c r="E990" s="224">
        <f>SUMPRODUCT((ChapterStats!$B$2:$B$7747=E$2)*(ChapterStats!$C$2:$C$7747=$O$980)*(ChapterStats!$E$2:$E$7747=$A990), ChapterStats!$F$2:$F$7747)</f>
        <v>0.5</v>
      </c>
      <c r="F990" s="224">
        <f>SUMPRODUCT((ChapterStats!$B$2:$B$7747=F$2)*(ChapterStats!$C$2:$C$7747=$O$980)*(ChapterStats!$E$2:$E$7747=$A990), ChapterStats!$F$2:$F$7747)</f>
        <v>0.45454499999999998</v>
      </c>
      <c r="G990" s="224">
        <f>SUMPRODUCT((ChapterStats!$B$2:$B$7747=G$2)*(ChapterStats!$C$2:$C$7747=$O$980)*(ChapterStats!$E$2:$E$7747=$A990), ChapterStats!$F$2:$F$7747)</f>
        <v>0.36363600000000001</v>
      </c>
      <c r="H990" s="224">
        <f>SUMPRODUCT((ChapterStats!$B$2:$B$7747=H$2)*(ChapterStats!$C$2:$C$7747=$O$980)*(ChapterStats!$E$2:$E$7747=$A990), ChapterStats!$F$2:$F$7747)</f>
        <v>0.4</v>
      </c>
      <c r="I990" s="224">
        <f>SUMPRODUCT((ChapterStats!$B$2:$B$7747=I$2)*(ChapterStats!$C$2:$C$7747=$O$980)*(ChapterStats!$E$2:$E$7747=$A990), ChapterStats!$F$2:$F$7747)</f>
        <v>0.5</v>
      </c>
      <c r="J990" s="224">
        <f>SUMPRODUCT((ChapterStats!$B$2:$B$7747=J$2)*(ChapterStats!$C$2:$C$7747=$O$980)*(ChapterStats!$E$2:$E$7747=$A990), ChapterStats!$F$2:$F$7747)</f>
        <v>0.625</v>
      </c>
      <c r="K990" s="224">
        <f>SUMPRODUCT((ChapterStats!$B$2:$B$7747=K$2)*(ChapterStats!$C$2:$C$7747=$O$980)*(ChapterStats!$E$2:$E$7747=$A990), ChapterStats!$F$2:$F$7747)</f>
        <v>0.625</v>
      </c>
      <c r="L990" s="224">
        <f>SUMPRODUCT((ChapterStats!$B$2:$B$7747=L$2)*(ChapterStats!$C$2:$C$7747=$O$980)*(ChapterStats!$E$2:$E$7747=$A990), ChapterStats!$F$2:$F$7747)</f>
        <v>0.7</v>
      </c>
      <c r="M990" s="224">
        <f>SUMPRODUCT((ChapterStats!$B$2:$B$7747=M$2)*(ChapterStats!$C$2:$C$7747=$O$980)*(ChapterStats!$E$2:$E$7747=$A990), ChapterStats!$F$2:$F$7747)</f>
        <v>0</v>
      </c>
    </row>
    <row r="991" spans="1:15" x14ac:dyDescent="0.2">
      <c r="A991" s="228" t="s">
        <v>205</v>
      </c>
      <c r="B991" s="224">
        <f>SUMPRODUCT((ChapterStats!$B$2:$B$7747=B$2)*(ChapterStats!$C$2:$C$7747=$O$980)*(ChapterStats!$E$2:$E$7747=$A991), ChapterStats!$F$2:$F$7747)</f>
        <v>0.36363600000000001</v>
      </c>
      <c r="C991" s="224">
        <f>SUMPRODUCT((ChapterStats!$B$2:$B$7747=C$2)*(ChapterStats!$C$2:$C$7747=$O$980)*(ChapterStats!$E$2:$E$7747=$A991), ChapterStats!$F$2:$F$7747)</f>
        <v>0.461538</v>
      </c>
      <c r="D991" s="224">
        <f>SUMPRODUCT((ChapterStats!$B$2:$B$7747=D$2)*(ChapterStats!$C$2:$C$7747=$O$980)*(ChapterStats!$E$2:$E$7747=$A991), ChapterStats!$F$2:$F$7747)</f>
        <v>0.5</v>
      </c>
      <c r="E991" s="224">
        <f>SUMPRODUCT((ChapterStats!$B$2:$B$7747=E$2)*(ChapterStats!$C$2:$C$7747=$O$980)*(ChapterStats!$E$2:$E$7747=$A991), ChapterStats!$F$2:$F$7747)</f>
        <v>0.55555600000000005</v>
      </c>
      <c r="F991" s="224">
        <f>SUMPRODUCT((ChapterStats!$B$2:$B$7747=F$2)*(ChapterStats!$C$2:$C$7747=$O$980)*(ChapterStats!$E$2:$E$7747=$A991), ChapterStats!$F$2:$F$7747)</f>
        <v>0.5</v>
      </c>
      <c r="G991" s="224">
        <f>SUMPRODUCT((ChapterStats!$B$2:$B$7747=G$2)*(ChapterStats!$C$2:$C$7747=$O$980)*(ChapterStats!$E$2:$E$7747=$A991), ChapterStats!$F$2:$F$7747)</f>
        <v>0.4</v>
      </c>
      <c r="H991" s="224">
        <f>SUMPRODUCT((ChapterStats!$B$2:$B$7747=H$2)*(ChapterStats!$C$2:$C$7747=$O$980)*(ChapterStats!$E$2:$E$7747=$A991), ChapterStats!$F$2:$F$7747)</f>
        <v>0.4</v>
      </c>
      <c r="I991" s="224">
        <f>SUMPRODUCT((ChapterStats!$B$2:$B$7747=I$2)*(ChapterStats!$C$2:$C$7747=$O$980)*(ChapterStats!$E$2:$E$7747=$A991), ChapterStats!$F$2:$F$7747)</f>
        <v>0.5</v>
      </c>
      <c r="J991" s="224">
        <f>SUMPRODUCT((ChapterStats!$B$2:$B$7747=J$2)*(ChapterStats!$C$2:$C$7747=$O$980)*(ChapterStats!$E$2:$E$7747=$A991), ChapterStats!$F$2:$F$7747)</f>
        <v>0.625</v>
      </c>
      <c r="K991" s="224">
        <f>SUMPRODUCT((ChapterStats!$B$2:$B$7747=K$2)*(ChapterStats!$C$2:$C$7747=$O$980)*(ChapterStats!$E$2:$E$7747=$A991), ChapterStats!$F$2:$F$7747)</f>
        <v>0.625</v>
      </c>
      <c r="L991" s="224">
        <f>SUMPRODUCT((ChapterStats!$B$2:$B$7747=L$2)*(ChapterStats!$C$2:$C$7747=$O$980)*(ChapterStats!$E$2:$E$7747=$A991), ChapterStats!$F$2:$F$7747)</f>
        <v>0.66666700000000001</v>
      </c>
      <c r="M991" s="224">
        <f>SUMPRODUCT((ChapterStats!$B$2:$B$7747=M$2)*(ChapterStats!$C$2:$C$7747=$O$980)*(ChapterStats!$E$2:$E$7747=$A991), ChapterStats!$F$2:$F$7747)</f>
        <v>0</v>
      </c>
    </row>
    <row r="992" spans="1:15" x14ac:dyDescent="0.2">
      <c r="A992" s="47"/>
      <c r="B992" s="65"/>
      <c r="C992" s="156"/>
      <c r="D992" s="143"/>
      <c r="E992" s="143"/>
      <c r="F992" s="143"/>
      <c r="G992" s="143"/>
      <c r="H992" s="65"/>
      <c r="I992" s="222"/>
      <c r="J992" s="222"/>
      <c r="K992" s="222"/>
      <c r="L992" s="222"/>
      <c r="M992" s="222"/>
    </row>
    <row r="993" spans="1:15" x14ac:dyDescent="0.2">
      <c r="A993" s="18" t="s">
        <v>94</v>
      </c>
      <c r="B993" s="145"/>
      <c r="H993" s="145"/>
      <c r="I993" s="219"/>
      <c r="O993" s="42">
        <v>8</v>
      </c>
    </row>
    <row r="994" spans="1:15" x14ac:dyDescent="0.2">
      <c r="A994" s="228" t="s">
        <v>196</v>
      </c>
      <c r="B994" s="219">
        <f>SUMPRODUCT((ChapterStats!$B$2:$B$7747=B$2)*(ChapterStats!$C$2:$C$7747=$O$993)*(ChapterStats!$E$2:$E$7747=$A994), ChapterStats!$F$2:$F$7747)</f>
        <v>41</v>
      </c>
      <c r="C994" s="219">
        <f>SUMPRODUCT((ChapterStats!$B$2:$B$7747=C$2)*(ChapterStats!$C$2:$C$7747=$O$993)*(ChapterStats!$E$2:$E$7747=$A994), ChapterStats!$F$2:$F$7747)</f>
        <v>40</v>
      </c>
      <c r="D994" s="219">
        <f>SUMPRODUCT((ChapterStats!$B$2:$B$7747=D$2)*(ChapterStats!$C$2:$C$7747=$O$993)*(ChapterStats!$E$2:$E$7747=$A994), ChapterStats!$F$2:$F$7747)</f>
        <v>40</v>
      </c>
      <c r="E994" s="219">
        <f>SUMPRODUCT((ChapterStats!$B$2:$B$7747=E$2)*(ChapterStats!$C$2:$C$7747=$O$993)*(ChapterStats!$E$2:$E$7747=$A994), ChapterStats!$F$2:$F$7747)</f>
        <v>42</v>
      </c>
      <c r="F994" s="219">
        <f>SUMPRODUCT((ChapterStats!$B$2:$B$7747=F$2)*(ChapterStats!$C$2:$C$7747=$O$993)*(ChapterStats!$E$2:$E$7747=$A994), ChapterStats!$F$2:$F$7747)</f>
        <v>42</v>
      </c>
      <c r="G994" s="219">
        <f>SUMPRODUCT((ChapterStats!$B$2:$B$7747=G$2)*(ChapterStats!$C$2:$C$7747=$O$993)*(ChapterStats!$E$2:$E$7747=$A994), ChapterStats!$F$2:$F$7747)</f>
        <v>43</v>
      </c>
      <c r="H994" s="219">
        <f>SUMPRODUCT((ChapterStats!$B$2:$B$7747=H$2)*(ChapterStats!$C$2:$C$7747=$O$993)*(ChapterStats!$E$2:$E$7747=$A994), ChapterStats!$F$2:$F$7747)</f>
        <v>46</v>
      </c>
      <c r="I994" s="219">
        <f>SUMPRODUCT((ChapterStats!$B$2:$B$7747=I$2)*(ChapterStats!$C$2:$C$7747=$O$993)*(ChapterStats!$E$2:$E$7747=$A994), ChapterStats!$F$2:$F$7747)</f>
        <v>45</v>
      </c>
      <c r="J994" s="219">
        <f>SUMPRODUCT((ChapterStats!$B$2:$B$7747=J$2)*(ChapterStats!$C$2:$C$7747=$O$993)*(ChapterStats!$E$2:$E$7747=$A994), ChapterStats!$F$2:$F$7747)</f>
        <v>45</v>
      </c>
      <c r="K994" s="219">
        <f>SUMPRODUCT((ChapterStats!$B$2:$B$7747=K$2)*(ChapterStats!$C$2:$C$7747=$O$993)*(ChapterStats!$E$2:$E$7747=$A994), ChapterStats!$F$2:$F$7747)</f>
        <v>44</v>
      </c>
      <c r="L994" s="219">
        <f>SUMPRODUCT((ChapterStats!$B$2:$B$7747=L$2)*(ChapterStats!$C$2:$C$7747=$O$993)*(ChapterStats!$E$2:$E$7747=$A994), ChapterStats!$F$2:$F$7747)</f>
        <v>43</v>
      </c>
      <c r="M994" s="219">
        <f>SUMPRODUCT((ChapterStats!$B$2:$B$7747=M$2)*(ChapterStats!$C$2:$C$7747=$O$993)*(ChapterStats!$E$2:$E$7747=$A994), ChapterStats!$F$2:$F$7747)</f>
        <v>0</v>
      </c>
    </row>
    <row r="995" spans="1:15" x14ac:dyDescent="0.2">
      <c r="A995" s="47" t="s">
        <v>305</v>
      </c>
      <c r="B995" s="244">
        <v>51</v>
      </c>
      <c r="C995" s="244">
        <v>50</v>
      </c>
      <c r="D995" s="244">
        <v>49</v>
      </c>
      <c r="E995" s="244">
        <v>49</v>
      </c>
      <c r="F995" s="244">
        <v>49</v>
      </c>
      <c r="G995" s="244">
        <v>48</v>
      </c>
      <c r="H995" s="244">
        <v>46</v>
      </c>
      <c r="I995" s="244">
        <v>42</v>
      </c>
      <c r="J995" s="244">
        <v>43</v>
      </c>
      <c r="K995" s="244">
        <v>42</v>
      </c>
      <c r="L995" s="244">
        <v>41</v>
      </c>
      <c r="M995" s="244">
        <v>41</v>
      </c>
      <c r="N995" s="48"/>
    </row>
    <row r="996" spans="1:15" x14ac:dyDescent="0.2">
      <c r="A996" s="228" t="s">
        <v>194</v>
      </c>
      <c r="B996" s="219">
        <f>SUMPRODUCT((ChapterStats!$B$2:$B$7747=B$2)*(ChapterStats!$C$2:$C$7747=$O$993)*(ChapterStats!$E$2:$E$7747=$A996), ChapterStats!$F$2:$F$7747)</f>
        <v>1</v>
      </c>
      <c r="C996" s="219">
        <f>SUMPRODUCT((ChapterStats!$B$2:$B$7747=C$2)*(ChapterStats!$C$2:$C$7747=$O$993)*(ChapterStats!$E$2:$E$7747=$A996), ChapterStats!$F$2:$F$7747)</f>
        <v>1</v>
      </c>
      <c r="D996" s="219">
        <f>SUMPRODUCT((ChapterStats!$B$2:$B$7747=D$2)*(ChapterStats!$C$2:$C$7747=$O$993)*(ChapterStats!$E$2:$E$7747=$A996), ChapterStats!$F$2:$F$7747)</f>
        <v>2</v>
      </c>
      <c r="E996" s="219">
        <f>SUMPRODUCT((ChapterStats!$B$2:$B$7747=E$2)*(ChapterStats!$C$2:$C$7747=$O$993)*(ChapterStats!$E$2:$E$7747=$A996), ChapterStats!$F$2:$F$7747)</f>
        <v>0</v>
      </c>
      <c r="F996" s="219">
        <f>SUMPRODUCT((ChapterStats!$B$2:$B$7747=F$2)*(ChapterStats!$C$2:$C$7747=$O$993)*(ChapterStats!$E$2:$E$7747=$A996), ChapterStats!$F$2:$F$7747)</f>
        <v>0</v>
      </c>
      <c r="G996" s="219">
        <f>SUMPRODUCT((ChapterStats!$B$2:$B$7747=G$2)*(ChapterStats!$C$2:$C$7747=$O$993)*(ChapterStats!$E$2:$E$7747=$A996), ChapterStats!$F$2:$F$7747)</f>
        <v>2</v>
      </c>
      <c r="H996" s="219">
        <f>SUMPRODUCT((ChapterStats!$B$2:$B$7747=H$2)*(ChapterStats!$C$2:$C$7747=$O$993)*(ChapterStats!$E$2:$E$7747=$A996), ChapterStats!$F$2:$F$7747)</f>
        <v>5</v>
      </c>
      <c r="I996" s="219">
        <f>SUMPRODUCT((ChapterStats!$B$2:$B$7747=I$2)*(ChapterStats!$C$2:$C$7747=$O$993)*(ChapterStats!$E$2:$E$7747=$A996), ChapterStats!$F$2:$F$7747)</f>
        <v>2</v>
      </c>
      <c r="J996" s="219">
        <f>SUMPRODUCT((ChapterStats!$B$2:$B$7747=J$2)*(ChapterStats!$C$2:$C$7747=$O$993)*(ChapterStats!$E$2:$E$7747=$A996), ChapterStats!$F$2:$F$7747)</f>
        <v>1</v>
      </c>
      <c r="K996" s="219">
        <f>SUMPRODUCT((ChapterStats!$B$2:$B$7747=K$2)*(ChapterStats!$C$2:$C$7747=$O$993)*(ChapterStats!$E$2:$E$7747=$A996), ChapterStats!$F$2:$F$7747)</f>
        <v>0</v>
      </c>
      <c r="L996" s="219">
        <f>SUMPRODUCT((ChapterStats!$B$2:$B$7747=L$2)*(ChapterStats!$C$2:$C$7747=$O$993)*(ChapterStats!$E$2:$E$7747=$A996), ChapterStats!$F$2:$F$7747)</f>
        <v>0</v>
      </c>
      <c r="M996" s="219">
        <f>SUMPRODUCT((ChapterStats!$B$2:$B$7747=M$2)*(ChapterStats!$C$2:$C$7747=$O$993)*(ChapterStats!$E$2:$E$7747=$A996), ChapterStats!$F$2:$F$7747)</f>
        <v>0</v>
      </c>
      <c r="N996" s="41">
        <f t="shared" ref="N996:N1002" si="76">SUM(B996:M996)</f>
        <v>14</v>
      </c>
    </row>
    <row r="997" spans="1:15" x14ac:dyDescent="0.2">
      <c r="A997" s="47" t="s">
        <v>305</v>
      </c>
      <c r="B997" s="244">
        <v>0</v>
      </c>
      <c r="C997" s="244">
        <v>0</v>
      </c>
      <c r="D997" s="244">
        <v>0</v>
      </c>
      <c r="E997" s="244">
        <v>1</v>
      </c>
      <c r="F997" s="244">
        <v>2</v>
      </c>
      <c r="G997" s="244">
        <v>0</v>
      </c>
      <c r="H997" s="244">
        <v>0</v>
      </c>
      <c r="I997" s="244">
        <v>0</v>
      </c>
      <c r="J997" s="244">
        <v>1</v>
      </c>
      <c r="K997" s="244">
        <v>2</v>
      </c>
      <c r="L997" s="244">
        <v>1</v>
      </c>
      <c r="M997" s="244">
        <v>2</v>
      </c>
      <c r="N997" s="48">
        <f t="shared" si="76"/>
        <v>9</v>
      </c>
    </row>
    <row r="998" spans="1:15" x14ac:dyDescent="0.2">
      <c r="A998" s="228" t="s">
        <v>195</v>
      </c>
      <c r="B998" s="219">
        <f>SUMPRODUCT((ChapterStats!$B$2:$B$7747=B$2)*(ChapterStats!$C$2:$C$7747=$O$993)*(ChapterStats!$E$2:$E$7747=$A998), ChapterStats!$F$2:$F$7747)</f>
        <v>1</v>
      </c>
      <c r="C998" s="219">
        <f>SUMPRODUCT((ChapterStats!$B$2:$B$7747=C$2)*(ChapterStats!$C$2:$C$7747=$O$993)*(ChapterStats!$E$2:$E$7747=$A998), ChapterStats!$F$2:$F$7747)</f>
        <v>0</v>
      </c>
      <c r="D998" s="219">
        <f>SUMPRODUCT((ChapterStats!$B$2:$B$7747=D$2)*(ChapterStats!$C$2:$C$7747=$O$993)*(ChapterStats!$E$2:$E$7747=$A998), ChapterStats!$F$2:$F$7747)</f>
        <v>2</v>
      </c>
      <c r="E998" s="219">
        <f>SUMPRODUCT((ChapterStats!$B$2:$B$7747=E$2)*(ChapterStats!$C$2:$C$7747=$O$993)*(ChapterStats!$E$2:$E$7747=$A998), ChapterStats!$F$2:$F$7747)</f>
        <v>0</v>
      </c>
      <c r="F998" s="219">
        <f>SUMPRODUCT((ChapterStats!$B$2:$B$7747=F$2)*(ChapterStats!$C$2:$C$7747=$O$993)*(ChapterStats!$E$2:$E$7747=$A998), ChapterStats!$F$2:$F$7747)</f>
        <v>5</v>
      </c>
      <c r="G998" s="219">
        <f>SUMPRODUCT((ChapterStats!$B$2:$B$7747=G$2)*(ChapterStats!$C$2:$C$7747=$O$993)*(ChapterStats!$E$2:$E$7747=$A998), ChapterStats!$F$2:$F$7747)</f>
        <v>2</v>
      </c>
      <c r="H998" s="219">
        <f>SUMPRODUCT((ChapterStats!$B$2:$B$7747=H$2)*(ChapterStats!$C$2:$C$7747=$O$993)*(ChapterStats!$E$2:$E$7747=$A998), ChapterStats!$F$2:$F$7747)</f>
        <v>0</v>
      </c>
      <c r="I998" s="219">
        <f>SUMPRODUCT((ChapterStats!$B$2:$B$7747=I$2)*(ChapterStats!$C$2:$C$7747=$O$993)*(ChapterStats!$E$2:$E$7747=$A998), ChapterStats!$F$2:$F$7747)</f>
        <v>0</v>
      </c>
      <c r="J998" s="219">
        <f>SUMPRODUCT((ChapterStats!$B$2:$B$7747=J$2)*(ChapterStats!$C$2:$C$7747=$O$993)*(ChapterStats!$E$2:$E$7747=$A998), ChapterStats!$F$2:$F$7747)</f>
        <v>5</v>
      </c>
      <c r="K998" s="219">
        <f>SUMPRODUCT((ChapterStats!$B$2:$B$7747=K$2)*(ChapterStats!$C$2:$C$7747=$O$993)*(ChapterStats!$E$2:$E$7747=$A998), ChapterStats!$F$2:$F$7747)</f>
        <v>2</v>
      </c>
      <c r="L998" s="219">
        <f>SUMPRODUCT((ChapterStats!$B$2:$B$7747=L$2)*(ChapterStats!$C$2:$C$7747=$O$993)*(ChapterStats!$E$2:$E$7747=$A998), ChapterStats!$F$2:$F$7747)</f>
        <v>2</v>
      </c>
      <c r="M998" s="219">
        <f>SUMPRODUCT((ChapterStats!$B$2:$B$7747=M$2)*(ChapterStats!$C$2:$C$7747=$O$993)*(ChapterStats!$E$2:$E$7747=$A998), ChapterStats!$F$2:$F$7747)</f>
        <v>0</v>
      </c>
      <c r="N998" s="41">
        <f t="shared" si="76"/>
        <v>19</v>
      </c>
    </row>
    <row r="999" spans="1:15" x14ac:dyDescent="0.2">
      <c r="A999" s="228" t="s">
        <v>200</v>
      </c>
      <c r="B999" s="219">
        <f>SUMPRODUCT((ChapterStats!$B$2:$B$7747=B$2)*(ChapterStats!$C$2:$C$7747=$O$993)*(ChapterStats!$E$2:$E$7747=$A999), ChapterStats!$F$2:$F$7747)</f>
        <v>0</v>
      </c>
      <c r="C999" s="219">
        <f>SUMPRODUCT((ChapterStats!$B$2:$B$7747=C$2)*(ChapterStats!$C$2:$C$7747=$O$993)*(ChapterStats!$E$2:$E$7747=$A999), ChapterStats!$F$2:$F$7747)</f>
        <v>0</v>
      </c>
      <c r="D999" s="219">
        <f>SUMPRODUCT((ChapterStats!$B$2:$B$7747=D$2)*(ChapterStats!$C$2:$C$7747=$O$993)*(ChapterStats!$E$2:$E$7747=$A999), ChapterStats!$F$2:$F$7747)</f>
        <v>1</v>
      </c>
      <c r="E999" s="219">
        <f>SUMPRODUCT((ChapterStats!$B$2:$B$7747=E$2)*(ChapterStats!$C$2:$C$7747=$O$993)*(ChapterStats!$E$2:$E$7747=$A999), ChapterStats!$F$2:$F$7747)</f>
        <v>2</v>
      </c>
      <c r="F999" s="219">
        <f>SUMPRODUCT((ChapterStats!$B$2:$B$7747=F$2)*(ChapterStats!$C$2:$C$7747=$O$993)*(ChapterStats!$E$2:$E$7747=$A999), ChapterStats!$F$2:$F$7747)</f>
        <v>0</v>
      </c>
      <c r="G999" s="219">
        <f>SUMPRODUCT((ChapterStats!$B$2:$B$7747=G$2)*(ChapterStats!$C$2:$C$7747=$O$993)*(ChapterStats!$E$2:$E$7747=$A999), ChapterStats!$F$2:$F$7747)</f>
        <v>0</v>
      </c>
      <c r="H999" s="219">
        <f>SUMPRODUCT((ChapterStats!$B$2:$B$7747=H$2)*(ChapterStats!$C$2:$C$7747=$O$993)*(ChapterStats!$E$2:$E$7747=$A999), ChapterStats!$F$2:$F$7747)</f>
        <v>0</v>
      </c>
      <c r="I999" s="219">
        <f>SUMPRODUCT((ChapterStats!$B$2:$B$7747=I$2)*(ChapterStats!$C$2:$C$7747=$O$993)*(ChapterStats!$E$2:$E$7747=$A999), ChapterStats!$F$2:$F$7747)</f>
        <v>0</v>
      </c>
      <c r="J999" s="219">
        <f>SUMPRODUCT((ChapterStats!$B$2:$B$7747=J$2)*(ChapterStats!$C$2:$C$7747=$O$993)*(ChapterStats!$E$2:$E$7747=$A999), ChapterStats!$F$2:$F$7747)</f>
        <v>1</v>
      </c>
      <c r="K999" s="219">
        <f>SUMPRODUCT((ChapterStats!$B$2:$B$7747=K$2)*(ChapterStats!$C$2:$C$7747=$O$993)*(ChapterStats!$E$2:$E$7747=$A999), ChapterStats!$F$2:$F$7747)</f>
        <v>0</v>
      </c>
      <c r="L999" s="219">
        <f>SUMPRODUCT((ChapterStats!$B$2:$B$7747=L$2)*(ChapterStats!$C$2:$C$7747=$O$993)*(ChapterStats!$E$2:$E$7747=$A999), ChapterStats!$F$2:$F$7747)</f>
        <v>1</v>
      </c>
      <c r="M999" s="219">
        <f>SUMPRODUCT((ChapterStats!$B$2:$B$7747=M$2)*(ChapterStats!$C$2:$C$7747=$O$993)*(ChapterStats!$E$2:$E$7747=$A999), ChapterStats!$F$2:$F$7747)</f>
        <v>0</v>
      </c>
      <c r="N999" s="41">
        <f t="shared" si="76"/>
        <v>5</v>
      </c>
    </row>
    <row r="1000" spans="1:15" x14ac:dyDescent="0.2">
      <c r="A1000" s="228" t="s">
        <v>197</v>
      </c>
      <c r="B1000" s="219">
        <f>SUMPRODUCT((ChapterStats!$B$2:$B$7747=B$2)*(ChapterStats!$C$2:$C$7747=$O$993)*(ChapterStats!$E$2:$E$7747=$A1000), ChapterStats!$F$2:$F$7747)</f>
        <v>0</v>
      </c>
      <c r="C1000" s="219">
        <f>SUMPRODUCT((ChapterStats!$B$2:$B$7747=C$2)*(ChapterStats!$C$2:$C$7747=$O$993)*(ChapterStats!$E$2:$E$7747=$A1000), ChapterStats!$F$2:$F$7747)</f>
        <v>2</v>
      </c>
      <c r="D1000" s="219">
        <f>SUMPRODUCT((ChapterStats!$B$2:$B$7747=D$2)*(ChapterStats!$C$2:$C$7747=$O$993)*(ChapterStats!$E$2:$E$7747=$A1000), ChapterStats!$F$2:$F$7747)</f>
        <v>4</v>
      </c>
      <c r="E1000" s="219">
        <f>SUMPRODUCT((ChapterStats!$B$2:$B$7747=E$2)*(ChapterStats!$C$2:$C$7747=$O$993)*(ChapterStats!$E$2:$E$7747=$A1000), ChapterStats!$F$2:$F$7747)</f>
        <v>0</v>
      </c>
      <c r="F1000" s="219">
        <f>SUMPRODUCT((ChapterStats!$B$2:$B$7747=F$2)*(ChapterStats!$C$2:$C$7747=$O$993)*(ChapterStats!$E$2:$E$7747=$A1000), ChapterStats!$F$2:$F$7747)</f>
        <v>0</v>
      </c>
      <c r="G1000" s="219">
        <f>SUMPRODUCT((ChapterStats!$B$2:$B$7747=G$2)*(ChapterStats!$C$2:$C$7747=$O$993)*(ChapterStats!$E$2:$E$7747=$A1000), ChapterStats!$F$2:$F$7747)</f>
        <v>1</v>
      </c>
      <c r="H1000" s="219">
        <f>SUMPRODUCT((ChapterStats!$B$2:$B$7747=H$2)*(ChapterStats!$C$2:$C$7747=$O$993)*(ChapterStats!$E$2:$E$7747=$A1000), ChapterStats!$F$2:$F$7747)</f>
        <v>1</v>
      </c>
      <c r="I1000" s="219">
        <f>SUMPRODUCT((ChapterStats!$B$2:$B$7747=I$2)*(ChapterStats!$C$2:$C$7747=$O$993)*(ChapterStats!$E$2:$E$7747=$A1000), ChapterStats!$F$2:$F$7747)</f>
        <v>3</v>
      </c>
      <c r="J1000" s="219">
        <f>SUMPRODUCT((ChapterStats!$B$2:$B$7747=J$2)*(ChapterStats!$C$2:$C$7747=$O$993)*(ChapterStats!$E$2:$E$7747=$A1000), ChapterStats!$F$2:$F$7747)</f>
        <v>2</v>
      </c>
      <c r="K1000" s="219">
        <f>SUMPRODUCT((ChapterStats!$B$2:$B$7747=K$2)*(ChapterStats!$C$2:$C$7747=$O$993)*(ChapterStats!$E$2:$E$7747=$A1000), ChapterStats!$F$2:$F$7747)</f>
        <v>1</v>
      </c>
      <c r="L1000" s="219">
        <f>SUMPRODUCT((ChapterStats!$B$2:$B$7747=L$2)*(ChapterStats!$C$2:$C$7747=$O$993)*(ChapterStats!$E$2:$E$7747=$A1000), ChapterStats!$F$2:$F$7747)</f>
        <v>2</v>
      </c>
      <c r="M1000" s="219">
        <f>SUMPRODUCT((ChapterStats!$B$2:$B$7747=M$2)*(ChapterStats!$C$2:$C$7747=$O$993)*(ChapterStats!$E$2:$E$7747=$A1000), ChapterStats!$F$2:$F$7747)</f>
        <v>0</v>
      </c>
      <c r="N1000" s="41">
        <f t="shared" si="76"/>
        <v>16</v>
      </c>
    </row>
    <row r="1001" spans="1:15" x14ac:dyDescent="0.2">
      <c r="A1001" s="228" t="s">
        <v>199</v>
      </c>
      <c r="B1001" s="219">
        <f>SUMPRODUCT((ChapterStats!$B$2:$B$7747=B$2)*(ChapterStats!$C$2:$C$7747=$O$993)*(ChapterStats!$E$2:$E$7747=$A1001), ChapterStats!$F$2:$F$7747)</f>
        <v>1</v>
      </c>
      <c r="C1001" s="219">
        <f>SUMPRODUCT((ChapterStats!$B$2:$B$7747=C$2)*(ChapterStats!$C$2:$C$7747=$O$993)*(ChapterStats!$E$2:$E$7747=$A1001), ChapterStats!$F$2:$F$7747)</f>
        <v>0</v>
      </c>
      <c r="D1001" s="219">
        <f>SUMPRODUCT((ChapterStats!$B$2:$B$7747=D$2)*(ChapterStats!$C$2:$C$7747=$O$993)*(ChapterStats!$E$2:$E$7747=$A1001), ChapterStats!$F$2:$F$7747)</f>
        <v>1</v>
      </c>
      <c r="E1001" s="219">
        <f>SUMPRODUCT((ChapterStats!$B$2:$B$7747=E$2)*(ChapterStats!$C$2:$C$7747=$O$993)*(ChapterStats!$E$2:$E$7747=$A1001), ChapterStats!$F$2:$F$7747)</f>
        <v>0</v>
      </c>
      <c r="F1001" s="219">
        <f>SUMPRODUCT((ChapterStats!$B$2:$B$7747=F$2)*(ChapterStats!$C$2:$C$7747=$O$993)*(ChapterStats!$E$2:$E$7747=$A1001), ChapterStats!$F$2:$F$7747)</f>
        <v>0</v>
      </c>
      <c r="G1001" s="219">
        <f>SUMPRODUCT((ChapterStats!$B$2:$B$7747=G$2)*(ChapterStats!$C$2:$C$7747=$O$993)*(ChapterStats!$E$2:$E$7747=$A1001), ChapterStats!$F$2:$F$7747)</f>
        <v>0</v>
      </c>
      <c r="H1001" s="219">
        <f>SUMPRODUCT((ChapterStats!$B$2:$B$7747=H$2)*(ChapterStats!$C$2:$C$7747=$O$993)*(ChapterStats!$E$2:$E$7747=$A1001), ChapterStats!$F$2:$F$7747)</f>
        <v>1</v>
      </c>
      <c r="I1001" s="219">
        <f>SUMPRODUCT((ChapterStats!$B$2:$B$7747=I$2)*(ChapterStats!$C$2:$C$7747=$O$993)*(ChapterStats!$E$2:$E$7747=$A1001), ChapterStats!$F$2:$F$7747)</f>
        <v>2</v>
      </c>
      <c r="J1001" s="219">
        <f>SUMPRODUCT((ChapterStats!$B$2:$B$7747=J$2)*(ChapterStats!$C$2:$C$7747=$O$993)*(ChapterStats!$E$2:$E$7747=$A1001), ChapterStats!$F$2:$F$7747)</f>
        <v>0</v>
      </c>
      <c r="K1001" s="219">
        <f>SUMPRODUCT((ChapterStats!$B$2:$B$7747=K$2)*(ChapterStats!$C$2:$C$7747=$O$993)*(ChapterStats!$E$2:$E$7747=$A1001), ChapterStats!$F$2:$F$7747)</f>
        <v>0</v>
      </c>
      <c r="L1001" s="219">
        <f>SUMPRODUCT((ChapterStats!$B$2:$B$7747=L$2)*(ChapterStats!$C$2:$C$7747=$O$993)*(ChapterStats!$E$2:$E$7747=$A1001), ChapterStats!$F$2:$F$7747)</f>
        <v>0</v>
      </c>
      <c r="M1001" s="219">
        <f>SUMPRODUCT((ChapterStats!$B$2:$B$7747=M$2)*(ChapterStats!$C$2:$C$7747=$O$993)*(ChapterStats!$E$2:$E$7747=$A1001), ChapterStats!$F$2:$F$7747)</f>
        <v>0</v>
      </c>
      <c r="N1001" s="41">
        <f t="shared" si="76"/>
        <v>5</v>
      </c>
    </row>
    <row r="1002" spans="1:15" x14ac:dyDescent="0.2">
      <c r="A1002" s="228" t="s">
        <v>198</v>
      </c>
      <c r="B1002" s="219">
        <f>SUMPRODUCT((ChapterStats!$B$2:$B$7747=B$2)*(ChapterStats!$C$2:$C$7747=$O$993)*(ChapterStats!$E$2:$E$7747=$A1002), ChapterStats!$F$2:$F$7747)</f>
        <v>0</v>
      </c>
      <c r="C1002" s="219">
        <f>SUMPRODUCT((ChapterStats!$B$2:$B$7747=C$2)*(ChapterStats!$C$2:$C$7747=$O$993)*(ChapterStats!$E$2:$E$7747=$A1002), ChapterStats!$F$2:$F$7747)</f>
        <v>0</v>
      </c>
      <c r="D1002" s="219">
        <f>SUMPRODUCT((ChapterStats!$B$2:$B$7747=D$2)*(ChapterStats!$C$2:$C$7747=$O$993)*(ChapterStats!$E$2:$E$7747=$A1002), ChapterStats!$F$2:$F$7747)</f>
        <v>1</v>
      </c>
      <c r="E1002" s="219">
        <f>SUMPRODUCT((ChapterStats!$B$2:$B$7747=E$2)*(ChapterStats!$C$2:$C$7747=$O$993)*(ChapterStats!$E$2:$E$7747=$A1002), ChapterStats!$F$2:$F$7747)</f>
        <v>0</v>
      </c>
      <c r="F1002" s="219">
        <f>SUMPRODUCT((ChapterStats!$B$2:$B$7747=F$2)*(ChapterStats!$C$2:$C$7747=$O$993)*(ChapterStats!$E$2:$E$7747=$A1002), ChapterStats!$F$2:$F$7747)</f>
        <v>0</v>
      </c>
      <c r="G1002" s="219">
        <f>SUMPRODUCT((ChapterStats!$B$2:$B$7747=G$2)*(ChapterStats!$C$2:$C$7747=$O$993)*(ChapterStats!$E$2:$E$7747=$A1002), ChapterStats!$F$2:$F$7747)</f>
        <v>0</v>
      </c>
      <c r="H1002" s="219">
        <f>SUMPRODUCT((ChapterStats!$B$2:$B$7747=H$2)*(ChapterStats!$C$2:$C$7747=$O$993)*(ChapterStats!$E$2:$E$7747=$A1002), ChapterStats!$F$2:$F$7747)</f>
        <v>0</v>
      </c>
      <c r="I1002" s="219">
        <f>SUMPRODUCT((ChapterStats!$B$2:$B$7747=I$2)*(ChapterStats!$C$2:$C$7747=$O$993)*(ChapterStats!$E$2:$E$7747=$A1002), ChapterStats!$F$2:$F$7747)</f>
        <v>0</v>
      </c>
      <c r="J1002" s="219">
        <f>SUMPRODUCT((ChapterStats!$B$2:$B$7747=J$2)*(ChapterStats!$C$2:$C$7747=$O$993)*(ChapterStats!$E$2:$E$7747=$A1002), ChapterStats!$F$2:$F$7747)</f>
        <v>0</v>
      </c>
      <c r="K1002" s="219">
        <f>SUMPRODUCT((ChapterStats!$B$2:$B$7747=K$2)*(ChapterStats!$C$2:$C$7747=$O$993)*(ChapterStats!$E$2:$E$7747=$A1002), ChapterStats!$F$2:$F$7747)</f>
        <v>0</v>
      </c>
      <c r="L1002" s="219">
        <f>SUMPRODUCT((ChapterStats!$B$2:$B$7747=L$2)*(ChapterStats!$C$2:$C$7747=$O$993)*(ChapterStats!$E$2:$E$7747=$A1002), ChapterStats!$F$2:$F$7747)</f>
        <v>0</v>
      </c>
      <c r="M1002" s="219">
        <f>SUMPRODUCT((ChapterStats!$B$2:$B$7747=M$2)*(ChapterStats!$C$2:$C$7747=$O$993)*(ChapterStats!$E$2:$E$7747=$A1002), ChapterStats!$F$2:$F$7747)</f>
        <v>0</v>
      </c>
      <c r="N1002" s="41">
        <f t="shared" si="76"/>
        <v>1</v>
      </c>
    </row>
    <row r="1003" spans="1:15" x14ac:dyDescent="0.2">
      <c r="A1003" s="21" t="s">
        <v>202</v>
      </c>
      <c r="B1003" s="224">
        <f>SUMPRODUCT((ChapterStats!$B$2:$B$7747=B$2)*(ChapterStats!$C$2:$C$7747=$O$993)*(ChapterStats!$E$2:$E$7747=$A1003), ChapterStats!$F$2:$F$7747)</f>
        <v>0.63461500000000004</v>
      </c>
      <c r="C1003" s="224">
        <f>SUMPRODUCT((ChapterStats!$B$2:$B$7747=C$2)*(ChapterStats!$C$2:$C$7747=$O$993)*(ChapterStats!$E$2:$E$7747=$A1003), ChapterStats!$F$2:$F$7747)</f>
        <v>0.64705900000000005</v>
      </c>
      <c r="D1003" s="224">
        <f>SUMPRODUCT((ChapterStats!$B$2:$B$7747=D$2)*(ChapterStats!$C$2:$C$7747=$O$993)*(ChapterStats!$E$2:$E$7747=$A1003), ChapterStats!$F$2:$F$7747)</f>
        <v>0.62</v>
      </c>
      <c r="E1003" s="224">
        <f>SUMPRODUCT((ChapterStats!$B$2:$B$7747=E$2)*(ChapterStats!$C$2:$C$7747=$O$993)*(ChapterStats!$E$2:$E$7747=$A1003), ChapterStats!$F$2:$F$7747)</f>
        <v>0.57142899999999996</v>
      </c>
      <c r="F1003" s="224">
        <f>SUMPRODUCT((ChapterStats!$B$2:$B$7747=F$2)*(ChapterStats!$C$2:$C$7747=$O$993)*(ChapterStats!$E$2:$E$7747=$A1003), ChapterStats!$F$2:$F$7747)</f>
        <v>0.63265300000000002</v>
      </c>
      <c r="G1003" s="224">
        <f>SUMPRODUCT((ChapterStats!$B$2:$B$7747=G$2)*(ChapterStats!$C$2:$C$7747=$O$993)*(ChapterStats!$E$2:$E$7747=$A1003), ChapterStats!$F$2:$F$7747)</f>
        <v>0.69387799999999999</v>
      </c>
      <c r="H1003" s="224">
        <f>SUMPRODUCT((ChapterStats!$B$2:$B$7747=H$2)*(ChapterStats!$C$2:$C$7747=$O$993)*(ChapterStats!$E$2:$E$7747=$A1003), ChapterStats!$F$2:$F$7747)</f>
        <v>0.6875</v>
      </c>
      <c r="I1003" s="224">
        <f>SUMPRODUCT((ChapterStats!$B$2:$B$7747=I$2)*(ChapterStats!$C$2:$C$7747=$O$993)*(ChapterStats!$E$2:$E$7747=$A1003), ChapterStats!$F$2:$F$7747)</f>
        <v>0.69565200000000005</v>
      </c>
      <c r="J1003" s="224">
        <f>SUMPRODUCT((ChapterStats!$B$2:$B$7747=J$2)*(ChapterStats!$C$2:$C$7747=$O$993)*(ChapterStats!$E$2:$E$7747=$A1003), ChapterStats!$F$2:$F$7747)</f>
        <v>0.69047599999999998</v>
      </c>
      <c r="K1003" s="224">
        <f>SUMPRODUCT((ChapterStats!$B$2:$B$7747=K$2)*(ChapterStats!$C$2:$C$7747=$O$993)*(ChapterStats!$E$2:$E$7747=$A1003), ChapterStats!$F$2:$F$7747)</f>
        <v>0.67441899999999999</v>
      </c>
      <c r="L1003" s="224">
        <f>SUMPRODUCT((ChapterStats!$B$2:$B$7747=L$2)*(ChapterStats!$C$2:$C$7747=$O$993)*(ChapterStats!$E$2:$E$7747=$A1003), ChapterStats!$F$2:$F$7747)</f>
        <v>0.69047599999999998</v>
      </c>
      <c r="M1003" s="224">
        <f>SUMPRODUCT((ChapterStats!$B$2:$B$7747=M$2)*(ChapterStats!$C$2:$C$7747=$O$993)*(ChapterStats!$E$2:$E$7747=$A1003), ChapterStats!$F$2:$F$7747)</f>
        <v>0</v>
      </c>
    </row>
    <row r="1004" spans="1:15" x14ac:dyDescent="0.2">
      <c r="A1004" s="228" t="s">
        <v>205</v>
      </c>
      <c r="B1004" s="224">
        <f>SUMPRODUCT((ChapterStats!$B$2:$B$7747=B$2)*(ChapterStats!$C$2:$C$7747=$O$993)*(ChapterStats!$E$2:$E$7747=$A1004), ChapterStats!$F$2:$F$7747)</f>
        <v>0.68888899999999997</v>
      </c>
      <c r="C1004" s="224">
        <f>SUMPRODUCT((ChapterStats!$B$2:$B$7747=C$2)*(ChapterStats!$C$2:$C$7747=$O$993)*(ChapterStats!$E$2:$E$7747=$A1004), ChapterStats!$F$2:$F$7747)</f>
        <v>0.68888899999999997</v>
      </c>
      <c r="D1004" s="224">
        <f>SUMPRODUCT((ChapterStats!$B$2:$B$7747=D$2)*(ChapterStats!$C$2:$C$7747=$O$993)*(ChapterStats!$E$2:$E$7747=$A1004), ChapterStats!$F$2:$F$7747)</f>
        <v>0.65909099999999998</v>
      </c>
      <c r="E1004" s="224">
        <f>SUMPRODUCT((ChapterStats!$B$2:$B$7747=E$2)*(ChapterStats!$C$2:$C$7747=$O$993)*(ChapterStats!$E$2:$E$7747=$A1004), ChapterStats!$F$2:$F$7747)</f>
        <v>0.62790699999999999</v>
      </c>
      <c r="F1004" s="224">
        <f>SUMPRODUCT((ChapterStats!$B$2:$B$7747=F$2)*(ChapterStats!$C$2:$C$7747=$O$993)*(ChapterStats!$E$2:$E$7747=$A1004), ChapterStats!$F$2:$F$7747)</f>
        <v>0.69767400000000002</v>
      </c>
      <c r="G1004" s="224">
        <f>SUMPRODUCT((ChapterStats!$B$2:$B$7747=G$2)*(ChapterStats!$C$2:$C$7747=$O$993)*(ChapterStats!$E$2:$E$7747=$A1004), ChapterStats!$F$2:$F$7747)</f>
        <v>0.75</v>
      </c>
      <c r="H1004" s="224">
        <f>SUMPRODUCT((ChapterStats!$B$2:$B$7747=H$2)*(ChapterStats!$C$2:$C$7747=$O$993)*(ChapterStats!$E$2:$E$7747=$A1004), ChapterStats!$F$2:$F$7747)</f>
        <v>0.74418600000000001</v>
      </c>
      <c r="I1004" s="224">
        <f>SUMPRODUCT((ChapterStats!$B$2:$B$7747=I$2)*(ChapterStats!$C$2:$C$7747=$O$993)*(ChapterStats!$E$2:$E$7747=$A1004), ChapterStats!$F$2:$F$7747)</f>
        <v>0.76190500000000005</v>
      </c>
      <c r="J1004" s="224">
        <f>SUMPRODUCT((ChapterStats!$B$2:$B$7747=J$2)*(ChapterStats!$C$2:$C$7747=$O$993)*(ChapterStats!$E$2:$E$7747=$A1004), ChapterStats!$F$2:$F$7747)</f>
        <v>0.763158</v>
      </c>
      <c r="K1004" s="224">
        <f>SUMPRODUCT((ChapterStats!$B$2:$B$7747=K$2)*(ChapterStats!$C$2:$C$7747=$O$993)*(ChapterStats!$E$2:$E$7747=$A1004), ChapterStats!$F$2:$F$7747)</f>
        <v>0.74358999999999997</v>
      </c>
      <c r="L1004" s="224">
        <f>SUMPRODUCT((ChapterStats!$B$2:$B$7747=L$2)*(ChapterStats!$C$2:$C$7747=$O$993)*(ChapterStats!$E$2:$E$7747=$A1004), ChapterStats!$F$2:$F$7747)</f>
        <v>0.74358999999999997</v>
      </c>
      <c r="M1004" s="224">
        <f>SUMPRODUCT((ChapterStats!$B$2:$B$7747=M$2)*(ChapterStats!$C$2:$C$7747=$O$993)*(ChapterStats!$E$2:$E$7747=$A1004), ChapterStats!$F$2:$F$7747)</f>
        <v>0</v>
      </c>
    </row>
    <row r="1005" spans="1:15" x14ac:dyDescent="0.2">
      <c r="A1005" s="47"/>
      <c r="B1005" s="65"/>
      <c r="C1005" s="143"/>
      <c r="D1005" s="143"/>
      <c r="E1005" s="143"/>
      <c r="F1005" s="143"/>
      <c r="G1005" s="143"/>
      <c r="H1005" s="65"/>
      <c r="I1005" s="222"/>
      <c r="J1005" s="222"/>
      <c r="K1005" s="222"/>
      <c r="L1005" s="222"/>
      <c r="M1005" s="222"/>
    </row>
    <row r="1006" spans="1:15" x14ac:dyDescent="0.2">
      <c r="A1006" s="22" t="s">
        <v>96</v>
      </c>
      <c r="B1006" s="145"/>
      <c r="H1006" s="145"/>
      <c r="I1006" s="223"/>
      <c r="O1006" s="42">
        <v>9</v>
      </c>
    </row>
    <row r="1007" spans="1:15" x14ac:dyDescent="0.2">
      <c r="A1007" s="228" t="s">
        <v>196</v>
      </c>
      <c r="B1007" s="219">
        <f>SUMPRODUCT((ChapterStats!$B$2:$B$7747=B$2)*(ChapterStats!$C$2:$C$7747=$O$1006)*(ChapterStats!$E$2:$E$7747=$A1007), ChapterStats!$F$2:$F$7747)</f>
        <v>13</v>
      </c>
      <c r="C1007" s="219">
        <f>SUMPRODUCT((ChapterStats!$B$2:$B$7747=C$2)*(ChapterStats!$C$2:$C$7747=$O$1006)*(ChapterStats!$E$2:$E$7747=$A1007), ChapterStats!$F$2:$F$7747)</f>
        <v>12</v>
      </c>
      <c r="D1007" s="219">
        <f>SUMPRODUCT((ChapterStats!$B$2:$B$7747=D$2)*(ChapterStats!$C$2:$C$7747=$O$1006)*(ChapterStats!$E$2:$E$7747=$A1007), ChapterStats!$F$2:$F$7747)</f>
        <v>12</v>
      </c>
      <c r="E1007" s="219">
        <f>SUMPRODUCT((ChapterStats!$B$2:$B$7747=E$2)*(ChapterStats!$C$2:$C$7747=$O$1006)*(ChapterStats!$E$2:$E$7747=$A1007), ChapterStats!$F$2:$F$7747)</f>
        <v>12</v>
      </c>
      <c r="F1007" s="219">
        <f>SUMPRODUCT((ChapterStats!$B$2:$B$7747=F$2)*(ChapterStats!$C$2:$C$7747=$O$1006)*(ChapterStats!$E$2:$E$7747=$A1007), ChapterStats!$F$2:$F$7747)</f>
        <v>12</v>
      </c>
      <c r="G1007" s="219">
        <f>SUMPRODUCT((ChapterStats!$B$2:$B$7747=G$2)*(ChapterStats!$C$2:$C$7747=$O$1006)*(ChapterStats!$E$2:$E$7747=$A1007), ChapterStats!$F$2:$F$7747)</f>
        <v>29</v>
      </c>
      <c r="H1007" s="219">
        <f>SUMPRODUCT((ChapterStats!$B$2:$B$7747=H$2)*(ChapterStats!$C$2:$C$7747=$O$1006)*(ChapterStats!$E$2:$E$7747=$A1007), ChapterStats!$F$2:$F$7747)</f>
        <v>28</v>
      </c>
      <c r="I1007" s="219">
        <f>SUMPRODUCT((ChapterStats!$B$2:$B$7747=I$2)*(ChapterStats!$C$2:$C$7747=$O$1006)*(ChapterStats!$E$2:$E$7747=$A1007), ChapterStats!$F$2:$F$7747)</f>
        <v>29</v>
      </c>
      <c r="J1007" s="219">
        <f>SUMPRODUCT((ChapterStats!$B$2:$B$7747=J$2)*(ChapterStats!$C$2:$C$7747=$O$1006)*(ChapterStats!$E$2:$E$7747=$A1007), ChapterStats!$F$2:$F$7747)</f>
        <v>29</v>
      </c>
      <c r="K1007" s="219">
        <f>SUMPRODUCT((ChapterStats!$B$2:$B$7747=K$2)*(ChapterStats!$C$2:$C$7747=$O$1006)*(ChapterStats!$E$2:$E$7747=$A1007), ChapterStats!$F$2:$F$7747)</f>
        <v>29</v>
      </c>
      <c r="L1007" s="219">
        <f>SUMPRODUCT((ChapterStats!$B$2:$B$7747=L$2)*(ChapterStats!$C$2:$C$7747=$O$1006)*(ChapterStats!$E$2:$E$7747=$A1007), ChapterStats!$F$2:$F$7747)</f>
        <v>29</v>
      </c>
      <c r="M1007" s="219">
        <f>SUMPRODUCT((ChapterStats!$B$2:$B$7747=M$2)*(ChapterStats!$C$2:$C$7747=$O$1006)*(ChapterStats!$E$2:$E$7747=$A1007), ChapterStats!$F$2:$F$7747)</f>
        <v>0</v>
      </c>
    </row>
    <row r="1008" spans="1:15" x14ac:dyDescent="0.2">
      <c r="A1008" s="47" t="s">
        <v>305</v>
      </c>
      <c r="B1008" s="244">
        <v>11</v>
      </c>
      <c r="C1008" s="244">
        <v>12</v>
      </c>
      <c r="D1008" s="244">
        <v>12</v>
      </c>
      <c r="E1008" s="244">
        <v>12</v>
      </c>
      <c r="F1008" s="244">
        <v>12</v>
      </c>
      <c r="G1008" s="244">
        <v>12</v>
      </c>
      <c r="H1008" s="244">
        <v>12</v>
      </c>
      <c r="I1008" s="244">
        <v>13</v>
      </c>
      <c r="J1008" s="244">
        <v>13</v>
      </c>
      <c r="K1008" s="244">
        <v>13</v>
      </c>
      <c r="L1008" s="244">
        <v>13</v>
      </c>
      <c r="M1008" s="244">
        <v>13</v>
      </c>
      <c r="N1008" s="48"/>
    </row>
    <row r="1009" spans="1:15" x14ac:dyDescent="0.2">
      <c r="A1009" s="228" t="s">
        <v>194</v>
      </c>
      <c r="B1009" s="219">
        <f>SUMPRODUCT((ChapterStats!$B$2:$B$7747=B$2)*(ChapterStats!$C$2:$C$7747=$O$1006)*(ChapterStats!$E$2:$E$7747=$A1009), ChapterStats!$F$2:$F$7747)</f>
        <v>0</v>
      </c>
      <c r="C1009" s="219">
        <f>SUMPRODUCT((ChapterStats!$B$2:$B$7747=C$2)*(ChapterStats!$C$2:$C$7747=$O$1006)*(ChapterStats!$E$2:$E$7747=$A1009), ChapterStats!$F$2:$F$7747)</f>
        <v>0</v>
      </c>
      <c r="D1009" s="219">
        <f>SUMPRODUCT((ChapterStats!$B$2:$B$7747=D$2)*(ChapterStats!$C$2:$C$7747=$O$1006)*(ChapterStats!$E$2:$E$7747=$A1009), ChapterStats!$F$2:$F$7747)</f>
        <v>0</v>
      </c>
      <c r="E1009" s="219">
        <f>SUMPRODUCT((ChapterStats!$B$2:$B$7747=E$2)*(ChapterStats!$C$2:$C$7747=$O$1006)*(ChapterStats!$E$2:$E$7747=$A1009), ChapterStats!$F$2:$F$7747)</f>
        <v>0</v>
      </c>
      <c r="F1009" s="219">
        <f>SUMPRODUCT((ChapterStats!$B$2:$B$7747=F$2)*(ChapterStats!$C$2:$C$7747=$O$1006)*(ChapterStats!$E$2:$E$7747=$A1009), ChapterStats!$F$2:$F$7747)</f>
        <v>0</v>
      </c>
      <c r="G1009" s="219">
        <f>SUMPRODUCT((ChapterStats!$B$2:$B$7747=G$2)*(ChapterStats!$C$2:$C$7747=$O$1006)*(ChapterStats!$E$2:$E$7747=$A1009), ChapterStats!$F$2:$F$7747)</f>
        <v>18</v>
      </c>
      <c r="H1009" s="219">
        <f>SUMPRODUCT((ChapterStats!$B$2:$B$7747=H$2)*(ChapterStats!$C$2:$C$7747=$O$1006)*(ChapterStats!$E$2:$E$7747=$A1009), ChapterStats!$F$2:$F$7747)</f>
        <v>0</v>
      </c>
      <c r="I1009" s="219">
        <f>SUMPRODUCT((ChapterStats!$B$2:$B$7747=I$2)*(ChapterStats!$C$2:$C$7747=$O$1006)*(ChapterStats!$E$2:$E$7747=$A1009), ChapterStats!$F$2:$F$7747)</f>
        <v>1</v>
      </c>
      <c r="J1009" s="219">
        <f>SUMPRODUCT((ChapterStats!$B$2:$B$7747=J$2)*(ChapterStats!$C$2:$C$7747=$O$1006)*(ChapterStats!$E$2:$E$7747=$A1009), ChapterStats!$F$2:$F$7747)</f>
        <v>0</v>
      </c>
      <c r="K1009" s="219">
        <f>SUMPRODUCT((ChapterStats!$B$2:$B$7747=K$2)*(ChapterStats!$C$2:$C$7747=$O$1006)*(ChapterStats!$E$2:$E$7747=$A1009), ChapterStats!$F$2:$F$7747)</f>
        <v>0</v>
      </c>
      <c r="L1009" s="219">
        <f>SUMPRODUCT((ChapterStats!$B$2:$B$7747=L$2)*(ChapterStats!$C$2:$C$7747=$O$1006)*(ChapterStats!$E$2:$E$7747=$A1009), ChapterStats!$F$2:$F$7747)</f>
        <v>0</v>
      </c>
      <c r="M1009" s="219">
        <f>SUMPRODUCT((ChapterStats!$B$2:$B$7747=M$2)*(ChapterStats!$C$2:$C$7747=$O$1006)*(ChapterStats!$E$2:$E$7747=$A1009), ChapterStats!$F$2:$F$7747)</f>
        <v>0</v>
      </c>
      <c r="N1009" s="41">
        <f t="shared" ref="N1009:N1015" si="77">SUM(B1009:M1009)</f>
        <v>19</v>
      </c>
    </row>
    <row r="1010" spans="1:15" x14ac:dyDescent="0.2">
      <c r="A1010" s="47" t="s">
        <v>305</v>
      </c>
      <c r="B1010" s="244">
        <v>0</v>
      </c>
      <c r="C1010" s="244">
        <v>1</v>
      </c>
      <c r="D1010" s="244">
        <v>0</v>
      </c>
      <c r="E1010" s="244">
        <v>0</v>
      </c>
      <c r="F1010" s="244">
        <v>0</v>
      </c>
      <c r="G1010" s="244">
        <v>0</v>
      </c>
      <c r="H1010" s="244">
        <v>1</v>
      </c>
      <c r="I1010" s="244">
        <v>0</v>
      </c>
      <c r="J1010" s="244">
        <v>0</v>
      </c>
      <c r="K1010" s="244">
        <v>1</v>
      </c>
      <c r="L1010" s="244">
        <v>0</v>
      </c>
      <c r="M1010" s="244">
        <v>0</v>
      </c>
      <c r="N1010" s="48">
        <f t="shared" si="77"/>
        <v>3</v>
      </c>
    </row>
    <row r="1011" spans="1:15" x14ac:dyDescent="0.2">
      <c r="A1011" s="228" t="s">
        <v>195</v>
      </c>
      <c r="B1011" s="219">
        <f>SUMPRODUCT((ChapterStats!$B$2:$B$7747=B$2)*(ChapterStats!$C$2:$C$7747=$O$1006)*(ChapterStats!$E$2:$E$7747=$A1011), ChapterStats!$F$2:$F$7747)</f>
        <v>1</v>
      </c>
      <c r="C1011" s="219">
        <f>SUMPRODUCT((ChapterStats!$B$2:$B$7747=C$2)*(ChapterStats!$C$2:$C$7747=$O$1006)*(ChapterStats!$E$2:$E$7747=$A1011), ChapterStats!$F$2:$F$7747)</f>
        <v>0</v>
      </c>
      <c r="D1011" s="219">
        <f>SUMPRODUCT((ChapterStats!$B$2:$B$7747=D$2)*(ChapterStats!$C$2:$C$7747=$O$1006)*(ChapterStats!$E$2:$E$7747=$A1011), ChapterStats!$F$2:$F$7747)</f>
        <v>0</v>
      </c>
      <c r="E1011" s="219">
        <f>SUMPRODUCT((ChapterStats!$B$2:$B$7747=E$2)*(ChapterStats!$C$2:$C$7747=$O$1006)*(ChapterStats!$E$2:$E$7747=$A1011), ChapterStats!$F$2:$F$7747)</f>
        <v>2</v>
      </c>
      <c r="F1011" s="219">
        <f>SUMPRODUCT((ChapterStats!$B$2:$B$7747=F$2)*(ChapterStats!$C$2:$C$7747=$O$1006)*(ChapterStats!$E$2:$E$7747=$A1011), ChapterStats!$F$2:$F$7747)</f>
        <v>0</v>
      </c>
      <c r="G1011" s="219">
        <f>SUMPRODUCT((ChapterStats!$B$2:$B$7747=G$2)*(ChapterStats!$C$2:$C$7747=$O$1006)*(ChapterStats!$E$2:$E$7747=$A1011), ChapterStats!$F$2:$F$7747)</f>
        <v>0</v>
      </c>
      <c r="H1011" s="219">
        <f>SUMPRODUCT((ChapterStats!$B$2:$B$7747=H$2)*(ChapterStats!$C$2:$C$7747=$O$1006)*(ChapterStats!$E$2:$E$7747=$A1011), ChapterStats!$F$2:$F$7747)</f>
        <v>0</v>
      </c>
      <c r="I1011" s="219">
        <f>SUMPRODUCT((ChapterStats!$B$2:$B$7747=I$2)*(ChapterStats!$C$2:$C$7747=$O$1006)*(ChapterStats!$E$2:$E$7747=$A1011), ChapterStats!$F$2:$F$7747)</f>
        <v>0</v>
      </c>
      <c r="J1011" s="219">
        <f>SUMPRODUCT((ChapterStats!$B$2:$B$7747=J$2)*(ChapterStats!$C$2:$C$7747=$O$1006)*(ChapterStats!$E$2:$E$7747=$A1011), ChapterStats!$F$2:$F$7747)</f>
        <v>3</v>
      </c>
      <c r="K1011" s="219">
        <f>SUMPRODUCT((ChapterStats!$B$2:$B$7747=K$2)*(ChapterStats!$C$2:$C$7747=$O$1006)*(ChapterStats!$E$2:$E$7747=$A1011), ChapterStats!$F$2:$F$7747)</f>
        <v>1</v>
      </c>
      <c r="L1011" s="219">
        <f>SUMPRODUCT((ChapterStats!$B$2:$B$7747=L$2)*(ChapterStats!$C$2:$C$7747=$O$1006)*(ChapterStats!$E$2:$E$7747=$A1011), ChapterStats!$F$2:$F$7747)</f>
        <v>0</v>
      </c>
      <c r="M1011" s="219">
        <f>SUMPRODUCT((ChapterStats!$B$2:$B$7747=M$2)*(ChapterStats!$C$2:$C$7747=$O$1006)*(ChapterStats!$E$2:$E$7747=$A1011), ChapterStats!$F$2:$F$7747)</f>
        <v>0</v>
      </c>
      <c r="N1011" s="41">
        <f t="shared" si="77"/>
        <v>7</v>
      </c>
    </row>
    <row r="1012" spans="1:15" x14ac:dyDescent="0.2">
      <c r="A1012" s="228" t="s">
        <v>200</v>
      </c>
      <c r="B1012" s="219">
        <f>SUMPRODUCT((ChapterStats!$B$2:$B$7747=B$2)*(ChapterStats!$C$2:$C$7747=$O$1006)*(ChapterStats!$E$2:$E$7747=$A1012), ChapterStats!$F$2:$F$7747)</f>
        <v>0</v>
      </c>
      <c r="C1012" s="219">
        <f>SUMPRODUCT((ChapterStats!$B$2:$B$7747=C$2)*(ChapterStats!$C$2:$C$7747=$O$1006)*(ChapterStats!$E$2:$E$7747=$A1012), ChapterStats!$F$2:$F$7747)</f>
        <v>0</v>
      </c>
      <c r="D1012" s="219">
        <f>SUMPRODUCT((ChapterStats!$B$2:$B$7747=D$2)*(ChapterStats!$C$2:$C$7747=$O$1006)*(ChapterStats!$E$2:$E$7747=$A1012), ChapterStats!$F$2:$F$7747)</f>
        <v>0</v>
      </c>
      <c r="E1012" s="219">
        <f>SUMPRODUCT((ChapterStats!$B$2:$B$7747=E$2)*(ChapterStats!$C$2:$C$7747=$O$1006)*(ChapterStats!$E$2:$E$7747=$A1012), ChapterStats!$F$2:$F$7747)</f>
        <v>0</v>
      </c>
      <c r="F1012" s="219">
        <f>SUMPRODUCT((ChapterStats!$B$2:$B$7747=F$2)*(ChapterStats!$C$2:$C$7747=$O$1006)*(ChapterStats!$E$2:$E$7747=$A1012), ChapterStats!$F$2:$F$7747)</f>
        <v>0</v>
      </c>
      <c r="G1012" s="219">
        <f>SUMPRODUCT((ChapterStats!$B$2:$B$7747=G$2)*(ChapterStats!$C$2:$C$7747=$O$1006)*(ChapterStats!$E$2:$E$7747=$A1012), ChapterStats!$F$2:$F$7747)</f>
        <v>0</v>
      </c>
      <c r="H1012" s="219">
        <f>SUMPRODUCT((ChapterStats!$B$2:$B$7747=H$2)*(ChapterStats!$C$2:$C$7747=$O$1006)*(ChapterStats!$E$2:$E$7747=$A1012), ChapterStats!$F$2:$F$7747)</f>
        <v>0</v>
      </c>
      <c r="I1012" s="219">
        <f>SUMPRODUCT((ChapterStats!$B$2:$B$7747=I$2)*(ChapterStats!$C$2:$C$7747=$O$1006)*(ChapterStats!$E$2:$E$7747=$A1012), ChapterStats!$F$2:$F$7747)</f>
        <v>0</v>
      </c>
      <c r="J1012" s="219">
        <f>SUMPRODUCT((ChapterStats!$B$2:$B$7747=J$2)*(ChapterStats!$C$2:$C$7747=$O$1006)*(ChapterStats!$E$2:$E$7747=$A1012), ChapterStats!$F$2:$F$7747)</f>
        <v>0</v>
      </c>
      <c r="K1012" s="219">
        <f>SUMPRODUCT((ChapterStats!$B$2:$B$7747=K$2)*(ChapterStats!$C$2:$C$7747=$O$1006)*(ChapterStats!$E$2:$E$7747=$A1012), ChapterStats!$F$2:$F$7747)</f>
        <v>0</v>
      </c>
      <c r="L1012" s="219">
        <f>SUMPRODUCT((ChapterStats!$B$2:$B$7747=L$2)*(ChapterStats!$C$2:$C$7747=$O$1006)*(ChapterStats!$E$2:$E$7747=$A1012), ChapterStats!$F$2:$F$7747)</f>
        <v>0</v>
      </c>
      <c r="M1012" s="219">
        <f>SUMPRODUCT((ChapterStats!$B$2:$B$7747=M$2)*(ChapterStats!$C$2:$C$7747=$O$1006)*(ChapterStats!$E$2:$E$7747=$A1012), ChapterStats!$F$2:$F$7747)</f>
        <v>0</v>
      </c>
      <c r="N1012" s="41">
        <f t="shared" si="77"/>
        <v>0</v>
      </c>
    </row>
    <row r="1013" spans="1:15" x14ac:dyDescent="0.2">
      <c r="A1013" s="228" t="s">
        <v>197</v>
      </c>
      <c r="B1013" s="219">
        <f>SUMPRODUCT((ChapterStats!$B$2:$B$7747=B$2)*(ChapterStats!$C$2:$C$7747=$O$1006)*(ChapterStats!$E$2:$E$7747=$A1013), ChapterStats!$F$2:$F$7747)</f>
        <v>0</v>
      </c>
      <c r="C1013" s="219">
        <f>SUMPRODUCT((ChapterStats!$B$2:$B$7747=C$2)*(ChapterStats!$C$2:$C$7747=$O$1006)*(ChapterStats!$E$2:$E$7747=$A1013), ChapterStats!$F$2:$F$7747)</f>
        <v>1</v>
      </c>
      <c r="D1013" s="219">
        <f>SUMPRODUCT((ChapterStats!$B$2:$B$7747=D$2)*(ChapterStats!$C$2:$C$7747=$O$1006)*(ChapterStats!$E$2:$E$7747=$A1013), ChapterStats!$F$2:$F$7747)</f>
        <v>0</v>
      </c>
      <c r="E1013" s="219">
        <f>SUMPRODUCT((ChapterStats!$B$2:$B$7747=E$2)*(ChapterStats!$C$2:$C$7747=$O$1006)*(ChapterStats!$E$2:$E$7747=$A1013), ChapterStats!$F$2:$F$7747)</f>
        <v>0</v>
      </c>
      <c r="F1013" s="219">
        <f>SUMPRODUCT((ChapterStats!$B$2:$B$7747=F$2)*(ChapterStats!$C$2:$C$7747=$O$1006)*(ChapterStats!$E$2:$E$7747=$A1013), ChapterStats!$F$2:$F$7747)</f>
        <v>0</v>
      </c>
      <c r="G1013" s="219">
        <f>SUMPRODUCT((ChapterStats!$B$2:$B$7747=G$2)*(ChapterStats!$C$2:$C$7747=$O$1006)*(ChapterStats!$E$2:$E$7747=$A1013), ChapterStats!$F$2:$F$7747)</f>
        <v>0</v>
      </c>
      <c r="H1013" s="219">
        <f>SUMPRODUCT((ChapterStats!$B$2:$B$7747=H$2)*(ChapterStats!$C$2:$C$7747=$O$1006)*(ChapterStats!$E$2:$E$7747=$A1013), ChapterStats!$F$2:$F$7747)</f>
        <v>1</v>
      </c>
      <c r="I1013" s="219">
        <f>SUMPRODUCT((ChapterStats!$B$2:$B$7747=I$2)*(ChapterStats!$C$2:$C$7747=$O$1006)*(ChapterStats!$E$2:$E$7747=$A1013), ChapterStats!$F$2:$F$7747)</f>
        <v>0</v>
      </c>
      <c r="J1013" s="219">
        <f>SUMPRODUCT((ChapterStats!$B$2:$B$7747=J$2)*(ChapterStats!$C$2:$C$7747=$O$1006)*(ChapterStats!$E$2:$E$7747=$A1013), ChapterStats!$F$2:$F$7747)</f>
        <v>0</v>
      </c>
      <c r="K1013" s="219">
        <f>SUMPRODUCT((ChapterStats!$B$2:$B$7747=K$2)*(ChapterStats!$C$2:$C$7747=$O$1006)*(ChapterStats!$E$2:$E$7747=$A1013), ChapterStats!$F$2:$F$7747)</f>
        <v>0</v>
      </c>
      <c r="L1013" s="219">
        <f>SUMPRODUCT((ChapterStats!$B$2:$B$7747=L$2)*(ChapterStats!$C$2:$C$7747=$O$1006)*(ChapterStats!$E$2:$E$7747=$A1013), ChapterStats!$F$2:$F$7747)</f>
        <v>0</v>
      </c>
      <c r="M1013" s="219">
        <f>SUMPRODUCT((ChapterStats!$B$2:$B$7747=M$2)*(ChapterStats!$C$2:$C$7747=$O$1006)*(ChapterStats!$E$2:$E$7747=$A1013), ChapterStats!$F$2:$F$7747)</f>
        <v>0</v>
      </c>
      <c r="N1013" s="41">
        <f t="shared" si="77"/>
        <v>2</v>
      </c>
    </row>
    <row r="1014" spans="1:15" x14ac:dyDescent="0.2">
      <c r="A1014" s="228" t="s">
        <v>199</v>
      </c>
      <c r="B1014" s="219">
        <f>SUMPRODUCT((ChapterStats!$B$2:$B$7747=B$2)*(ChapterStats!$C$2:$C$7747=$O$1006)*(ChapterStats!$E$2:$E$7747=$A1014), ChapterStats!$F$2:$F$7747)</f>
        <v>0</v>
      </c>
      <c r="C1014" s="219">
        <f>SUMPRODUCT((ChapterStats!$B$2:$B$7747=C$2)*(ChapterStats!$C$2:$C$7747=$O$1006)*(ChapterStats!$E$2:$E$7747=$A1014), ChapterStats!$F$2:$F$7747)</f>
        <v>0</v>
      </c>
      <c r="D1014" s="219">
        <f>SUMPRODUCT((ChapterStats!$B$2:$B$7747=D$2)*(ChapterStats!$C$2:$C$7747=$O$1006)*(ChapterStats!$E$2:$E$7747=$A1014), ChapterStats!$F$2:$F$7747)</f>
        <v>0</v>
      </c>
      <c r="E1014" s="219">
        <f>SUMPRODUCT((ChapterStats!$B$2:$B$7747=E$2)*(ChapterStats!$C$2:$C$7747=$O$1006)*(ChapterStats!$E$2:$E$7747=$A1014), ChapterStats!$F$2:$F$7747)</f>
        <v>1</v>
      </c>
      <c r="F1014" s="219">
        <f>SUMPRODUCT((ChapterStats!$B$2:$B$7747=F$2)*(ChapterStats!$C$2:$C$7747=$O$1006)*(ChapterStats!$E$2:$E$7747=$A1014), ChapterStats!$F$2:$F$7747)</f>
        <v>0</v>
      </c>
      <c r="G1014" s="219">
        <f>SUMPRODUCT((ChapterStats!$B$2:$B$7747=G$2)*(ChapterStats!$C$2:$C$7747=$O$1006)*(ChapterStats!$E$2:$E$7747=$A1014), ChapterStats!$F$2:$F$7747)</f>
        <v>1</v>
      </c>
      <c r="H1014" s="219">
        <f>SUMPRODUCT((ChapterStats!$B$2:$B$7747=H$2)*(ChapterStats!$C$2:$C$7747=$O$1006)*(ChapterStats!$E$2:$E$7747=$A1014), ChapterStats!$F$2:$F$7747)</f>
        <v>0</v>
      </c>
      <c r="I1014" s="219">
        <f>SUMPRODUCT((ChapterStats!$B$2:$B$7747=I$2)*(ChapterStats!$C$2:$C$7747=$O$1006)*(ChapterStats!$E$2:$E$7747=$A1014), ChapterStats!$F$2:$F$7747)</f>
        <v>1</v>
      </c>
      <c r="J1014" s="219">
        <f>SUMPRODUCT((ChapterStats!$B$2:$B$7747=J$2)*(ChapterStats!$C$2:$C$7747=$O$1006)*(ChapterStats!$E$2:$E$7747=$A1014), ChapterStats!$F$2:$F$7747)</f>
        <v>0</v>
      </c>
      <c r="K1014" s="219">
        <f>SUMPRODUCT((ChapterStats!$B$2:$B$7747=K$2)*(ChapterStats!$C$2:$C$7747=$O$1006)*(ChapterStats!$E$2:$E$7747=$A1014), ChapterStats!$F$2:$F$7747)</f>
        <v>0</v>
      </c>
      <c r="L1014" s="219">
        <f>SUMPRODUCT((ChapterStats!$B$2:$B$7747=L$2)*(ChapterStats!$C$2:$C$7747=$O$1006)*(ChapterStats!$E$2:$E$7747=$A1014), ChapterStats!$F$2:$F$7747)</f>
        <v>0</v>
      </c>
      <c r="M1014" s="219">
        <f>SUMPRODUCT((ChapterStats!$B$2:$B$7747=M$2)*(ChapterStats!$C$2:$C$7747=$O$1006)*(ChapterStats!$E$2:$E$7747=$A1014), ChapterStats!$F$2:$F$7747)</f>
        <v>0</v>
      </c>
      <c r="N1014" s="41">
        <f t="shared" si="77"/>
        <v>3</v>
      </c>
    </row>
    <row r="1015" spans="1:15" x14ac:dyDescent="0.2">
      <c r="A1015" s="228" t="s">
        <v>198</v>
      </c>
      <c r="B1015" s="219">
        <f>SUMPRODUCT((ChapterStats!$B$2:$B$7747=B$2)*(ChapterStats!$C$2:$C$7747=$O$1006)*(ChapterStats!$E$2:$E$7747=$A1015), ChapterStats!$F$2:$F$7747)</f>
        <v>0</v>
      </c>
      <c r="C1015" s="219">
        <f>SUMPRODUCT((ChapterStats!$B$2:$B$7747=C$2)*(ChapterStats!$C$2:$C$7747=$O$1006)*(ChapterStats!$E$2:$E$7747=$A1015), ChapterStats!$F$2:$F$7747)</f>
        <v>0</v>
      </c>
      <c r="D1015" s="219">
        <f>SUMPRODUCT((ChapterStats!$B$2:$B$7747=D$2)*(ChapterStats!$C$2:$C$7747=$O$1006)*(ChapterStats!$E$2:$E$7747=$A1015), ChapterStats!$F$2:$F$7747)</f>
        <v>0</v>
      </c>
      <c r="E1015" s="219">
        <f>SUMPRODUCT((ChapterStats!$B$2:$B$7747=E$2)*(ChapterStats!$C$2:$C$7747=$O$1006)*(ChapterStats!$E$2:$E$7747=$A1015), ChapterStats!$F$2:$F$7747)</f>
        <v>0</v>
      </c>
      <c r="F1015" s="219">
        <f>SUMPRODUCT((ChapterStats!$B$2:$B$7747=F$2)*(ChapterStats!$C$2:$C$7747=$O$1006)*(ChapterStats!$E$2:$E$7747=$A1015), ChapterStats!$F$2:$F$7747)</f>
        <v>0</v>
      </c>
      <c r="G1015" s="219">
        <f>SUMPRODUCT((ChapterStats!$B$2:$B$7747=G$2)*(ChapterStats!$C$2:$C$7747=$O$1006)*(ChapterStats!$E$2:$E$7747=$A1015), ChapterStats!$F$2:$F$7747)</f>
        <v>0</v>
      </c>
      <c r="H1015" s="219">
        <f>SUMPRODUCT((ChapterStats!$B$2:$B$7747=H$2)*(ChapterStats!$C$2:$C$7747=$O$1006)*(ChapterStats!$E$2:$E$7747=$A1015), ChapterStats!$F$2:$F$7747)</f>
        <v>0</v>
      </c>
      <c r="I1015" s="219">
        <f>SUMPRODUCT((ChapterStats!$B$2:$B$7747=I$2)*(ChapterStats!$C$2:$C$7747=$O$1006)*(ChapterStats!$E$2:$E$7747=$A1015), ChapterStats!$F$2:$F$7747)</f>
        <v>0</v>
      </c>
      <c r="J1015" s="219">
        <f>SUMPRODUCT((ChapterStats!$B$2:$B$7747=J$2)*(ChapterStats!$C$2:$C$7747=$O$1006)*(ChapterStats!$E$2:$E$7747=$A1015), ChapterStats!$F$2:$F$7747)</f>
        <v>0</v>
      </c>
      <c r="K1015" s="219">
        <f>SUMPRODUCT((ChapterStats!$B$2:$B$7747=K$2)*(ChapterStats!$C$2:$C$7747=$O$1006)*(ChapterStats!$E$2:$E$7747=$A1015), ChapterStats!$F$2:$F$7747)</f>
        <v>0</v>
      </c>
      <c r="L1015" s="219">
        <f>SUMPRODUCT((ChapterStats!$B$2:$B$7747=L$2)*(ChapterStats!$C$2:$C$7747=$O$1006)*(ChapterStats!$E$2:$E$7747=$A1015), ChapterStats!$F$2:$F$7747)</f>
        <v>0</v>
      </c>
      <c r="M1015" s="219">
        <f>SUMPRODUCT((ChapterStats!$B$2:$B$7747=M$2)*(ChapterStats!$C$2:$C$7747=$O$1006)*(ChapterStats!$E$2:$E$7747=$A1015), ChapterStats!$F$2:$F$7747)</f>
        <v>0</v>
      </c>
      <c r="N1015" s="41">
        <f t="shared" si="77"/>
        <v>0</v>
      </c>
    </row>
    <row r="1016" spans="1:15" x14ac:dyDescent="0.2">
      <c r="A1016" s="21" t="s">
        <v>202</v>
      </c>
      <c r="B1016" s="224">
        <f>SUMPRODUCT((ChapterStats!$B$2:$B$7747=B$2)*(ChapterStats!$C$2:$C$7747=$O$1006)*(ChapterStats!$E$2:$E$7747=$A1016), ChapterStats!$F$2:$F$7747)</f>
        <v>0.90909099999999998</v>
      </c>
      <c r="C1016" s="224">
        <f>SUMPRODUCT((ChapterStats!$B$2:$B$7747=C$2)*(ChapterStats!$C$2:$C$7747=$O$1006)*(ChapterStats!$E$2:$E$7747=$A1016), ChapterStats!$F$2:$F$7747)</f>
        <v>0.90909099999999998</v>
      </c>
      <c r="D1016" s="224">
        <f>SUMPRODUCT((ChapterStats!$B$2:$B$7747=D$2)*(ChapterStats!$C$2:$C$7747=$O$1006)*(ChapterStats!$E$2:$E$7747=$A1016), ChapterStats!$F$2:$F$7747)</f>
        <v>0.83333299999999999</v>
      </c>
      <c r="E1016" s="224">
        <f>SUMPRODUCT((ChapterStats!$B$2:$B$7747=E$2)*(ChapterStats!$C$2:$C$7747=$O$1006)*(ChapterStats!$E$2:$E$7747=$A1016), ChapterStats!$F$2:$F$7747)</f>
        <v>0.83333299999999999</v>
      </c>
      <c r="F1016" s="224">
        <f>SUMPRODUCT((ChapterStats!$B$2:$B$7747=F$2)*(ChapterStats!$C$2:$C$7747=$O$1006)*(ChapterStats!$E$2:$E$7747=$A1016), ChapterStats!$F$2:$F$7747)</f>
        <v>0.83333299999999999</v>
      </c>
      <c r="G1016" s="224">
        <f>SUMPRODUCT((ChapterStats!$B$2:$B$7747=G$2)*(ChapterStats!$C$2:$C$7747=$O$1006)*(ChapterStats!$E$2:$E$7747=$A1016), ChapterStats!$F$2:$F$7747)</f>
        <v>0.83333299999999999</v>
      </c>
      <c r="H1016" s="224">
        <f>SUMPRODUCT((ChapterStats!$B$2:$B$7747=H$2)*(ChapterStats!$C$2:$C$7747=$O$1006)*(ChapterStats!$E$2:$E$7747=$A1016), ChapterStats!$F$2:$F$7747)</f>
        <v>0.83333299999999999</v>
      </c>
      <c r="I1016" s="224">
        <f>SUMPRODUCT((ChapterStats!$B$2:$B$7747=I$2)*(ChapterStats!$C$2:$C$7747=$O$1006)*(ChapterStats!$E$2:$E$7747=$A1016), ChapterStats!$F$2:$F$7747)</f>
        <v>0.83333299999999999</v>
      </c>
      <c r="J1016" s="224">
        <f>SUMPRODUCT((ChapterStats!$B$2:$B$7747=J$2)*(ChapterStats!$C$2:$C$7747=$O$1006)*(ChapterStats!$E$2:$E$7747=$A1016), ChapterStats!$F$2:$F$7747)</f>
        <v>0.769231</v>
      </c>
      <c r="K1016" s="224">
        <f>SUMPRODUCT((ChapterStats!$B$2:$B$7747=K$2)*(ChapterStats!$C$2:$C$7747=$O$1006)*(ChapterStats!$E$2:$E$7747=$A1016), ChapterStats!$F$2:$F$7747)</f>
        <v>0.769231</v>
      </c>
      <c r="L1016" s="224">
        <f>SUMPRODUCT((ChapterStats!$B$2:$B$7747=L$2)*(ChapterStats!$C$2:$C$7747=$O$1006)*(ChapterStats!$E$2:$E$7747=$A1016), ChapterStats!$F$2:$F$7747)</f>
        <v>0.84615399999999996</v>
      </c>
      <c r="M1016" s="224">
        <f>SUMPRODUCT((ChapterStats!$B$2:$B$7747=M$2)*(ChapterStats!$C$2:$C$7747=$O$1006)*(ChapterStats!$E$2:$E$7747=$A1016), ChapterStats!$F$2:$F$7747)</f>
        <v>0</v>
      </c>
    </row>
    <row r="1017" spans="1:15" x14ac:dyDescent="0.2">
      <c r="A1017" s="228" t="s">
        <v>205</v>
      </c>
      <c r="B1017" s="224">
        <f>SUMPRODUCT((ChapterStats!$B$2:$B$7747=B$2)*(ChapterStats!$C$2:$C$7747=$O$1006)*(ChapterStats!$E$2:$E$7747=$A1017), ChapterStats!$F$2:$F$7747)</f>
        <v>0.8</v>
      </c>
      <c r="C1017" s="224">
        <f>SUMPRODUCT((ChapterStats!$B$2:$B$7747=C$2)*(ChapterStats!$C$2:$C$7747=$O$1006)*(ChapterStats!$E$2:$E$7747=$A1017), ChapterStats!$F$2:$F$7747)</f>
        <v>0.8</v>
      </c>
      <c r="D1017" s="224">
        <f>SUMPRODUCT((ChapterStats!$B$2:$B$7747=D$2)*(ChapterStats!$C$2:$C$7747=$O$1006)*(ChapterStats!$E$2:$E$7747=$A1017), ChapterStats!$F$2:$F$7747)</f>
        <v>0.72727299999999995</v>
      </c>
      <c r="E1017" s="224">
        <f>SUMPRODUCT((ChapterStats!$B$2:$B$7747=E$2)*(ChapterStats!$C$2:$C$7747=$O$1006)*(ChapterStats!$E$2:$E$7747=$A1017), ChapterStats!$F$2:$F$7747)</f>
        <v>0.72727299999999995</v>
      </c>
      <c r="F1017" s="224">
        <f>SUMPRODUCT((ChapterStats!$B$2:$B$7747=F$2)*(ChapterStats!$C$2:$C$7747=$O$1006)*(ChapterStats!$E$2:$E$7747=$A1017), ChapterStats!$F$2:$F$7747)</f>
        <v>0.72727299999999995</v>
      </c>
      <c r="G1017" s="224">
        <f>SUMPRODUCT((ChapterStats!$B$2:$B$7747=G$2)*(ChapterStats!$C$2:$C$7747=$O$1006)*(ChapterStats!$E$2:$E$7747=$A1017), ChapterStats!$F$2:$F$7747)</f>
        <v>0.72727299999999995</v>
      </c>
      <c r="H1017" s="224">
        <f>SUMPRODUCT((ChapterStats!$B$2:$B$7747=H$2)*(ChapterStats!$C$2:$C$7747=$O$1006)*(ChapterStats!$E$2:$E$7747=$A1017), ChapterStats!$F$2:$F$7747)</f>
        <v>0.72727299999999995</v>
      </c>
      <c r="I1017" s="224">
        <f>SUMPRODUCT((ChapterStats!$B$2:$B$7747=I$2)*(ChapterStats!$C$2:$C$7747=$O$1006)*(ChapterStats!$E$2:$E$7747=$A1017), ChapterStats!$F$2:$F$7747)</f>
        <v>0.81818199999999996</v>
      </c>
      <c r="J1017" s="224">
        <f>SUMPRODUCT((ChapterStats!$B$2:$B$7747=J$2)*(ChapterStats!$C$2:$C$7747=$O$1006)*(ChapterStats!$E$2:$E$7747=$A1017), ChapterStats!$F$2:$F$7747)</f>
        <v>0.81818199999999996</v>
      </c>
      <c r="K1017" s="224">
        <f>SUMPRODUCT((ChapterStats!$B$2:$B$7747=K$2)*(ChapterStats!$C$2:$C$7747=$O$1006)*(ChapterStats!$E$2:$E$7747=$A1017), ChapterStats!$F$2:$F$7747)</f>
        <v>0.81818199999999996</v>
      </c>
      <c r="L1017" s="224">
        <f>SUMPRODUCT((ChapterStats!$B$2:$B$7747=L$2)*(ChapterStats!$C$2:$C$7747=$O$1006)*(ChapterStats!$E$2:$E$7747=$A1017), ChapterStats!$F$2:$F$7747)</f>
        <v>0.90909099999999998</v>
      </c>
      <c r="M1017" s="224">
        <f>SUMPRODUCT((ChapterStats!$B$2:$B$7747=M$2)*(ChapterStats!$C$2:$C$7747=$O$1006)*(ChapterStats!$E$2:$E$7747=$A1017), ChapterStats!$F$2:$F$7747)</f>
        <v>0</v>
      </c>
    </row>
    <row r="1018" spans="1:15" x14ac:dyDescent="0.2">
      <c r="A1018" s="47"/>
      <c r="B1018" s="65"/>
      <c r="C1018" s="143"/>
      <c r="D1018" s="143"/>
      <c r="E1018" s="143"/>
      <c r="F1018" s="143"/>
      <c r="G1018" s="143"/>
      <c r="H1018" s="65"/>
      <c r="I1018" s="222"/>
      <c r="J1018" s="222"/>
      <c r="K1018" s="222"/>
      <c r="L1018" s="222"/>
      <c r="M1018" s="222"/>
    </row>
    <row r="1019" spans="1:15" s="43" customFormat="1" x14ac:dyDescent="0.2">
      <c r="A1019" s="22" t="s">
        <v>169</v>
      </c>
      <c r="B1019" s="112"/>
      <c r="C1019" s="154"/>
      <c r="D1019" s="154"/>
      <c r="E1019" s="154"/>
      <c r="F1019" s="154"/>
      <c r="G1019" s="154"/>
      <c r="H1019" s="112"/>
      <c r="I1019" s="223"/>
      <c r="J1019" s="223"/>
      <c r="K1019" s="223"/>
      <c r="L1019" s="223"/>
      <c r="M1019" s="223"/>
      <c r="N1019" s="39"/>
      <c r="O1019" s="43">
        <v>10</v>
      </c>
    </row>
    <row r="1020" spans="1:15" s="43" customFormat="1" x14ac:dyDescent="0.2">
      <c r="A1020" s="228" t="s">
        <v>196</v>
      </c>
      <c r="B1020" s="219">
        <f>SUMPRODUCT((ChapterStats!$B$2:$B$7747=B$2)*(ChapterStats!$C$2:$C$7747=$O$1019)*(ChapterStats!$E$2:$E$7747=$A1020), ChapterStats!$F$2:$F$7747)</f>
        <v>13</v>
      </c>
      <c r="C1020" s="219">
        <f>SUMPRODUCT((ChapterStats!$B$2:$B$7747=C$2)*(ChapterStats!$C$2:$C$7747=$O$1019)*(ChapterStats!$E$2:$E$7747=$A1020), ChapterStats!$F$2:$F$7747)</f>
        <v>11</v>
      </c>
      <c r="D1020" s="219">
        <f>SUMPRODUCT((ChapterStats!$B$2:$B$7747=D$2)*(ChapterStats!$C$2:$C$7747=$O$1019)*(ChapterStats!$E$2:$E$7747=$A1020), ChapterStats!$F$2:$F$7747)</f>
        <v>11</v>
      </c>
      <c r="E1020" s="219">
        <f>SUMPRODUCT((ChapterStats!$B$2:$B$7747=E$2)*(ChapterStats!$C$2:$C$7747=$O$1019)*(ChapterStats!$E$2:$E$7747=$A1020), ChapterStats!$F$2:$F$7747)</f>
        <v>12</v>
      </c>
      <c r="F1020" s="219">
        <f>SUMPRODUCT((ChapterStats!$B$2:$B$7747=F$2)*(ChapterStats!$C$2:$C$7747=$O$1019)*(ChapterStats!$E$2:$E$7747=$A1020), ChapterStats!$F$2:$F$7747)</f>
        <v>12</v>
      </c>
      <c r="G1020" s="219">
        <f>SUMPRODUCT((ChapterStats!$B$2:$B$7747=G$2)*(ChapterStats!$C$2:$C$7747=$O$1019)*(ChapterStats!$E$2:$E$7747=$A1020), ChapterStats!$F$2:$F$7747)</f>
        <v>16</v>
      </c>
      <c r="H1020" s="219">
        <f>SUMPRODUCT((ChapterStats!$B$2:$B$7747=H$2)*(ChapterStats!$C$2:$C$7747=$O$1019)*(ChapterStats!$E$2:$E$7747=$A1020), ChapterStats!$F$2:$F$7747)</f>
        <v>17</v>
      </c>
      <c r="I1020" s="219">
        <f>SUMPRODUCT((ChapterStats!$B$2:$B$7747=I$2)*(ChapterStats!$C$2:$C$7747=$O$1019)*(ChapterStats!$E$2:$E$7747=$A1020), ChapterStats!$F$2:$F$7747)</f>
        <v>16</v>
      </c>
      <c r="J1020" s="219">
        <f>SUMPRODUCT((ChapterStats!$B$2:$B$7747=J$2)*(ChapterStats!$C$2:$C$7747=$O$1019)*(ChapterStats!$E$2:$E$7747=$A1020), ChapterStats!$F$2:$F$7747)</f>
        <v>16</v>
      </c>
      <c r="K1020" s="219">
        <f>SUMPRODUCT((ChapterStats!$B$2:$B$7747=K$2)*(ChapterStats!$C$2:$C$7747=$O$1019)*(ChapterStats!$E$2:$E$7747=$A1020), ChapterStats!$F$2:$F$7747)</f>
        <v>15</v>
      </c>
      <c r="L1020" s="219">
        <f>SUMPRODUCT((ChapterStats!$B$2:$B$7747=L$2)*(ChapterStats!$C$2:$C$7747=$O$1019)*(ChapterStats!$E$2:$E$7747=$A1020), ChapterStats!$F$2:$F$7747)</f>
        <v>15</v>
      </c>
      <c r="M1020" s="219">
        <f>SUMPRODUCT((ChapterStats!$B$2:$B$7747=M$2)*(ChapterStats!$C$2:$C$7747=$O$1019)*(ChapterStats!$E$2:$E$7747=$A1020), ChapterStats!$F$2:$F$7747)</f>
        <v>0</v>
      </c>
      <c r="N1020" s="39"/>
    </row>
    <row r="1021" spans="1:15" s="43" customFormat="1" x14ac:dyDescent="0.2">
      <c r="A1021" s="47" t="s">
        <v>305</v>
      </c>
      <c r="B1021" s="244">
        <v>22</v>
      </c>
      <c r="C1021" s="244">
        <v>21</v>
      </c>
      <c r="D1021" s="244">
        <v>21</v>
      </c>
      <c r="E1021" s="244">
        <v>20</v>
      </c>
      <c r="F1021" s="244">
        <v>20</v>
      </c>
      <c r="G1021" s="244">
        <v>21</v>
      </c>
      <c r="H1021" s="244">
        <v>19</v>
      </c>
      <c r="I1021" s="244">
        <v>18</v>
      </c>
      <c r="J1021" s="244">
        <v>15</v>
      </c>
      <c r="K1021" s="244">
        <v>14</v>
      </c>
      <c r="L1021" s="244">
        <v>14</v>
      </c>
      <c r="M1021" s="244">
        <v>13</v>
      </c>
      <c r="N1021" s="39"/>
    </row>
    <row r="1022" spans="1:15" s="43" customFormat="1" x14ac:dyDescent="0.2">
      <c r="A1022" s="228" t="s">
        <v>194</v>
      </c>
      <c r="B1022" s="219">
        <f>SUMPRODUCT((ChapterStats!$B$2:$B$7747=B$2)*(ChapterStats!$C$2:$C$7747=$O$1019)*(ChapterStats!$E$2:$E$7747=$A1022), ChapterStats!$F$2:$F$7747)</f>
        <v>1</v>
      </c>
      <c r="C1022" s="219">
        <f>SUMPRODUCT((ChapterStats!$B$2:$B$7747=C$2)*(ChapterStats!$C$2:$C$7747=$O$1019)*(ChapterStats!$E$2:$E$7747=$A1022), ChapterStats!$F$2:$F$7747)</f>
        <v>1</v>
      </c>
      <c r="D1022" s="219">
        <f>SUMPRODUCT((ChapterStats!$B$2:$B$7747=D$2)*(ChapterStats!$C$2:$C$7747=$O$1019)*(ChapterStats!$E$2:$E$7747=$A1022), ChapterStats!$F$2:$F$7747)</f>
        <v>0</v>
      </c>
      <c r="E1022" s="219">
        <f>SUMPRODUCT((ChapterStats!$B$2:$B$7747=E$2)*(ChapterStats!$C$2:$C$7747=$O$1019)*(ChapterStats!$E$2:$E$7747=$A1022), ChapterStats!$F$2:$F$7747)</f>
        <v>1</v>
      </c>
      <c r="F1022" s="219">
        <f>SUMPRODUCT((ChapterStats!$B$2:$B$7747=F$2)*(ChapterStats!$C$2:$C$7747=$O$1019)*(ChapterStats!$E$2:$E$7747=$A1022), ChapterStats!$F$2:$F$7747)</f>
        <v>1</v>
      </c>
      <c r="G1022" s="219">
        <f>SUMPRODUCT((ChapterStats!$B$2:$B$7747=G$2)*(ChapterStats!$C$2:$C$7747=$O$1019)*(ChapterStats!$E$2:$E$7747=$A1022), ChapterStats!$F$2:$F$7747)</f>
        <v>4</v>
      </c>
      <c r="H1022" s="219">
        <f>SUMPRODUCT((ChapterStats!$B$2:$B$7747=H$2)*(ChapterStats!$C$2:$C$7747=$O$1019)*(ChapterStats!$E$2:$E$7747=$A1022), ChapterStats!$F$2:$F$7747)</f>
        <v>1</v>
      </c>
      <c r="I1022" s="219">
        <f>SUMPRODUCT((ChapterStats!$B$2:$B$7747=I$2)*(ChapterStats!$C$2:$C$7747=$O$1019)*(ChapterStats!$E$2:$E$7747=$A1022), ChapterStats!$F$2:$F$7747)</f>
        <v>0</v>
      </c>
      <c r="J1022" s="219">
        <f>SUMPRODUCT((ChapterStats!$B$2:$B$7747=J$2)*(ChapterStats!$C$2:$C$7747=$O$1019)*(ChapterStats!$E$2:$E$7747=$A1022), ChapterStats!$F$2:$F$7747)</f>
        <v>0</v>
      </c>
      <c r="K1022" s="219">
        <f>SUMPRODUCT((ChapterStats!$B$2:$B$7747=K$2)*(ChapterStats!$C$2:$C$7747=$O$1019)*(ChapterStats!$E$2:$E$7747=$A1022), ChapterStats!$F$2:$F$7747)</f>
        <v>0</v>
      </c>
      <c r="L1022" s="219">
        <f>SUMPRODUCT((ChapterStats!$B$2:$B$7747=L$2)*(ChapterStats!$C$2:$C$7747=$O$1019)*(ChapterStats!$E$2:$E$7747=$A1022), ChapterStats!$F$2:$F$7747)</f>
        <v>0</v>
      </c>
      <c r="M1022" s="219">
        <f>SUMPRODUCT((ChapterStats!$B$2:$B$7747=M$2)*(ChapterStats!$C$2:$C$7747=$O$1019)*(ChapterStats!$E$2:$E$7747=$A1022), ChapterStats!$F$2:$F$7747)</f>
        <v>0</v>
      </c>
      <c r="N1022" s="41">
        <f t="shared" ref="N1022:N1028" si="78">SUM(B1022:M1022)</f>
        <v>9</v>
      </c>
    </row>
    <row r="1023" spans="1:15" s="43" customFormat="1" x14ac:dyDescent="0.2">
      <c r="A1023" s="47" t="s">
        <v>305</v>
      </c>
      <c r="B1023" s="244">
        <v>0</v>
      </c>
      <c r="C1023" s="244">
        <v>1</v>
      </c>
      <c r="D1023" s="244">
        <v>0</v>
      </c>
      <c r="E1023" s="244">
        <v>0</v>
      </c>
      <c r="F1023" s="244">
        <v>1</v>
      </c>
      <c r="G1023" s="244">
        <v>1</v>
      </c>
      <c r="H1023" s="244">
        <v>0</v>
      </c>
      <c r="I1023" s="244">
        <v>1</v>
      </c>
      <c r="J1023" s="244">
        <v>0</v>
      </c>
      <c r="K1023" s="244">
        <v>0</v>
      </c>
      <c r="L1023" s="244">
        <v>0</v>
      </c>
      <c r="M1023" s="244">
        <v>0</v>
      </c>
      <c r="N1023" s="62">
        <f t="shared" si="78"/>
        <v>4</v>
      </c>
    </row>
    <row r="1024" spans="1:15" s="43" customFormat="1" x14ac:dyDescent="0.2">
      <c r="A1024" s="228" t="s">
        <v>195</v>
      </c>
      <c r="B1024" s="219">
        <f>SUMPRODUCT((ChapterStats!$B$2:$B$7747=B$2)*(ChapterStats!$C$2:$C$7747=$O$1019)*(ChapterStats!$E$2:$E$7747=$A1024), ChapterStats!$F$2:$F$7747)</f>
        <v>0</v>
      </c>
      <c r="C1024" s="219">
        <f>SUMPRODUCT((ChapterStats!$B$2:$B$7747=C$2)*(ChapterStats!$C$2:$C$7747=$O$1019)*(ChapterStats!$E$2:$E$7747=$A1024), ChapterStats!$F$2:$F$7747)</f>
        <v>0</v>
      </c>
      <c r="D1024" s="219">
        <f>SUMPRODUCT((ChapterStats!$B$2:$B$7747=D$2)*(ChapterStats!$C$2:$C$7747=$O$1019)*(ChapterStats!$E$2:$E$7747=$A1024), ChapterStats!$F$2:$F$7747)</f>
        <v>0</v>
      </c>
      <c r="E1024" s="219">
        <f>SUMPRODUCT((ChapterStats!$B$2:$B$7747=E$2)*(ChapterStats!$C$2:$C$7747=$O$1019)*(ChapterStats!$E$2:$E$7747=$A1024), ChapterStats!$F$2:$F$7747)</f>
        <v>0</v>
      </c>
      <c r="F1024" s="219">
        <f>SUMPRODUCT((ChapterStats!$B$2:$B$7747=F$2)*(ChapterStats!$C$2:$C$7747=$O$1019)*(ChapterStats!$E$2:$E$7747=$A1024), ChapterStats!$F$2:$F$7747)</f>
        <v>2</v>
      </c>
      <c r="G1024" s="219">
        <f>SUMPRODUCT((ChapterStats!$B$2:$B$7747=G$2)*(ChapterStats!$C$2:$C$7747=$O$1019)*(ChapterStats!$E$2:$E$7747=$A1024), ChapterStats!$F$2:$F$7747)</f>
        <v>0</v>
      </c>
      <c r="H1024" s="219">
        <f>SUMPRODUCT((ChapterStats!$B$2:$B$7747=H$2)*(ChapterStats!$C$2:$C$7747=$O$1019)*(ChapterStats!$E$2:$E$7747=$A1024), ChapterStats!$F$2:$F$7747)</f>
        <v>0</v>
      </c>
      <c r="I1024" s="219">
        <f>SUMPRODUCT((ChapterStats!$B$2:$B$7747=I$2)*(ChapterStats!$C$2:$C$7747=$O$1019)*(ChapterStats!$E$2:$E$7747=$A1024), ChapterStats!$F$2:$F$7747)</f>
        <v>2</v>
      </c>
      <c r="J1024" s="219">
        <f>SUMPRODUCT((ChapterStats!$B$2:$B$7747=J$2)*(ChapterStats!$C$2:$C$7747=$O$1019)*(ChapterStats!$E$2:$E$7747=$A1024), ChapterStats!$F$2:$F$7747)</f>
        <v>1</v>
      </c>
      <c r="K1024" s="219">
        <f>SUMPRODUCT((ChapterStats!$B$2:$B$7747=K$2)*(ChapterStats!$C$2:$C$7747=$O$1019)*(ChapterStats!$E$2:$E$7747=$A1024), ChapterStats!$F$2:$F$7747)</f>
        <v>0</v>
      </c>
      <c r="L1024" s="219">
        <f>SUMPRODUCT((ChapterStats!$B$2:$B$7747=L$2)*(ChapterStats!$C$2:$C$7747=$O$1019)*(ChapterStats!$E$2:$E$7747=$A1024), ChapterStats!$F$2:$F$7747)</f>
        <v>1</v>
      </c>
      <c r="M1024" s="219">
        <f>SUMPRODUCT((ChapterStats!$B$2:$B$7747=M$2)*(ChapterStats!$C$2:$C$7747=$O$1019)*(ChapterStats!$E$2:$E$7747=$A1024), ChapterStats!$F$2:$F$7747)</f>
        <v>0</v>
      </c>
      <c r="N1024" s="113">
        <f t="shared" si="78"/>
        <v>6</v>
      </c>
    </row>
    <row r="1025" spans="1:15" s="43" customFormat="1" x14ac:dyDescent="0.2">
      <c r="A1025" s="228" t="s">
        <v>200</v>
      </c>
      <c r="B1025" s="219">
        <f>SUMPRODUCT((ChapterStats!$B$2:$B$7747=B$2)*(ChapterStats!$C$2:$C$7747=$O$1019)*(ChapterStats!$E$2:$E$7747=$A1025), ChapterStats!$F$2:$F$7747)</f>
        <v>0</v>
      </c>
      <c r="C1025" s="219">
        <f>SUMPRODUCT((ChapterStats!$B$2:$B$7747=C$2)*(ChapterStats!$C$2:$C$7747=$O$1019)*(ChapterStats!$E$2:$E$7747=$A1025), ChapterStats!$F$2:$F$7747)</f>
        <v>0</v>
      </c>
      <c r="D1025" s="219">
        <f>SUMPRODUCT((ChapterStats!$B$2:$B$7747=D$2)*(ChapterStats!$C$2:$C$7747=$O$1019)*(ChapterStats!$E$2:$E$7747=$A1025), ChapterStats!$F$2:$F$7747)</f>
        <v>0</v>
      </c>
      <c r="E1025" s="219">
        <f>SUMPRODUCT((ChapterStats!$B$2:$B$7747=E$2)*(ChapterStats!$C$2:$C$7747=$O$1019)*(ChapterStats!$E$2:$E$7747=$A1025), ChapterStats!$F$2:$F$7747)</f>
        <v>0</v>
      </c>
      <c r="F1025" s="219">
        <f>SUMPRODUCT((ChapterStats!$B$2:$B$7747=F$2)*(ChapterStats!$C$2:$C$7747=$O$1019)*(ChapterStats!$E$2:$E$7747=$A1025), ChapterStats!$F$2:$F$7747)</f>
        <v>0</v>
      </c>
      <c r="G1025" s="219">
        <f>SUMPRODUCT((ChapterStats!$B$2:$B$7747=G$2)*(ChapterStats!$C$2:$C$7747=$O$1019)*(ChapterStats!$E$2:$E$7747=$A1025), ChapterStats!$F$2:$F$7747)</f>
        <v>0</v>
      </c>
      <c r="H1025" s="219">
        <f>SUMPRODUCT((ChapterStats!$B$2:$B$7747=H$2)*(ChapterStats!$C$2:$C$7747=$O$1019)*(ChapterStats!$E$2:$E$7747=$A1025), ChapterStats!$F$2:$F$7747)</f>
        <v>0</v>
      </c>
      <c r="I1025" s="219">
        <f>SUMPRODUCT((ChapterStats!$B$2:$B$7747=I$2)*(ChapterStats!$C$2:$C$7747=$O$1019)*(ChapterStats!$E$2:$E$7747=$A1025), ChapterStats!$F$2:$F$7747)</f>
        <v>0</v>
      </c>
      <c r="J1025" s="219">
        <f>SUMPRODUCT((ChapterStats!$B$2:$B$7747=J$2)*(ChapterStats!$C$2:$C$7747=$O$1019)*(ChapterStats!$E$2:$E$7747=$A1025), ChapterStats!$F$2:$F$7747)</f>
        <v>0</v>
      </c>
      <c r="K1025" s="219">
        <f>SUMPRODUCT((ChapterStats!$B$2:$B$7747=K$2)*(ChapterStats!$C$2:$C$7747=$O$1019)*(ChapterStats!$E$2:$E$7747=$A1025), ChapterStats!$F$2:$F$7747)</f>
        <v>0</v>
      </c>
      <c r="L1025" s="219">
        <f>SUMPRODUCT((ChapterStats!$B$2:$B$7747=L$2)*(ChapterStats!$C$2:$C$7747=$O$1019)*(ChapterStats!$E$2:$E$7747=$A1025), ChapterStats!$F$2:$F$7747)</f>
        <v>0</v>
      </c>
      <c r="M1025" s="219">
        <f>SUMPRODUCT((ChapterStats!$B$2:$B$7747=M$2)*(ChapterStats!$C$2:$C$7747=$O$1019)*(ChapterStats!$E$2:$E$7747=$A1025), ChapterStats!$F$2:$F$7747)</f>
        <v>0</v>
      </c>
      <c r="N1025" s="113">
        <f t="shared" si="78"/>
        <v>0</v>
      </c>
    </row>
    <row r="1026" spans="1:15" s="43" customFormat="1" x14ac:dyDescent="0.2">
      <c r="A1026" s="228" t="s">
        <v>197</v>
      </c>
      <c r="B1026" s="219">
        <f>SUMPRODUCT((ChapterStats!$B$2:$B$7747=B$2)*(ChapterStats!$C$2:$C$7747=$O$1019)*(ChapterStats!$E$2:$E$7747=$A1026), ChapterStats!$F$2:$F$7747)</f>
        <v>1</v>
      </c>
      <c r="C1026" s="219">
        <f>SUMPRODUCT((ChapterStats!$B$2:$B$7747=C$2)*(ChapterStats!$C$2:$C$7747=$O$1019)*(ChapterStats!$E$2:$E$7747=$A1026), ChapterStats!$F$2:$F$7747)</f>
        <v>3</v>
      </c>
      <c r="D1026" s="219">
        <f>SUMPRODUCT((ChapterStats!$B$2:$B$7747=D$2)*(ChapterStats!$C$2:$C$7747=$O$1019)*(ChapterStats!$E$2:$E$7747=$A1026), ChapterStats!$F$2:$F$7747)</f>
        <v>0</v>
      </c>
      <c r="E1026" s="219">
        <f>SUMPRODUCT((ChapterStats!$B$2:$B$7747=E$2)*(ChapterStats!$C$2:$C$7747=$O$1019)*(ChapterStats!$E$2:$E$7747=$A1026), ChapterStats!$F$2:$F$7747)</f>
        <v>0</v>
      </c>
      <c r="F1026" s="219">
        <f>SUMPRODUCT((ChapterStats!$B$2:$B$7747=F$2)*(ChapterStats!$C$2:$C$7747=$O$1019)*(ChapterStats!$E$2:$E$7747=$A1026), ChapterStats!$F$2:$F$7747)</f>
        <v>1</v>
      </c>
      <c r="G1026" s="219">
        <f>SUMPRODUCT((ChapterStats!$B$2:$B$7747=G$2)*(ChapterStats!$C$2:$C$7747=$O$1019)*(ChapterStats!$E$2:$E$7747=$A1026), ChapterStats!$F$2:$F$7747)</f>
        <v>0</v>
      </c>
      <c r="H1026" s="219">
        <f>SUMPRODUCT((ChapterStats!$B$2:$B$7747=H$2)*(ChapterStats!$C$2:$C$7747=$O$1019)*(ChapterStats!$E$2:$E$7747=$A1026), ChapterStats!$F$2:$F$7747)</f>
        <v>0</v>
      </c>
      <c r="I1026" s="219">
        <f>SUMPRODUCT((ChapterStats!$B$2:$B$7747=I$2)*(ChapterStats!$C$2:$C$7747=$O$1019)*(ChapterStats!$E$2:$E$7747=$A1026), ChapterStats!$F$2:$F$7747)</f>
        <v>1</v>
      </c>
      <c r="J1026" s="219">
        <f>SUMPRODUCT((ChapterStats!$B$2:$B$7747=J$2)*(ChapterStats!$C$2:$C$7747=$O$1019)*(ChapterStats!$E$2:$E$7747=$A1026), ChapterStats!$F$2:$F$7747)</f>
        <v>0</v>
      </c>
      <c r="K1026" s="219">
        <f>SUMPRODUCT((ChapterStats!$B$2:$B$7747=K$2)*(ChapterStats!$C$2:$C$7747=$O$1019)*(ChapterStats!$E$2:$E$7747=$A1026), ChapterStats!$F$2:$F$7747)</f>
        <v>1</v>
      </c>
      <c r="L1026" s="219">
        <f>SUMPRODUCT((ChapterStats!$B$2:$B$7747=L$2)*(ChapterStats!$C$2:$C$7747=$O$1019)*(ChapterStats!$E$2:$E$7747=$A1026), ChapterStats!$F$2:$F$7747)</f>
        <v>0</v>
      </c>
      <c r="M1026" s="219">
        <f>SUMPRODUCT((ChapterStats!$B$2:$B$7747=M$2)*(ChapterStats!$C$2:$C$7747=$O$1019)*(ChapterStats!$E$2:$E$7747=$A1026), ChapterStats!$F$2:$F$7747)</f>
        <v>0</v>
      </c>
      <c r="N1026" s="41">
        <f t="shared" si="78"/>
        <v>7</v>
      </c>
    </row>
    <row r="1027" spans="1:15" s="43" customFormat="1" x14ac:dyDescent="0.2">
      <c r="A1027" s="228" t="s">
        <v>199</v>
      </c>
      <c r="B1027" s="219">
        <f>SUMPRODUCT((ChapterStats!$B$2:$B$7747=B$2)*(ChapterStats!$C$2:$C$7747=$O$1019)*(ChapterStats!$E$2:$E$7747=$A1027), ChapterStats!$F$2:$F$7747)</f>
        <v>0</v>
      </c>
      <c r="C1027" s="219">
        <f>SUMPRODUCT((ChapterStats!$B$2:$B$7747=C$2)*(ChapterStats!$C$2:$C$7747=$O$1019)*(ChapterStats!$E$2:$E$7747=$A1027), ChapterStats!$F$2:$F$7747)</f>
        <v>0</v>
      </c>
      <c r="D1027" s="219">
        <f>SUMPRODUCT((ChapterStats!$B$2:$B$7747=D$2)*(ChapterStats!$C$2:$C$7747=$O$1019)*(ChapterStats!$E$2:$E$7747=$A1027), ChapterStats!$F$2:$F$7747)</f>
        <v>0</v>
      </c>
      <c r="E1027" s="219">
        <f>SUMPRODUCT((ChapterStats!$B$2:$B$7747=E$2)*(ChapterStats!$C$2:$C$7747=$O$1019)*(ChapterStats!$E$2:$E$7747=$A1027), ChapterStats!$F$2:$F$7747)</f>
        <v>0</v>
      </c>
      <c r="F1027" s="219">
        <f>SUMPRODUCT((ChapterStats!$B$2:$B$7747=F$2)*(ChapterStats!$C$2:$C$7747=$O$1019)*(ChapterStats!$E$2:$E$7747=$A1027), ChapterStats!$F$2:$F$7747)</f>
        <v>0</v>
      </c>
      <c r="G1027" s="219">
        <f>SUMPRODUCT((ChapterStats!$B$2:$B$7747=G$2)*(ChapterStats!$C$2:$C$7747=$O$1019)*(ChapterStats!$E$2:$E$7747=$A1027), ChapterStats!$F$2:$F$7747)</f>
        <v>0</v>
      </c>
      <c r="H1027" s="219">
        <f>SUMPRODUCT((ChapterStats!$B$2:$B$7747=H$2)*(ChapterStats!$C$2:$C$7747=$O$1019)*(ChapterStats!$E$2:$E$7747=$A1027), ChapterStats!$F$2:$F$7747)</f>
        <v>0</v>
      </c>
      <c r="I1027" s="219">
        <f>SUMPRODUCT((ChapterStats!$B$2:$B$7747=I$2)*(ChapterStats!$C$2:$C$7747=$O$1019)*(ChapterStats!$E$2:$E$7747=$A1027), ChapterStats!$F$2:$F$7747)</f>
        <v>0</v>
      </c>
      <c r="J1027" s="219">
        <f>SUMPRODUCT((ChapterStats!$B$2:$B$7747=J$2)*(ChapterStats!$C$2:$C$7747=$O$1019)*(ChapterStats!$E$2:$E$7747=$A1027), ChapterStats!$F$2:$F$7747)</f>
        <v>0</v>
      </c>
      <c r="K1027" s="219">
        <f>SUMPRODUCT((ChapterStats!$B$2:$B$7747=K$2)*(ChapterStats!$C$2:$C$7747=$O$1019)*(ChapterStats!$E$2:$E$7747=$A1027), ChapterStats!$F$2:$F$7747)</f>
        <v>0</v>
      </c>
      <c r="L1027" s="219">
        <f>SUMPRODUCT((ChapterStats!$B$2:$B$7747=L$2)*(ChapterStats!$C$2:$C$7747=$O$1019)*(ChapterStats!$E$2:$E$7747=$A1027), ChapterStats!$F$2:$F$7747)</f>
        <v>0</v>
      </c>
      <c r="M1027" s="219">
        <f>SUMPRODUCT((ChapterStats!$B$2:$B$7747=M$2)*(ChapterStats!$C$2:$C$7747=$O$1019)*(ChapterStats!$E$2:$E$7747=$A1027), ChapterStats!$F$2:$F$7747)</f>
        <v>0</v>
      </c>
      <c r="N1027" s="41">
        <f t="shared" si="78"/>
        <v>0</v>
      </c>
    </row>
    <row r="1028" spans="1:15" s="43" customFormat="1" x14ac:dyDescent="0.2">
      <c r="A1028" s="228" t="s">
        <v>198</v>
      </c>
      <c r="B1028" s="219">
        <f>SUMPRODUCT((ChapterStats!$B$2:$B$7747=B$2)*(ChapterStats!$C$2:$C$7747=$O$1019)*(ChapterStats!$E$2:$E$7747=$A1028), ChapterStats!$F$2:$F$7747)</f>
        <v>0</v>
      </c>
      <c r="C1028" s="219">
        <f>SUMPRODUCT((ChapterStats!$B$2:$B$7747=C$2)*(ChapterStats!$C$2:$C$7747=$O$1019)*(ChapterStats!$E$2:$E$7747=$A1028), ChapterStats!$F$2:$F$7747)</f>
        <v>0</v>
      </c>
      <c r="D1028" s="219">
        <f>SUMPRODUCT((ChapterStats!$B$2:$B$7747=D$2)*(ChapterStats!$C$2:$C$7747=$O$1019)*(ChapterStats!$E$2:$E$7747=$A1028), ChapterStats!$F$2:$F$7747)</f>
        <v>0</v>
      </c>
      <c r="E1028" s="219">
        <f>SUMPRODUCT((ChapterStats!$B$2:$B$7747=E$2)*(ChapterStats!$C$2:$C$7747=$O$1019)*(ChapterStats!$E$2:$E$7747=$A1028), ChapterStats!$F$2:$F$7747)</f>
        <v>0</v>
      </c>
      <c r="F1028" s="219">
        <f>SUMPRODUCT((ChapterStats!$B$2:$B$7747=F$2)*(ChapterStats!$C$2:$C$7747=$O$1019)*(ChapterStats!$E$2:$E$7747=$A1028), ChapterStats!$F$2:$F$7747)</f>
        <v>0</v>
      </c>
      <c r="G1028" s="219">
        <f>SUMPRODUCT((ChapterStats!$B$2:$B$7747=G$2)*(ChapterStats!$C$2:$C$7747=$O$1019)*(ChapterStats!$E$2:$E$7747=$A1028), ChapterStats!$F$2:$F$7747)</f>
        <v>0</v>
      </c>
      <c r="H1028" s="219">
        <f>SUMPRODUCT((ChapterStats!$B$2:$B$7747=H$2)*(ChapterStats!$C$2:$C$7747=$O$1019)*(ChapterStats!$E$2:$E$7747=$A1028), ChapterStats!$F$2:$F$7747)</f>
        <v>0</v>
      </c>
      <c r="I1028" s="219">
        <f>SUMPRODUCT((ChapterStats!$B$2:$B$7747=I$2)*(ChapterStats!$C$2:$C$7747=$O$1019)*(ChapterStats!$E$2:$E$7747=$A1028), ChapterStats!$F$2:$F$7747)</f>
        <v>0</v>
      </c>
      <c r="J1028" s="219">
        <f>SUMPRODUCT((ChapterStats!$B$2:$B$7747=J$2)*(ChapterStats!$C$2:$C$7747=$O$1019)*(ChapterStats!$E$2:$E$7747=$A1028), ChapterStats!$F$2:$F$7747)</f>
        <v>0</v>
      </c>
      <c r="K1028" s="219">
        <f>SUMPRODUCT((ChapterStats!$B$2:$B$7747=K$2)*(ChapterStats!$C$2:$C$7747=$O$1019)*(ChapterStats!$E$2:$E$7747=$A1028), ChapterStats!$F$2:$F$7747)</f>
        <v>0</v>
      </c>
      <c r="L1028" s="219">
        <f>SUMPRODUCT((ChapterStats!$B$2:$B$7747=L$2)*(ChapterStats!$C$2:$C$7747=$O$1019)*(ChapterStats!$E$2:$E$7747=$A1028), ChapterStats!$F$2:$F$7747)</f>
        <v>0</v>
      </c>
      <c r="M1028" s="219">
        <f>SUMPRODUCT((ChapterStats!$B$2:$B$7747=M$2)*(ChapterStats!$C$2:$C$7747=$O$1019)*(ChapterStats!$E$2:$E$7747=$A1028), ChapterStats!$F$2:$F$7747)</f>
        <v>0</v>
      </c>
      <c r="N1028" s="41">
        <f t="shared" si="78"/>
        <v>0</v>
      </c>
    </row>
    <row r="1029" spans="1:15" s="43" customFormat="1" x14ac:dyDescent="0.2">
      <c r="A1029" s="21" t="s">
        <v>202</v>
      </c>
      <c r="B1029" s="224">
        <f>SUMPRODUCT((ChapterStats!$B$2:$B$7747=B$2)*(ChapterStats!$C$2:$C$7747=$O$1019)*(ChapterStats!$E$2:$E$7747=$A1029), ChapterStats!$F$2:$F$7747)</f>
        <v>0.40909099999999998</v>
      </c>
      <c r="C1029" s="224">
        <f>SUMPRODUCT((ChapterStats!$B$2:$B$7747=C$2)*(ChapterStats!$C$2:$C$7747=$O$1019)*(ChapterStats!$E$2:$E$7747=$A1029), ChapterStats!$F$2:$F$7747)</f>
        <v>0.40909099999999998</v>
      </c>
      <c r="D1029" s="224">
        <f>SUMPRODUCT((ChapterStats!$B$2:$B$7747=D$2)*(ChapterStats!$C$2:$C$7747=$O$1019)*(ChapterStats!$E$2:$E$7747=$A1029), ChapterStats!$F$2:$F$7747)</f>
        <v>0.33333299999999999</v>
      </c>
      <c r="E1029" s="224">
        <f>SUMPRODUCT((ChapterStats!$B$2:$B$7747=E$2)*(ChapterStats!$C$2:$C$7747=$O$1019)*(ChapterStats!$E$2:$E$7747=$A1029), ChapterStats!$F$2:$F$7747)</f>
        <v>0.33333299999999999</v>
      </c>
      <c r="F1029" s="224">
        <f>SUMPRODUCT((ChapterStats!$B$2:$B$7747=F$2)*(ChapterStats!$C$2:$C$7747=$O$1019)*(ChapterStats!$E$2:$E$7747=$A1029), ChapterStats!$F$2:$F$7747)</f>
        <v>0.35</v>
      </c>
      <c r="G1029" s="224">
        <f>SUMPRODUCT((ChapterStats!$B$2:$B$7747=G$2)*(ChapterStats!$C$2:$C$7747=$O$1019)*(ChapterStats!$E$2:$E$7747=$A1029), ChapterStats!$F$2:$F$7747)</f>
        <v>0.35</v>
      </c>
      <c r="H1029" s="224">
        <f>SUMPRODUCT((ChapterStats!$B$2:$B$7747=H$2)*(ChapterStats!$C$2:$C$7747=$O$1019)*(ChapterStats!$E$2:$E$7747=$A1029), ChapterStats!$F$2:$F$7747)</f>
        <v>0.38095200000000001</v>
      </c>
      <c r="I1029" s="224">
        <f>SUMPRODUCT((ChapterStats!$B$2:$B$7747=I$2)*(ChapterStats!$C$2:$C$7747=$O$1019)*(ChapterStats!$E$2:$E$7747=$A1029), ChapterStats!$F$2:$F$7747)</f>
        <v>0.42105300000000001</v>
      </c>
      <c r="J1029" s="224">
        <f>SUMPRODUCT((ChapterStats!$B$2:$B$7747=J$2)*(ChapterStats!$C$2:$C$7747=$O$1019)*(ChapterStats!$E$2:$E$7747=$A1029), ChapterStats!$F$2:$F$7747)</f>
        <v>0.38888899999999998</v>
      </c>
      <c r="K1029" s="224">
        <f>SUMPRODUCT((ChapterStats!$B$2:$B$7747=K$2)*(ChapterStats!$C$2:$C$7747=$O$1019)*(ChapterStats!$E$2:$E$7747=$A1029), ChapterStats!$F$2:$F$7747)</f>
        <v>0.466667</v>
      </c>
      <c r="L1029" s="224">
        <f>SUMPRODUCT((ChapterStats!$B$2:$B$7747=L$2)*(ChapterStats!$C$2:$C$7747=$O$1019)*(ChapterStats!$E$2:$E$7747=$A1029), ChapterStats!$F$2:$F$7747)</f>
        <v>0.42857099999999998</v>
      </c>
      <c r="M1029" s="224">
        <f>SUMPRODUCT((ChapterStats!$B$2:$B$7747=M$2)*(ChapterStats!$C$2:$C$7747=$O$1019)*(ChapterStats!$E$2:$E$7747=$A1029), ChapterStats!$F$2:$F$7747)</f>
        <v>0</v>
      </c>
      <c r="N1029" s="39"/>
    </row>
    <row r="1030" spans="1:15" s="43" customFormat="1" x14ac:dyDescent="0.2">
      <c r="A1030" s="228" t="s">
        <v>205</v>
      </c>
      <c r="B1030" s="224">
        <f>SUMPRODUCT((ChapterStats!$B$2:$B$7747=B$2)*(ChapterStats!$C$2:$C$7747=$O$1019)*(ChapterStats!$E$2:$E$7747=$A1030), ChapterStats!$F$2:$F$7747)</f>
        <v>0.40909099999999998</v>
      </c>
      <c r="C1030" s="224">
        <f>SUMPRODUCT((ChapterStats!$B$2:$B$7747=C$2)*(ChapterStats!$C$2:$C$7747=$O$1019)*(ChapterStats!$E$2:$E$7747=$A1030), ChapterStats!$F$2:$F$7747)</f>
        <v>0.40909099999999998</v>
      </c>
      <c r="D1030" s="224">
        <f>SUMPRODUCT((ChapterStats!$B$2:$B$7747=D$2)*(ChapterStats!$C$2:$C$7747=$O$1019)*(ChapterStats!$E$2:$E$7747=$A1030), ChapterStats!$F$2:$F$7747)</f>
        <v>0.33333299999999999</v>
      </c>
      <c r="E1030" s="224">
        <f>SUMPRODUCT((ChapterStats!$B$2:$B$7747=E$2)*(ChapterStats!$C$2:$C$7747=$O$1019)*(ChapterStats!$E$2:$E$7747=$A1030), ChapterStats!$F$2:$F$7747)</f>
        <v>0.33333299999999999</v>
      </c>
      <c r="F1030" s="224">
        <f>SUMPRODUCT((ChapterStats!$B$2:$B$7747=F$2)*(ChapterStats!$C$2:$C$7747=$O$1019)*(ChapterStats!$E$2:$E$7747=$A1030), ChapterStats!$F$2:$F$7747)</f>
        <v>0.35</v>
      </c>
      <c r="G1030" s="224">
        <f>SUMPRODUCT((ChapterStats!$B$2:$B$7747=G$2)*(ChapterStats!$C$2:$C$7747=$O$1019)*(ChapterStats!$E$2:$E$7747=$A1030), ChapterStats!$F$2:$F$7747)</f>
        <v>0.35</v>
      </c>
      <c r="H1030" s="224">
        <f>SUMPRODUCT((ChapterStats!$B$2:$B$7747=H$2)*(ChapterStats!$C$2:$C$7747=$O$1019)*(ChapterStats!$E$2:$E$7747=$A1030), ChapterStats!$F$2:$F$7747)</f>
        <v>0.38095200000000001</v>
      </c>
      <c r="I1030" s="224">
        <f>SUMPRODUCT((ChapterStats!$B$2:$B$7747=I$2)*(ChapterStats!$C$2:$C$7747=$O$1019)*(ChapterStats!$E$2:$E$7747=$A1030), ChapterStats!$F$2:$F$7747)</f>
        <v>0.42105300000000001</v>
      </c>
      <c r="J1030" s="224">
        <f>SUMPRODUCT((ChapterStats!$B$2:$B$7747=J$2)*(ChapterStats!$C$2:$C$7747=$O$1019)*(ChapterStats!$E$2:$E$7747=$A1030), ChapterStats!$F$2:$F$7747)</f>
        <v>0.38888899999999998</v>
      </c>
      <c r="K1030" s="224">
        <f>SUMPRODUCT((ChapterStats!$B$2:$B$7747=K$2)*(ChapterStats!$C$2:$C$7747=$O$1019)*(ChapterStats!$E$2:$E$7747=$A1030), ChapterStats!$F$2:$F$7747)</f>
        <v>0.466667</v>
      </c>
      <c r="L1030" s="224">
        <f>SUMPRODUCT((ChapterStats!$B$2:$B$7747=L$2)*(ChapterStats!$C$2:$C$7747=$O$1019)*(ChapterStats!$E$2:$E$7747=$A1030), ChapterStats!$F$2:$F$7747)</f>
        <v>0.42857099999999998</v>
      </c>
      <c r="M1030" s="224">
        <f>SUMPRODUCT((ChapterStats!$B$2:$B$7747=M$2)*(ChapterStats!$C$2:$C$7747=$O$1019)*(ChapterStats!$E$2:$E$7747=$A1030), ChapterStats!$F$2:$F$7747)</f>
        <v>0</v>
      </c>
      <c r="N1030" s="39"/>
    </row>
    <row r="1031" spans="1:15" s="43" customFormat="1" x14ac:dyDescent="0.2">
      <c r="A1031" s="47"/>
      <c r="B1031" s="65"/>
      <c r="C1031" s="143"/>
      <c r="D1031" s="143"/>
      <c r="E1031" s="143"/>
      <c r="F1031" s="143"/>
      <c r="G1031" s="143"/>
      <c r="H1031" s="65"/>
      <c r="I1031" s="222"/>
      <c r="J1031" s="222"/>
      <c r="K1031" s="222"/>
      <c r="L1031" s="222"/>
      <c r="M1031" s="222"/>
      <c r="N1031" s="39"/>
    </row>
    <row r="1032" spans="1:15" s="43" customFormat="1" x14ac:dyDescent="0.2">
      <c r="A1032" s="22" t="s">
        <v>180</v>
      </c>
      <c r="B1032" s="112"/>
      <c r="C1032" s="154"/>
      <c r="D1032" s="154"/>
      <c r="E1032" s="154"/>
      <c r="F1032" s="154"/>
      <c r="G1032" s="154"/>
      <c r="H1032" s="112"/>
      <c r="I1032" s="219"/>
      <c r="J1032" s="223"/>
      <c r="K1032" s="223"/>
      <c r="L1032" s="223"/>
      <c r="M1032" s="223"/>
      <c r="N1032" s="39"/>
      <c r="O1032" s="43">
        <v>197</v>
      </c>
    </row>
    <row r="1033" spans="1:15" s="43" customFormat="1" x14ac:dyDescent="0.2">
      <c r="A1033" s="228" t="s">
        <v>196</v>
      </c>
      <c r="B1033" s="219">
        <f>SUMPRODUCT((ChapterStats!$B$2:$B$7747=B$2)*(ChapterStats!$C$2:$C$7747=$O$1032)*(ChapterStats!$E$2:$E$7747=$A1033), ChapterStats!$F$2:$F$7747)</f>
        <v>12</v>
      </c>
      <c r="C1033" s="219">
        <f>SUMPRODUCT((ChapterStats!$B$2:$B$7747=C$2)*(ChapterStats!$C$2:$C$7747=$O$1032)*(ChapterStats!$E$2:$E$7747=$A1033), ChapterStats!$F$2:$F$7747)</f>
        <v>12</v>
      </c>
      <c r="D1033" s="219">
        <f>SUMPRODUCT((ChapterStats!$B$2:$B$7747=D$2)*(ChapterStats!$C$2:$C$7747=$O$1032)*(ChapterStats!$E$2:$E$7747=$A1033), ChapterStats!$F$2:$F$7747)</f>
        <v>5</v>
      </c>
      <c r="E1033" s="219">
        <f>SUMPRODUCT((ChapterStats!$B$2:$B$7747=E$2)*(ChapterStats!$C$2:$C$7747=$O$1032)*(ChapterStats!$E$2:$E$7747=$A1033), ChapterStats!$F$2:$F$7747)</f>
        <v>3</v>
      </c>
      <c r="F1033" s="219">
        <f>SUMPRODUCT((ChapterStats!$B$2:$B$7747=F$2)*(ChapterStats!$C$2:$C$7747=$O$1032)*(ChapterStats!$E$2:$E$7747=$A1033), ChapterStats!$F$2:$F$7747)</f>
        <v>3</v>
      </c>
      <c r="G1033" s="219">
        <f>SUMPRODUCT((ChapterStats!$B$2:$B$7747=G$2)*(ChapterStats!$C$2:$C$7747=$O$1032)*(ChapterStats!$E$2:$E$7747=$A1033), ChapterStats!$F$2:$F$7747)</f>
        <v>5</v>
      </c>
      <c r="H1033" s="219">
        <f>SUMPRODUCT((ChapterStats!$B$2:$B$7747=H$2)*(ChapterStats!$C$2:$C$7747=$O$1032)*(ChapterStats!$E$2:$E$7747=$A1033), ChapterStats!$F$2:$F$7747)</f>
        <v>5</v>
      </c>
      <c r="I1033" s="219">
        <f>SUMPRODUCT((ChapterStats!$B$2:$B$7747=I$2)*(ChapterStats!$C$2:$C$7747=$O$1032)*(ChapterStats!$E$2:$E$7747=$A1033), ChapterStats!$F$2:$F$7747)</f>
        <v>5</v>
      </c>
      <c r="J1033" s="219">
        <f>SUMPRODUCT((ChapterStats!$B$2:$B$7747=J$2)*(ChapterStats!$C$2:$C$7747=$O$1032)*(ChapterStats!$E$2:$E$7747=$A1033), ChapterStats!$F$2:$F$7747)</f>
        <v>6</v>
      </c>
      <c r="K1033" s="219">
        <f>SUMPRODUCT((ChapterStats!$B$2:$B$7747=K$2)*(ChapterStats!$C$2:$C$7747=$O$1032)*(ChapterStats!$E$2:$E$7747=$A1033), ChapterStats!$F$2:$F$7747)</f>
        <v>6</v>
      </c>
      <c r="L1033" s="219">
        <f>SUMPRODUCT((ChapterStats!$B$2:$B$7747=L$2)*(ChapterStats!$C$2:$C$7747=$O$1032)*(ChapterStats!$E$2:$E$7747=$A1033), ChapterStats!$F$2:$F$7747)</f>
        <v>6</v>
      </c>
      <c r="M1033" s="219">
        <f>SUMPRODUCT((ChapterStats!$B$2:$B$7747=M$2)*(ChapterStats!$C$2:$C$7747=$O$1032)*(ChapterStats!$E$2:$E$7747=$A1033), ChapterStats!$F$2:$F$7747)</f>
        <v>0</v>
      </c>
      <c r="N1033" s="39"/>
    </row>
    <row r="1034" spans="1:15" s="43" customFormat="1" x14ac:dyDescent="0.2">
      <c r="A1034" s="47" t="s">
        <v>305</v>
      </c>
      <c r="B1034" s="244">
        <v>13</v>
      </c>
      <c r="C1034" s="244">
        <v>13</v>
      </c>
      <c r="D1034" s="244">
        <v>13</v>
      </c>
      <c r="E1034" s="244">
        <v>13</v>
      </c>
      <c r="F1034" s="244">
        <v>13</v>
      </c>
      <c r="G1034" s="244">
        <v>13</v>
      </c>
      <c r="H1034" s="244">
        <v>12</v>
      </c>
      <c r="I1034" s="244">
        <v>12</v>
      </c>
      <c r="J1034" s="244">
        <v>12</v>
      </c>
      <c r="K1034" s="244">
        <v>12</v>
      </c>
      <c r="L1034" s="244">
        <v>12</v>
      </c>
      <c r="M1034" s="244">
        <v>12</v>
      </c>
      <c r="N1034" s="39"/>
    </row>
    <row r="1035" spans="1:15" s="43" customFormat="1" x14ac:dyDescent="0.2">
      <c r="A1035" s="228" t="s">
        <v>194</v>
      </c>
      <c r="B1035" s="219">
        <f>SUMPRODUCT((ChapterStats!$B$2:$B$7747=B$2)*(ChapterStats!$C$2:$C$7747=$O$1032)*(ChapterStats!$E$2:$E$7747=$A1035), ChapterStats!$F$2:$F$7747)</f>
        <v>0</v>
      </c>
      <c r="C1035" s="219">
        <f>SUMPRODUCT((ChapterStats!$B$2:$B$7747=C$2)*(ChapterStats!$C$2:$C$7747=$O$1032)*(ChapterStats!$E$2:$E$7747=$A1035), ChapterStats!$F$2:$F$7747)</f>
        <v>0</v>
      </c>
      <c r="D1035" s="219">
        <f>SUMPRODUCT((ChapterStats!$B$2:$B$7747=D$2)*(ChapterStats!$C$2:$C$7747=$O$1032)*(ChapterStats!$E$2:$E$7747=$A1035), ChapterStats!$F$2:$F$7747)</f>
        <v>0</v>
      </c>
      <c r="E1035" s="219">
        <f>SUMPRODUCT((ChapterStats!$B$2:$B$7747=E$2)*(ChapterStats!$C$2:$C$7747=$O$1032)*(ChapterStats!$E$2:$E$7747=$A1035), ChapterStats!$F$2:$F$7747)</f>
        <v>0</v>
      </c>
      <c r="F1035" s="219">
        <f>SUMPRODUCT((ChapterStats!$B$2:$B$7747=F$2)*(ChapterStats!$C$2:$C$7747=$O$1032)*(ChapterStats!$E$2:$E$7747=$A1035), ChapterStats!$F$2:$F$7747)</f>
        <v>0</v>
      </c>
      <c r="G1035" s="219">
        <f>SUMPRODUCT((ChapterStats!$B$2:$B$7747=G$2)*(ChapterStats!$C$2:$C$7747=$O$1032)*(ChapterStats!$E$2:$E$7747=$A1035), ChapterStats!$F$2:$F$7747)</f>
        <v>2</v>
      </c>
      <c r="H1035" s="219">
        <f>SUMPRODUCT((ChapterStats!$B$2:$B$7747=H$2)*(ChapterStats!$C$2:$C$7747=$O$1032)*(ChapterStats!$E$2:$E$7747=$A1035), ChapterStats!$F$2:$F$7747)</f>
        <v>0</v>
      </c>
      <c r="I1035" s="219">
        <f>SUMPRODUCT((ChapterStats!$B$2:$B$7747=I$2)*(ChapterStats!$C$2:$C$7747=$O$1032)*(ChapterStats!$E$2:$E$7747=$A1035), ChapterStats!$F$2:$F$7747)</f>
        <v>0</v>
      </c>
      <c r="J1035" s="219">
        <f>SUMPRODUCT((ChapterStats!$B$2:$B$7747=J$2)*(ChapterStats!$C$2:$C$7747=$O$1032)*(ChapterStats!$E$2:$E$7747=$A1035), ChapterStats!$F$2:$F$7747)</f>
        <v>1</v>
      </c>
      <c r="K1035" s="219">
        <f>SUMPRODUCT((ChapterStats!$B$2:$B$7747=K$2)*(ChapterStats!$C$2:$C$7747=$O$1032)*(ChapterStats!$E$2:$E$7747=$A1035), ChapterStats!$F$2:$F$7747)</f>
        <v>0</v>
      </c>
      <c r="L1035" s="219">
        <f>SUMPRODUCT((ChapterStats!$B$2:$B$7747=L$2)*(ChapterStats!$C$2:$C$7747=$O$1032)*(ChapterStats!$E$2:$E$7747=$A1035), ChapterStats!$F$2:$F$7747)</f>
        <v>0</v>
      </c>
      <c r="M1035" s="219">
        <f>SUMPRODUCT((ChapterStats!$B$2:$B$7747=M$2)*(ChapterStats!$C$2:$C$7747=$O$1032)*(ChapterStats!$E$2:$E$7747=$A1035), ChapterStats!$F$2:$F$7747)</f>
        <v>0</v>
      </c>
      <c r="N1035" s="41">
        <f t="shared" ref="N1035:N1041" si="79">SUM(B1035:M1035)</f>
        <v>3</v>
      </c>
    </row>
    <row r="1036" spans="1:15" s="43" customFormat="1" ht="12" customHeight="1" x14ac:dyDescent="0.2">
      <c r="A1036" s="47" t="s">
        <v>305</v>
      </c>
      <c r="B1036" s="244">
        <v>2</v>
      </c>
      <c r="C1036" s="244">
        <v>0</v>
      </c>
      <c r="D1036" s="244">
        <v>0</v>
      </c>
      <c r="E1036" s="244">
        <v>0</v>
      </c>
      <c r="F1036" s="244">
        <v>0</v>
      </c>
      <c r="G1036" s="244">
        <v>0</v>
      </c>
      <c r="H1036" s="244">
        <v>0</v>
      </c>
      <c r="I1036" s="244">
        <v>0</v>
      </c>
      <c r="J1036" s="244">
        <v>0</v>
      </c>
      <c r="K1036" s="244">
        <v>0</v>
      </c>
      <c r="L1036" s="244">
        <v>0</v>
      </c>
      <c r="M1036" s="244">
        <v>0</v>
      </c>
      <c r="N1036" s="62">
        <f t="shared" si="79"/>
        <v>2</v>
      </c>
    </row>
    <row r="1037" spans="1:15" s="43" customFormat="1" x14ac:dyDescent="0.2">
      <c r="A1037" s="228" t="s">
        <v>195</v>
      </c>
      <c r="B1037" s="219">
        <f>SUMPRODUCT((ChapterStats!$B$2:$B$7747=B$2)*(ChapterStats!$C$2:$C$7747=$O$1032)*(ChapterStats!$E$2:$E$7747=$A1037), ChapterStats!$F$2:$F$7747)</f>
        <v>0</v>
      </c>
      <c r="C1037" s="219">
        <f>SUMPRODUCT((ChapterStats!$B$2:$B$7747=C$2)*(ChapterStats!$C$2:$C$7747=$O$1032)*(ChapterStats!$E$2:$E$7747=$A1037), ChapterStats!$F$2:$F$7747)</f>
        <v>0</v>
      </c>
      <c r="D1037" s="219">
        <f>SUMPRODUCT((ChapterStats!$B$2:$B$7747=D$2)*(ChapterStats!$C$2:$C$7747=$O$1032)*(ChapterStats!$E$2:$E$7747=$A1037), ChapterStats!$F$2:$F$7747)</f>
        <v>0</v>
      </c>
      <c r="E1037" s="219">
        <f>SUMPRODUCT((ChapterStats!$B$2:$B$7747=E$2)*(ChapterStats!$C$2:$C$7747=$O$1032)*(ChapterStats!$E$2:$E$7747=$A1037), ChapterStats!$F$2:$F$7747)</f>
        <v>0</v>
      </c>
      <c r="F1037" s="219">
        <f>SUMPRODUCT((ChapterStats!$B$2:$B$7747=F$2)*(ChapterStats!$C$2:$C$7747=$O$1032)*(ChapterStats!$E$2:$E$7747=$A1037), ChapterStats!$F$2:$F$7747)</f>
        <v>0</v>
      </c>
      <c r="G1037" s="219">
        <f>SUMPRODUCT((ChapterStats!$B$2:$B$7747=G$2)*(ChapterStats!$C$2:$C$7747=$O$1032)*(ChapterStats!$E$2:$E$7747=$A1037), ChapterStats!$F$2:$F$7747)</f>
        <v>0</v>
      </c>
      <c r="H1037" s="219">
        <f>SUMPRODUCT((ChapterStats!$B$2:$B$7747=H$2)*(ChapterStats!$C$2:$C$7747=$O$1032)*(ChapterStats!$E$2:$E$7747=$A1037), ChapterStats!$F$2:$F$7747)</f>
        <v>0</v>
      </c>
      <c r="I1037" s="219">
        <f>SUMPRODUCT((ChapterStats!$B$2:$B$7747=I$2)*(ChapterStats!$C$2:$C$7747=$O$1032)*(ChapterStats!$E$2:$E$7747=$A1037), ChapterStats!$F$2:$F$7747)</f>
        <v>0</v>
      </c>
      <c r="J1037" s="219">
        <f>SUMPRODUCT((ChapterStats!$B$2:$B$7747=J$2)*(ChapterStats!$C$2:$C$7747=$O$1032)*(ChapterStats!$E$2:$E$7747=$A1037), ChapterStats!$F$2:$F$7747)</f>
        <v>0</v>
      </c>
      <c r="K1037" s="219">
        <f>SUMPRODUCT((ChapterStats!$B$2:$B$7747=K$2)*(ChapterStats!$C$2:$C$7747=$O$1032)*(ChapterStats!$E$2:$E$7747=$A1037), ChapterStats!$F$2:$F$7747)</f>
        <v>0</v>
      </c>
      <c r="L1037" s="219">
        <f>SUMPRODUCT((ChapterStats!$B$2:$B$7747=L$2)*(ChapterStats!$C$2:$C$7747=$O$1032)*(ChapterStats!$E$2:$E$7747=$A1037), ChapterStats!$F$2:$F$7747)</f>
        <v>0</v>
      </c>
      <c r="M1037" s="219">
        <f>SUMPRODUCT((ChapterStats!$B$2:$B$7747=M$2)*(ChapterStats!$C$2:$C$7747=$O$1032)*(ChapterStats!$E$2:$E$7747=$A1037), ChapterStats!$F$2:$F$7747)</f>
        <v>0</v>
      </c>
      <c r="N1037" s="113">
        <f t="shared" si="79"/>
        <v>0</v>
      </c>
    </row>
    <row r="1038" spans="1:15" s="43" customFormat="1" x14ac:dyDescent="0.2">
      <c r="A1038" s="228" t="s">
        <v>200</v>
      </c>
      <c r="B1038" s="219">
        <f>SUMPRODUCT((ChapterStats!$B$2:$B$7747=B$2)*(ChapterStats!$C$2:$C$7747=$O$1032)*(ChapterStats!$E$2:$E$7747=$A1038), ChapterStats!$F$2:$F$7747)</f>
        <v>0</v>
      </c>
      <c r="C1038" s="219">
        <f>SUMPRODUCT((ChapterStats!$B$2:$B$7747=C$2)*(ChapterStats!$C$2:$C$7747=$O$1032)*(ChapterStats!$E$2:$E$7747=$A1038), ChapterStats!$F$2:$F$7747)</f>
        <v>0</v>
      </c>
      <c r="D1038" s="219">
        <f>SUMPRODUCT((ChapterStats!$B$2:$B$7747=D$2)*(ChapterStats!$C$2:$C$7747=$O$1032)*(ChapterStats!$E$2:$E$7747=$A1038), ChapterStats!$F$2:$F$7747)</f>
        <v>0</v>
      </c>
      <c r="E1038" s="219">
        <f>SUMPRODUCT((ChapterStats!$B$2:$B$7747=E$2)*(ChapterStats!$C$2:$C$7747=$O$1032)*(ChapterStats!$E$2:$E$7747=$A1038), ChapterStats!$F$2:$F$7747)</f>
        <v>0</v>
      </c>
      <c r="F1038" s="219">
        <f>SUMPRODUCT((ChapterStats!$B$2:$B$7747=F$2)*(ChapterStats!$C$2:$C$7747=$O$1032)*(ChapterStats!$E$2:$E$7747=$A1038), ChapterStats!$F$2:$F$7747)</f>
        <v>0</v>
      </c>
      <c r="G1038" s="219">
        <f>SUMPRODUCT((ChapterStats!$B$2:$B$7747=G$2)*(ChapterStats!$C$2:$C$7747=$O$1032)*(ChapterStats!$E$2:$E$7747=$A1038), ChapterStats!$F$2:$F$7747)</f>
        <v>0</v>
      </c>
      <c r="H1038" s="219">
        <f>SUMPRODUCT((ChapterStats!$B$2:$B$7747=H$2)*(ChapterStats!$C$2:$C$7747=$O$1032)*(ChapterStats!$E$2:$E$7747=$A1038), ChapterStats!$F$2:$F$7747)</f>
        <v>0</v>
      </c>
      <c r="I1038" s="219">
        <f>SUMPRODUCT((ChapterStats!$B$2:$B$7747=I$2)*(ChapterStats!$C$2:$C$7747=$O$1032)*(ChapterStats!$E$2:$E$7747=$A1038), ChapterStats!$F$2:$F$7747)</f>
        <v>0</v>
      </c>
      <c r="J1038" s="219">
        <f>SUMPRODUCT((ChapterStats!$B$2:$B$7747=J$2)*(ChapterStats!$C$2:$C$7747=$O$1032)*(ChapterStats!$E$2:$E$7747=$A1038), ChapterStats!$F$2:$F$7747)</f>
        <v>0</v>
      </c>
      <c r="K1038" s="219">
        <f>SUMPRODUCT((ChapterStats!$B$2:$B$7747=K$2)*(ChapterStats!$C$2:$C$7747=$O$1032)*(ChapterStats!$E$2:$E$7747=$A1038), ChapterStats!$F$2:$F$7747)</f>
        <v>0</v>
      </c>
      <c r="L1038" s="219">
        <f>SUMPRODUCT((ChapterStats!$B$2:$B$7747=L$2)*(ChapterStats!$C$2:$C$7747=$O$1032)*(ChapterStats!$E$2:$E$7747=$A1038), ChapterStats!$F$2:$F$7747)</f>
        <v>0</v>
      </c>
      <c r="M1038" s="219">
        <f>SUMPRODUCT((ChapterStats!$B$2:$B$7747=M$2)*(ChapterStats!$C$2:$C$7747=$O$1032)*(ChapterStats!$E$2:$E$7747=$A1038), ChapterStats!$F$2:$F$7747)</f>
        <v>0</v>
      </c>
      <c r="N1038" s="113">
        <f t="shared" si="79"/>
        <v>0</v>
      </c>
    </row>
    <row r="1039" spans="1:15" s="43" customFormat="1" x14ac:dyDescent="0.2">
      <c r="A1039" s="228" t="s">
        <v>197</v>
      </c>
      <c r="B1039" s="219">
        <f>SUMPRODUCT((ChapterStats!$B$2:$B$7747=B$2)*(ChapterStats!$C$2:$C$7747=$O$1032)*(ChapterStats!$E$2:$E$7747=$A1039), ChapterStats!$F$2:$F$7747)</f>
        <v>0</v>
      </c>
      <c r="C1039" s="219">
        <f>SUMPRODUCT((ChapterStats!$B$2:$B$7747=C$2)*(ChapterStats!$C$2:$C$7747=$O$1032)*(ChapterStats!$E$2:$E$7747=$A1039), ChapterStats!$F$2:$F$7747)</f>
        <v>0</v>
      </c>
      <c r="D1039" s="219">
        <f>SUMPRODUCT((ChapterStats!$B$2:$B$7747=D$2)*(ChapterStats!$C$2:$C$7747=$O$1032)*(ChapterStats!$E$2:$E$7747=$A1039), ChapterStats!$F$2:$F$7747)</f>
        <v>7</v>
      </c>
      <c r="E1039" s="219">
        <f>SUMPRODUCT((ChapterStats!$B$2:$B$7747=E$2)*(ChapterStats!$C$2:$C$7747=$O$1032)*(ChapterStats!$E$2:$E$7747=$A1039), ChapterStats!$F$2:$F$7747)</f>
        <v>2</v>
      </c>
      <c r="F1039" s="219">
        <f>SUMPRODUCT((ChapterStats!$B$2:$B$7747=F$2)*(ChapterStats!$C$2:$C$7747=$O$1032)*(ChapterStats!$E$2:$E$7747=$A1039), ChapterStats!$F$2:$F$7747)</f>
        <v>0</v>
      </c>
      <c r="G1039" s="219">
        <f>SUMPRODUCT((ChapterStats!$B$2:$B$7747=G$2)*(ChapterStats!$C$2:$C$7747=$O$1032)*(ChapterStats!$E$2:$E$7747=$A1039), ChapterStats!$F$2:$F$7747)</f>
        <v>0</v>
      </c>
      <c r="H1039" s="219">
        <f>SUMPRODUCT((ChapterStats!$B$2:$B$7747=H$2)*(ChapterStats!$C$2:$C$7747=$O$1032)*(ChapterStats!$E$2:$E$7747=$A1039), ChapterStats!$F$2:$F$7747)</f>
        <v>0</v>
      </c>
      <c r="I1039" s="219">
        <f>SUMPRODUCT((ChapterStats!$B$2:$B$7747=I$2)*(ChapterStats!$C$2:$C$7747=$O$1032)*(ChapterStats!$E$2:$E$7747=$A1039), ChapterStats!$F$2:$F$7747)</f>
        <v>0</v>
      </c>
      <c r="J1039" s="219">
        <f>SUMPRODUCT((ChapterStats!$B$2:$B$7747=J$2)*(ChapterStats!$C$2:$C$7747=$O$1032)*(ChapterStats!$E$2:$E$7747=$A1039), ChapterStats!$F$2:$F$7747)</f>
        <v>0</v>
      </c>
      <c r="K1039" s="219">
        <f>SUMPRODUCT((ChapterStats!$B$2:$B$7747=K$2)*(ChapterStats!$C$2:$C$7747=$O$1032)*(ChapterStats!$E$2:$E$7747=$A1039), ChapterStats!$F$2:$F$7747)</f>
        <v>0</v>
      </c>
      <c r="L1039" s="219">
        <f>SUMPRODUCT((ChapterStats!$B$2:$B$7747=L$2)*(ChapterStats!$C$2:$C$7747=$O$1032)*(ChapterStats!$E$2:$E$7747=$A1039), ChapterStats!$F$2:$F$7747)</f>
        <v>0</v>
      </c>
      <c r="M1039" s="219">
        <f>SUMPRODUCT((ChapterStats!$B$2:$B$7747=M$2)*(ChapterStats!$C$2:$C$7747=$O$1032)*(ChapterStats!$E$2:$E$7747=$A1039), ChapterStats!$F$2:$F$7747)</f>
        <v>0</v>
      </c>
      <c r="N1039" s="113">
        <f t="shared" si="79"/>
        <v>9</v>
      </c>
    </row>
    <row r="1040" spans="1:15" x14ac:dyDescent="0.2">
      <c r="A1040" s="228" t="s">
        <v>199</v>
      </c>
      <c r="B1040" s="219">
        <f>SUMPRODUCT((ChapterStats!$B$2:$B$7747=B$2)*(ChapterStats!$C$2:$C$7747=$O$1032)*(ChapterStats!$E$2:$E$7747=$A1040), ChapterStats!$F$2:$F$7747)</f>
        <v>0</v>
      </c>
      <c r="C1040" s="219">
        <f>SUMPRODUCT((ChapterStats!$B$2:$B$7747=C$2)*(ChapterStats!$C$2:$C$7747=$O$1032)*(ChapterStats!$E$2:$E$7747=$A1040), ChapterStats!$F$2:$F$7747)</f>
        <v>0</v>
      </c>
      <c r="D1040" s="219">
        <f>SUMPRODUCT((ChapterStats!$B$2:$B$7747=D$2)*(ChapterStats!$C$2:$C$7747=$O$1032)*(ChapterStats!$E$2:$E$7747=$A1040), ChapterStats!$F$2:$F$7747)</f>
        <v>0</v>
      </c>
      <c r="E1040" s="219">
        <f>SUMPRODUCT((ChapterStats!$B$2:$B$7747=E$2)*(ChapterStats!$C$2:$C$7747=$O$1032)*(ChapterStats!$E$2:$E$7747=$A1040), ChapterStats!$F$2:$F$7747)</f>
        <v>0</v>
      </c>
      <c r="F1040" s="219">
        <f>SUMPRODUCT((ChapterStats!$B$2:$B$7747=F$2)*(ChapterStats!$C$2:$C$7747=$O$1032)*(ChapterStats!$E$2:$E$7747=$A1040), ChapterStats!$F$2:$F$7747)</f>
        <v>0</v>
      </c>
      <c r="G1040" s="219">
        <f>SUMPRODUCT((ChapterStats!$B$2:$B$7747=G$2)*(ChapterStats!$C$2:$C$7747=$O$1032)*(ChapterStats!$E$2:$E$7747=$A1040), ChapterStats!$F$2:$F$7747)</f>
        <v>0</v>
      </c>
      <c r="H1040" s="219">
        <f>SUMPRODUCT((ChapterStats!$B$2:$B$7747=H$2)*(ChapterStats!$C$2:$C$7747=$O$1032)*(ChapterStats!$E$2:$E$7747=$A1040), ChapterStats!$F$2:$F$7747)</f>
        <v>0</v>
      </c>
      <c r="I1040" s="219">
        <f>SUMPRODUCT((ChapterStats!$B$2:$B$7747=I$2)*(ChapterStats!$C$2:$C$7747=$O$1032)*(ChapterStats!$E$2:$E$7747=$A1040), ChapterStats!$F$2:$F$7747)</f>
        <v>0</v>
      </c>
      <c r="J1040" s="219">
        <f>SUMPRODUCT((ChapterStats!$B$2:$B$7747=J$2)*(ChapterStats!$C$2:$C$7747=$O$1032)*(ChapterStats!$E$2:$E$7747=$A1040), ChapterStats!$F$2:$F$7747)</f>
        <v>0</v>
      </c>
      <c r="K1040" s="219">
        <f>SUMPRODUCT((ChapterStats!$B$2:$B$7747=K$2)*(ChapterStats!$C$2:$C$7747=$O$1032)*(ChapterStats!$E$2:$E$7747=$A1040), ChapterStats!$F$2:$F$7747)</f>
        <v>0</v>
      </c>
      <c r="L1040" s="219">
        <f>SUMPRODUCT((ChapterStats!$B$2:$B$7747=L$2)*(ChapterStats!$C$2:$C$7747=$O$1032)*(ChapterStats!$E$2:$E$7747=$A1040), ChapterStats!$F$2:$F$7747)</f>
        <v>0</v>
      </c>
      <c r="M1040" s="219">
        <f>SUMPRODUCT((ChapterStats!$B$2:$B$7747=M$2)*(ChapterStats!$C$2:$C$7747=$O$1032)*(ChapterStats!$E$2:$E$7747=$A1040), ChapterStats!$F$2:$F$7747)</f>
        <v>0</v>
      </c>
      <c r="N1040" s="41">
        <f t="shared" si="79"/>
        <v>0</v>
      </c>
    </row>
    <row r="1041" spans="1:15" x14ac:dyDescent="0.2">
      <c r="A1041" s="228" t="s">
        <v>198</v>
      </c>
      <c r="B1041" s="219">
        <f>SUMPRODUCT((ChapterStats!$B$2:$B$7747=B$2)*(ChapterStats!$C$2:$C$7747=$O$1032)*(ChapterStats!$E$2:$E$7747=$A1041), ChapterStats!$F$2:$F$7747)</f>
        <v>0</v>
      </c>
      <c r="C1041" s="219">
        <f>SUMPRODUCT((ChapterStats!$B$2:$B$7747=C$2)*(ChapterStats!$C$2:$C$7747=$O$1032)*(ChapterStats!$E$2:$E$7747=$A1041), ChapterStats!$F$2:$F$7747)</f>
        <v>0</v>
      </c>
      <c r="D1041" s="219">
        <f>SUMPRODUCT((ChapterStats!$B$2:$B$7747=D$2)*(ChapterStats!$C$2:$C$7747=$O$1032)*(ChapterStats!$E$2:$E$7747=$A1041), ChapterStats!$F$2:$F$7747)</f>
        <v>0</v>
      </c>
      <c r="E1041" s="219">
        <f>SUMPRODUCT((ChapterStats!$B$2:$B$7747=E$2)*(ChapterStats!$C$2:$C$7747=$O$1032)*(ChapterStats!$E$2:$E$7747=$A1041), ChapterStats!$F$2:$F$7747)</f>
        <v>0</v>
      </c>
      <c r="F1041" s="219">
        <f>SUMPRODUCT((ChapterStats!$B$2:$B$7747=F$2)*(ChapterStats!$C$2:$C$7747=$O$1032)*(ChapterStats!$E$2:$E$7747=$A1041), ChapterStats!$F$2:$F$7747)</f>
        <v>0</v>
      </c>
      <c r="G1041" s="219">
        <f>SUMPRODUCT((ChapterStats!$B$2:$B$7747=G$2)*(ChapterStats!$C$2:$C$7747=$O$1032)*(ChapterStats!$E$2:$E$7747=$A1041), ChapterStats!$F$2:$F$7747)</f>
        <v>1</v>
      </c>
      <c r="H1041" s="219">
        <f>SUMPRODUCT((ChapterStats!$B$2:$B$7747=H$2)*(ChapterStats!$C$2:$C$7747=$O$1032)*(ChapterStats!$E$2:$E$7747=$A1041), ChapterStats!$F$2:$F$7747)</f>
        <v>0</v>
      </c>
      <c r="I1041" s="219">
        <f>SUMPRODUCT((ChapterStats!$B$2:$B$7747=I$2)*(ChapterStats!$C$2:$C$7747=$O$1032)*(ChapterStats!$E$2:$E$7747=$A1041), ChapterStats!$F$2:$F$7747)</f>
        <v>0</v>
      </c>
      <c r="J1041" s="219">
        <f>SUMPRODUCT((ChapterStats!$B$2:$B$7747=J$2)*(ChapterStats!$C$2:$C$7747=$O$1032)*(ChapterStats!$E$2:$E$7747=$A1041), ChapterStats!$F$2:$F$7747)</f>
        <v>0</v>
      </c>
      <c r="K1041" s="219">
        <f>SUMPRODUCT((ChapterStats!$B$2:$B$7747=K$2)*(ChapterStats!$C$2:$C$7747=$O$1032)*(ChapterStats!$E$2:$E$7747=$A1041), ChapterStats!$F$2:$F$7747)</f>
        <v>0</v>
      </c>
      <c r="L1041" s="219">
        <f>SUMPRODUCT((ChapterStats!$B$2:$B$7747=L$2)*(ChapterStats!$C$2:$C$7747=$O$1032)*(ChapterStats!$E$2:$E$7747=$A1041), ChapterStats!$F$2:$F$7747)</f>
        <v>0</v>
      </c>
      <c r="M1041" s="219">
        <f>SUMPRODUCT((ChapterStats!$B$2:$B$7747=M$2)*(ChapterStats!$C$2:$C$7747=$O$1032)*(ChapterStats!$E$2:$E$7747=$A1041), ChapterStats!$F$2:$F$7747)</f>
        <v>0</v>
      </c>
      <c r="N1041" s="41">
        <f t="shared" si="79"/>
        <v>1</v>
      </c>
    </row>
    <row r="1042" spans="1:15" s="43" customFormat="1" x14ac:dyDescent="0.2">
      <c r="A1042" s="21" t="s">
        <v>202</v>
      </c>
      <c r="B1042" s="224">
        <f>SUMPRODUCT((ChapterStats!$B$2:$B$7747=B$2)*(ChapterStats!$C$2:$C$7747=$O$1032)*(ChapterStats!$E$2:$E$7747=$A1042), ChapterStats!$F$2:$F$7747)</f>
        <v>0.90909099999999998</v>
      </c>
      <c r="C1042" s="224">
        <f>SUMPRODUCT((ChapterStats!$B$2:$B$7747=C$2)*(ChapterStats!$C$2:$C$7747=$O$1032)*(ChapterStats!$E$2:$E$7747=$A1042), ChapterStats!$F$2:$F$7747)</f>
        <v>0.92307700000000004</v>
      </c>
      <c r="D1042" s="224">
        <f>SUMPRODUCT((ChapterStats!$B$2:$B$7747=D$2)*(ChapterStats!$C$2:$C$7747=$O$1032)*(ChapterStats!$E$2:$E$7747=$A1042), ChapterStats!$F$2:$F$7747)</f>
        <v>0.92307700000000004</v>
      </c>
      <c r="E1042" s="224">
        <f>SUMPRODUCT((ChapterStats!$B$2:$B$7747=E$2)*(ChapterStats!$C$2:$C$7747=$O$1032)*(ChapterStats!$E$2:$E$7747=$A1042), ChapterStats!$F$2:$F$7747)</f>
        <v>0.38461499999999998</v>
      </c>
      <c r="F1042" s="224">
        <f>SUMPRODUCT((ChapterStats!$B$2:$B$7747=F$2)*(ChapterStats!$C$2:$C$7747=$O$1032)*(ChapterStats!$E$2:$E$7747=$A1042), ChapterStats!$F$2:$F$7747)</f>
        <v>0.230769</v>
      </c>
      <c r="G1042" s="224">
        <f>SUMPRODUCT((ChapterStats!$B$2:$B$7747=G$2)*(ChapterStats!$C$2:$C$7747=$O$1032)*(ChapterStats!$E$2:$E$7747=$A1042), ChapterStats!$F$2:$F$7747)</f>
        <v>0.230769</v>
      </c>
      <c r="H1042" s="224">
        <f>SUMPRODUCT((ChapterStats!$B$2:$B$7747=H$2)*(ChapterStats!$C$2:$C$7747=$O$1032)*(ChapterStats!$E$2:$E$7747=$A1042), ChapterStats!$F$2:$F$7747)</f>
        <v>0.230769</v>
      </c>
      <c r="I1042" s="224">
        <f>SUMPRODUCT((ChapterStats!$B$2:$B$7747=I$2)*(ChapterStats!$C$2:$C$7747=$O$1032)*(ChapterStats!$E$2:$E$7747=$A1042), ChapterStats!$F$2:$F$7747)</f>
        <v>0.25</v>
      </c>
      <c r="J1042" s="224">
        <f>SUMPRODUCT((ChapterStats!$B$2:$B$7747=J$2)*(ChapterStats!$C$2:$C$7747=$O$1032)*(ChapterStats!$E$2:$E$7747=$A1042), ChapterStats!$F$2:$F$7747)</f>
        <v>0.25</v>
      </c>
      <c r="K1042" s="224">
        <f>SUMPRODUCT((ChapterStats!$B$2:$B$7747=K$2)*(ChapterStats!$C$2:$C$7747=$O$1032)*(ChapterStats!$E$2:$E$7747=$A1042), ChapterStats!$F$2:$F$7747)</f>
        <v>0.33333299999999999</v>
      </c>
      <c r="L1042" s="224">
        <f>SUMPRODUCT((ChapterStats!$B$2:$B$7747=L$2)*(ChapterStats!$C$2:$C$7747=$O$1032)*(ChapterStats!$E$2:$E$7747=$A1042), ChapterStats!$F$2:$F$7747)</f>
        <v>0.33333299999999999</v>
      </c>
      <c r="M1042" s="224">
        <f>SUMPRODUCT((ChapterStats!$B$2:$B$7747=M$2)*(ChapterStats!$C$2:$C$7747=$O$1032)*(ChapterStats!$E$2:$E$7747=$A1042), ChapterStats!$F$2:$F$7747)</f>
        <v>0</v>
      </c>
      <c r="N1042" s="39"/>
    </row>
    <row r="1043" spans="1:15" s="43" customFormat="1" x14ac:dyDescent="0.2">
      <c r="A1043" s="228" t="s">
        <v>205</v>
      </c>
      <c r="B1043" s="224">
        <f>SUMPRODUCT((ChapterStats!$B$2:$B$7747=B$2)*(ChapterStats!$C$2:$C$7747=$O$1032)*(ChapterStats!$E$2:$E$7747=$A1043), ChapterStats!$F$2:$F$7747)</f>
        <v>0.90909099999999998</v>
      </c>
      <c r="C1043" s="224">
        <f>SUMPRODUCT((ChapterStats!$B$2:$B$7747=C$2)*(ChapterStats!$C$2:$C$7747=$O$1032)*(ChapterStats!$E$2:$E$7747=$A1043), ChapterStats!$F$2:$F$7747)</f>
        <v>0.92307700000000004</v>
      </c>
      <c r="D1043" s="224">
        <f>SUMPRODUCT((ChapterStats!$B$2:$B$7747=D$2)*(ChapterStats!$C$2:$C$7747=$O$1032)*(ChapterStats!$E$2:$E$7747=$A1043), ChapterStats!$F$2:$F$7747)</f>
        <v>0.92307700000000004</v>
      </c>
      <c r="E1043" s="224">
        <f>SUMPRODUCT((ChapterStats!$B$2:$B$7747=E$2)*(ChapterStats!$C$2:$C$7747=$O$1032)*(ChapterStats!$E$2:$E$7747=$A1043), ChapterStats!$F$2:$F$7747)</f>
        <v>0.38461499999999998</v>
      </c>
      <c r="F1043" s="224">
        <f>SUMPRODUCT((ChapterStats!$B$2:$B$7747=F$2)*(ChapterStats!$C$2:$C$7747=$O$1032)*(ChapterStats!$E$2:$E$7747=$A1043), ChapterStats!$F$2:$F$7747)</f>
        <v>0.230769</v>
      </c>
      <c r="G1043" s="224">
        <f>SUMPRODUCT((ChapterStats!$B$2:$B$7747=G$2)*(ChapterStats!$C$2:$C$7747=$O$1032)*(ChapterStats!$E$2:$E$7747=$A1043), ChapterStats!$F$2:$F$7747)</f>
        <v>0.230769</v>
      </c>
      <c r="H1043" s="224">
        <f>SUMPRODUCT((ChapterStats!$B$2:$B$7747=H$2)*(ChapterStats!$C$2:$C$7747=$O$1032)*(ChapterStats!$E$2:$E$7747=$A1043), ChapterStats!$F$2:$F$7747)</f>
        <v>0.230769</v>
      </c>
      <c r="I1043" s="224">
        <f>SUMPRODUCT((ChapterStats!$B$2:$B$7747=I$2)*(ChapterStats!$C$2:$C$7747=$O$1032)*(ChapterStats!$E$2:$E$7747=$A1043), ChapterStats!$F$2:$F$7747)</f>
        <v>0.25</v>
      </c>
      <c r="J1043" s="224">
        <f>SUMPRODUCT((ChapterStats!$B$2:$B$7747=J$2)*(ChapterStats!$C$2:$C$7747=$O$1032)*(ChapterStats!$E$2:$E$7747=$A1043), ChapterStats!$F$2:$F$7747)</f>
        <v>0.25</v>
      </c>
      <c r="K1043" s="224">
        <f>SUMPRODUCT((ChapterStats!$B$2:$B$7747=K$2)*(ChapterStats!$C$2:$C$7747=$O$1032)*(ChapterStats!$E$2:$E$7747=$A1043), ChapterStats!$F$2:$F$7747)</f>
        <v>0.33333299999999999</v>
      </c>
      <c r="L1043" s="224">
        <f>SUMPRODUCT((ChapterStats!$B$2:$B$7747=L$2)*(ChapterStats!$C$2:$C$7747=$O$1032)*(ChapterStats!$E$2:$E$7747=$A1043), ChapterStats!$F$2:$F$7747)</f>
        <v>0.33333299999999999</v>
      </c>
      <c r="M1043" s="224">
        <f>SUMPRODUCT((ChapterStats!$B$2:$B$7747=M$2)*(ChapterStats!$C$2:$C$7747=$O$1032)*(ChapterStats!$E$2:$E$7747=$A1043), ChapterStats!$F$2:$F$7747)</f>
        <v>0</v>
      </c>
      <c r="N1043" s="39"/>
    </row>
    <row r="1044" spans="1:15" s="43" customFormat="1" x14ac:dyDescent="0.2">
      <c r="A1044" s="47"/>
      <c r="B1044" s="65"/>
      <c r="C1044" s="143"/>
      <c r="D1044" s="143"/>
      <c r="E1044" s="143"/>
      <c r="F1044" s="143"/>
      <c r="G1044" s="143"/>
      <c r="H1044" s="65"/>
      <c r="I1044" s="222"/>
      <c r="J1044" s="222"/>
      <c r="K1044" s="222"/>
      <c r="L1044" s="222"/>
      <c r="M1044" s="222"/>
      <c r="N1044" s="41"/>
    </row>
    <row r="1045" spans="1:15" s="43" customFormat="1" x14ac:dyDescent="0.2">
      <c r="A1045" s="22" t="s">
        <v>161</v>
      </c>
      <c r="B1045" s="112"/>
      <c r="C1045" s="154"/>
      <c r="D1045" s="154"/>
      <c r="E1045" s="154"/>
      <c r="F1045" s="154"/>
      <c r="G1045" s="154"/>
      <c r="H1045" s="112"/>
      <c r="I1045" s="219"/>
      <c r="J1045" s="223"/>
      <c r="K1045" s="223"/>
      <c r="L1045" s="223"/>
      <c r="M1045" s="223"/>
      <c r="N1045" s="39"/>
      <c r="O1045" s="43">
        <v>11</v>
      </c>
    </row>
    <row r="1046" spans="1:15" s="43" customFormat="1" x14ac:dyDescent="0.2">
      <c r="A1046" s="228" t="s">
        <v>196</v>
      </c>
      <c r="B1046" s="219">
        <f>SUMPRODUCT((ChapterStats!$B$2:$B$7747=B$2)*(ChapterStats!$C$2:$C$7747=$O$1045)*(ChapterStats!$E$2:$E$7747=$A1046), ChapterStats!$F$2:$F$7747)</f>
        <v>4</v>
      </c>
      <c r="C1046" s="219">
        <f>SUMPRODUCT((ChapterStats!$B$2:$B$7747=C$2)*(ChapterStats!$C$2:$C$7747=$O$1045)*(ChapterStats!$E$2:$E$7747=$A1046), ChapterStats!$F$2:$F$7747)</f>
        <v>4</v>
      </c>
      <c r="D1046" s="219">
        <f>SUMPRODUCT((ChapterStats!$B$2:$B$7747=D$2)*(ChapterStats!$C$2:$C$7747=$O$1045)*(ChapterStats!$E$2:$E$7747=$A1046), ChapterStats!$F$2:$F$7747)</f>
        <v>4</v>
      </c>
      <c r="E1046" s="219">
        <f>SUMPRODUCT((ChapterStats!$B$2:$B$7747=E$2)*(ChapterStats!$C$2:$C$7747=$O$1045)*(ChapterStats!$E$2:$E$7747=$A1046), ChapterStats!$F$2:$F$7747)</f>
        <v>5</v>
      </c>
      <c r="F1046" s="219">
        <f>SUMPRODUCT((ChapterStats!$B$2:$B$7747=F$2)*(ChapterStats!$C$2:$C$7747=$O$1045)*(ChapterStats!$E$2:$E$7747=$A1046), ChapterStats!$F$2:$F$7747)</f>
        <v>5</v>
      </c>
      <c r="G1046" s="219">
        <f>SUMPRODUCT((ChapterStats!$B$2:$B$7747=G$2)*(ChapterStats!$C$2:$C$7747=$O$1045)*(ChapterStats!$E$2:$E$7747=$A1046), ChapterStats!$F$2:$F$7747)</f>
        <v>5</v>
      </c>
      <c r="H1046" s="219">
        <f>SUMPRODUCT((ChapterStats!$B$2:$B$7747=H$2)*(ChapterStats!$C$2:$C$7747=$O$1045)*(ChapterStats!$E$2:$E$7747=$A1046), ChapterStats!$F$2:$F$7747)</f>
        <v>5</v>
      </c>
      <c r="I1046" s="219">
        <f>SUMPRODUCT((ChapterStats!$B$2:$B$7747=I$2)*(ChapterStats!$C$2:$C$7747=$O$1045)*(ChapterStats!$E$2:$E$7747=$A1046), ChapterStats!$F$2:$F$7747)</f>
        <v>4</v>
      </c>
      <c r="J1046" s="219">
        <f>SUMPRODUCT((ChapterStats!$B$2:$B$7747=J$2)*(ChapterStats!$C$2:$C$7747=$O$1045)*(ChapterStats!$E$2:$E$7747=$A1046), ChapterStats!$F$2:$F$7747)</f>
        <v>4</v>
      </c>
      <c r="K1046" s="219">
        <f>SUMPRODUCT((ChapterStats!$B$2:$B$7747=K$2)*(ChapterStats!$C$2:$C$7747=$O$1045)*(ChapterStats!$E$2:$E$7747=$A1046), ChapterStats!$F$2:$F$7747)</f>
        <v>4</v>
      </c>
      <c r="L1046" s="219">
        <f>SUMPRODUCT((ChapterStats!$B$2:$B$7747=L$2)*(ChapterStats!$C$2:$C$7747=$O$1045)*(ChapterStats!$E$2:$E$7747=$A1046), ChapterStats!$F$2:$F$7747)</f>
        <v>2</v>
      </c>
      <c r="M1046" s="219">
        <f>SUMPRODUCT((ChapterStats!$B$2:$B$7747=M$2)*(ChapterStats!$C$2:$C$7747=$O$1045)*(ChapterStats!$E$2:$E$7747=$A1046), ChapterStats!$F$2:$F$7747)</f>
        <v>0</v>
      </c>
      <c r="N1046" s="39"/>
    </row>
    <row r="1047" spans="1:15" s="43" customFormat="1" x14ac:dyDescent="0.2">
      <c r="A1047" s="47" t="s">
        <v>305</v>
      </c>
      <c r="B1047" s="244">
        <v>4</v>
      </c>
      <c r="C1047" s="244">
        <v>3</v>
      </c>
      <c r="D1047" s="244">
        <v>2</v>
      </c>
      <c r="E1047" s="244">
        <v>2</v>
      </c>
      <c r="F1047" s="244">
        <v>2</v>
      </c>
      <c r="G1047" s="244">
        <v>2</v>
      </c>
      <c r="H1047" s="244">
        <v>2</v>
      </c>
      <c r="I1047" s="244">
        <v>4</v>
      </c>
      <c r="J1047" s="244">
        <v>4</v>
      </c>
      <c r="K1047" s="244">
        <v>4</v>
      </c>
      <c r="L1047" s="244">
        <v>4</v>
      </c>
      <c r="M1047" s="244">
        <v>4</v>
      </c>
      <c r="N1047" s="39"/>
    </row>
    <row r="1048" spans="1:15" s="43" customFormat="1" x14ac:dyDescent="0.2">
      <c r="A1048" s="228" t="s">
        <v>194</v>
      </c>
      <c r="B1048" s="219">
        <f>SUMPRODUCT((ChapterStats!$B$2:$B$7747=B$2)*(ChapterStats!$C$2:$C$7747=$O$1045)*(ChapterStats!$E$2:$E$7747=$A1048), ChapterStats!$F$2:$F$7747)</f>
        <v>0</v>
      </c>
      <c r="C1048" s="219">
        <f>SUMPRODUCT((ChapterStats!$B$2:$B$7747=C$2)*(ChapterStats!$C$2:$C$7747=$O$1045)*(ChapterStats!$E$2:$E$7747=$A1048), ChapterStats!$F$2:$F$7747)</f>
        <v>0</v>
      </c>
      <c r="D1048" s="219">
        <f>SUMPRODUCT((ChapterStats!$B$2:$B$7747=D$2)*(ChapterStats!$C$2:$C$7747=$O$1045)*(ChapterStats!$E$2:$E$7747=$A1048), ChapterStats!$F$2:$F$7747)</f>
        <v>0</v>
      </c>
      <c r="E1048" s="219">
        <f>SUMPRODUCT((ChapterStats!$B$2:$B$7747=E$2)*(ChapterStats!$C$2:$C$7747=$O$1045)*(ChapterStats!$E$2:$E$7747=$A1048), ChapterStats!$F$2:$F$7747)</f>
        <v>1</v>
      </c>
      <c r="F1048" s="219">
        <f>SUMPRODUCT((ChapterStats!$B$2:$B$7747=F$2)*(ChapterStats!$C$2:$C$7747=$O$1045)*(ChapterStats!$E$2:$E$7747=$A1048), ChapterStats!$F$2:$F$7747)</f>
        <v>0</v>
      </c>
      <c r="G1048" s="219">
        <f>SUMPRODUCT((ChapterStats!$B$2:$B$7747=G$2)*(ChapterStats!$C$2:$C$7747=$O$1045)*(ChapterStats!$E$2:$E$7747=$A1048), ChapterStats!$F$2:$F$7747)</f>
        <v>0</v>
      </c>
      <c r="H1048" s="219">
        <f>SUMPRODUCT((ChapterStats!$B$2:$B$7747=H$2)*(ChapterStats!$C$2:$C$7747=$O$1045)*(ChapterStats!$E$2:$E$7747=$A1048), ChapterStats!$F$2:$F$7747)</f>
        <v>0</v>
      </c>
      <c r="I1048" s="219">
        <f>SUMPRODUCT((ChapterStats!$B$2:$B$7747=I$2)*(ChapterStats!$C$2:$C$7747=$O$1045)*(ChapterStats!$E$2:$E$7747=$A1048), ChapterStats!$F$2:$F$7747)</f>
        <v>0</v>
      </c>
      <c r="J1048" s="219">
        <f>SUMPRODUCT((ChapterStats!$B$2:$B$7747=J$2)*(ChapterStats!$C$2:$C$7747=$O$1045)*(ChapterStats!$E$2:$E$7747=$A1048), ChapterStats!$F$2:$F$7747)</f>
        <v>0</v>
      </c>
      <c r="K1048" s="219">
        <f>SUMPRODUCT((ChapterStats!$B$2:$B$7747=K$2)*(ChapterStats!$C$2:$C$7747=$O$1045)*(ChapterStats!$E$2:$E$7747=$A1048), ChapterStats!$F$2:$F$7747)</f>
        <v>0</v>
      </c>
      <c r="L1048" s="219">
        <f>SUMPRODUCT((ChapterStats!$B$2:$B$7747=L$2)*(ChapterStats!$C$2:$C$7747=$O$1045)*(ChapterStats!$E$2:$E$7747=$A1048), ChapterStats!$F$2:$F$7747)</f>
        <v>0</v>
      </c>
      <c r="M1048" s="219">
        <f>SUMPRODUCT((ChapterStats!$B$2:$B$7747=M$2)*(ChapterStats!$C$2:$C$7747=$O$1045)*(ChapterStats!$E$2:$E$7747=$A1048), ChapterStats!$F$2:$F$7747)</f>
        <v>0</v>
      </c>
      <c r="N1048" s="41">
        <f t="shared" ref="N1048:N1054" si="80">SUM(B1048:M1048)</f>
        <v>1</v>
      </c>
    </row>
    <row r="1049" spans="1:15" s="43" customFormat="1" ht="12" customHeight="1" x14ac:dyDescent="0.2">
      <c r="A1049" s="47" t="s">
        <v>305</v>
      </c>
      <c r="B1049" s="244">
        <v>0</v>
      </c>
      <c r="C1049" s="244">
        <v>0</v>
      </c>
      <c r="D1049" s="244">
        <v>0</v>
      </c>
      <c r="E1049" s="244">
        <v>0</v>
      </c>
      <c r="F1049" s="244">
        <v>0</v>
      </c>
      <c r="G1049" s="244">
        <v>0</v>
      </c>
      <c r="H1049" s="244">
        <v>0</v>
      </c>
      <c r="I1049" s="244">
        <v>2</v>
      </c>
      <c r="J1049" s="244">
        <v>0</v>
      </c>
      <c r="K1049" s="244">
        <v>0</v>
      </c>
      <c r="L1049" s="244">
        <v>0</v>
      </c>
      <c r="M1049" s="244">
        <v>0</v>
      </c>
      <c r="N1049" s="62">
        <f t="shared" si="80"/>
        <v>2</v>
      </c>
    </row>
    <row r="1050" spans="1:15" s="43" customFormat="1" x14ac:dyDescent="0.2">
      <c r="A1050" s="228" t="s">
        <v>195</v>
      </c>
      <c r="B1050" s="219">
        <f>SUMPRODUCT((ChapterStats!$B$2:$B$7747=B$2)*(ChapterStats!$C$2:$C$7747=$O$1045)*(ChapterStats!$E$2:$E$7747=$A1050), ChapterStats!$F$2:$F$7747)</f>
        <v>0</v>
      </c>
      <c r="C1050" s="219">
        <f>SUMPRODUCT((ChapterStats!$B$2:$B$7747=C$2)*(ChapterStats!$C$2:$C$7747=$O$1045)*(ChapterStats!$E$2:$E$7747=$A1050), ChapterStats!$F$2:$F$7747)</f>
        <v>0</v>
      </c>
      <c r="D1050" s="219">
        <f>SUMPRODUCT((ChapterStats!$B$2:$B$7747=D$2)*(ChapterStats!$C$2:$C$7747=$O$1045)*(ChapterStats!$E$2:$E$7747=$A1050), ChapterStats!$F$2:$F$7747)</f>
        <v>0</v>
      </c>
      <c r="E1050" s="219">
        <f>SUMPRODUCT((ChapterStats!$B$2:$B$7747=E$2)*(ChapterStats!$C$2:$C$7747=$O$1045)*(ChapterStats!$E$2:$E$7747=$A1050), ChapterStats!$F$2:$F$7747)</f>
        <v>0</v>
      </c>
      <c r="F1050" s="219">
        <f>SUMPRODUCT((ChapterStats!$B$2:$B$7747=F$2)*(ChapterStats!$C$2:$C$7747=$O$1045)*(ChapterStats!$E$2:$E$7747=$A1050), ChapterStats!$F$2:$F$7747)</f>
        <v>1</v>
      </c>
      <c r="G1050" s="219">
        <f>SUMPRODUCT((ChapterStats!$B$2:$B$7747=G$2)*(ChapterStats!$C$2:$C$7747=$O$1045)*(ChapterStats!$E$2:$E$7747=$A1050), ChapterStats!$F$2:$F$7747)</f>
        <v>0</v>
      </c>
      <c r="H1050" s="219">
        <f>SUMPRODUCT((ChapterStats!$B$2:$B$7747=H$2)*(ChapterStats!$C$2:$C$7747=$O$1045)*(ChapterStats!$E$2:$E$7747=$A1050), ChapterStats!$F$2:$F$7747)</f>
        <v>0</v>
      </c>
      <c r="I1050" s="219">
        <f>SUMPRODUCT((ChapterStats!$B$2:$B$7747=I$2)*(ChapterStats!$C$2:$C$7747=$O$1045)*(ChapterStats!$E$2:$E$7747=$A1050), ChapterStats!$F$2:$F$7747)</f>
        <v>0</v>
      </c>
      <c r="J1050" s="219">
        <f>SUMPRODUCT((ChapterStats!$B$2:$B$7747=J$2)*(ChapterStats!$C$2:$C$7747=$O$1045)*(ChapterStats!$E$2:$E$7747=$A1050), ChapterStats!$F$2:$F$7747)</f>
        <v>0</v>
      </c>
      <c r="K1050" s="219">
        <f>SUMPRODUCT((ChapterStats!$B$2:$B$7747=K$2)*(ChapterStats!$C$2:$C$7747=$O$1045)*(ChapterStats!$E$2:$E$7747=$A1050), ChapterStats!$F$2:$F$7747)</f>
        <v>0</v>
      </c>
      <c r="L1050" s="219">
        <f>SUMPRODUCT((ChapterStats!$B$2:$B$7747=L$2)*(ChapterStats!$C$2:$C$7747=$O$1045)*(ChapterStats!$E$2:$E$7747=$A1050), ChapterStats!$F$2:$F$7747)</f>
        <v>0</v>
      </c>
      <c r="M1050" s="219">
        <f>SUMPRODUCT((ChapterStats!$B$2:$B$7747=M$2)*(ChapterStats!$C$2:$C$7747=$O$1045)*(ChapterStats!$E$2:$E$7747=$A1050), ChapterStats!$F$2:$F$7747)</f>
        <v>0</v>
      </c>
      <c r="N1050" s="113">
        <f t="shared" si="80"/>
        <v>1</v>
      </c>
    </row>
    <row r="1051" spans="1:15" s="43" customFormat="1" x14ac:dyDescent="0.2">
      <c r="A1051" s="228" t="s">
        <v>200</v>
      </c>
      <c r="B1051" s="219">
        <f>SUMPRODUCT((ChapterStats!$B$2:$B$7747=B$2)*(ChapterStats!$C$2:$C$7747=$O$1045)*(ChapterStats!$E$2:$E$7747=$A1051), ChapterStats!$F$2:$F$7747)</f>
        <v>0</v>
      </c>
      <c r="C1051" s="219">
        <f>SUMPRODUCT((ChapterStats!$B$2:$B$7747=C$2)*(ChapterStats!$C$2:$C$7747=$O$1045)*(ChapterStats!$E$2:$E$7747=$A1051), ChapterStats!$F$2:$F$7747)</f>
        <v>0</v>
      </c>
      <c r="D1051" s="219">
        <f>SUMPRODUCT((ChapterStats!$B$2:$B$7747=D$2)*(ChapterStats!$C$2:$C$7747=$O$1045)*(ChapterStats!$E$2:$E$7747=$A1051), ChapterStats!$F$2:$F$7747)</f>
        <v>0</v>
      </c>
      <c r="E1051" s="219">
        <f>SUMPRODUCT((ChapterStats!$B$2:$B$7747=E$2)*(ChapterStats!$C$2:$C$7747=$O$1045)*(ChapterStats!$E$2:$E$7747=$A1051), ChapterStats!$F$2:$F$7747)</f>
        <v>0</v>
      </c>
      <c r="F1051" s="219">
        <f>SUMPRODUCT((ChapterStats!$B$2:$B$7747=F$2)*(ChapterStats!$C$2:$C$7747=$O$1045)*(ChapterStats!$E$2:$E$7747=$A1051), ChapterStats!$F$2:$F$7747)</f>
        <v>0</v>
      </c>
      <c r="G1051" s="219">
        <f>SUMPRODUCT((ChapterStats!$B$2:$B$7747=G$2)*(ChapterStats!$C$2:$C$7747=$O$1045)*(ChapterStats!$E$2:$E$7747=$A1051), ChapterStats!$F$2:$F$7747)</f>
        <v>0</v>
      </c>
      <c r="H1051" s="219">
        <f>SUMPRODUCT((ChapterStats!$B$2:$B$7747=H$2)*(ChapterStats!$C$2:$C$7747=$O$1045)*(ChapterStats!$E$2:$E$7747=$A1051), ChapterStats!$F$2:$F$7747)</f>
        <v>0</v>
      </c>
      <c r="I1051" s="219">
        <f>SUMPRODUCT((ChapterStats!$B$2:$B$7747=I$2)*(ChapterStats!$C$2:$C$7747=$O$1045)*(ChapterStats!$E$2:$E$7747=$A1051), ChapterStats!$F$2:$F$7747)</f>
        <v>0</v>
      </c>
      <c r="J1051" s="219">
        <f>SUMPRODUCT((ChapterStats!$B$2:$B$7747=J$2)*(ChapterStats!$C$2:$C$7747=$O$1045)*(ChapterStats!$E$2:$E$7747=$A1051), ChapterStats!$F$2:$F$7747)</f>
        <v>0</v>
      </c>
      <c r="K1051" s="219">
        <f>SUMPRODUCT((ChapterStats!$B$2:$B$7747=K$2)*(ChapterStats!$C$2:$C$7747=$O$1045)*(ChapterStats!$E$2:$E$7747=$A1051), ChapterStats!$F$2:$F$7747)</f>
        <v>0</v>
      </c>
      <c r="L1051" s="219">
        <f>SUMPRODUCT((ChapterStats!$B$2:$B$7747=L$2)*(ChapterStats!$C$2:$C$7747=$O$1045)*(ChapterStats!$E$2:$E$7747=$A1051), ChapterStats!$F$2:$F$7747)</f>
        <v>0</v>
      </c>
      <c r="M1051" s="219">
        <f>SUMPRODUCT((ChapterStats!$B$2:$B$7747=M$2)*(ChapterStats!$C$2:$C$7747=$O$1045)*(ChapterStats!$E$2:$E$7747=$A1051), ChapterStats!$F$2:$F$7747)</f>
        <v>0</v>
      </c>
      <c r="N1051" s="113">
        <f t="shared" si="80"/>
        <v>0</v>
      </c>
    </row>
    <row r="1052" spans="1:15" s="43" customFormat="1" x14ac:dyDescent="0.2">
      <c r="A1052" s="228" t="s">
        <v>197</v>
      </c>
      <c r="B1052" s="219">
        <f>SUMPRODUCT((ChapterStats!$B$2:$B$7747=B$2)*(ChapterStats!$C$2:$C$7747=$O$1045)*(ChapterStats!$E$2:$E$7747=$A1052), ChapterStats!$F$2:$F$7747)</f>
        <v>0</v>
      </c>
      <c r="C1052" s="219">
        <f>SUMPRODUCT((ChapterStats!$B$2:$B$7747=C$2)*(ChapterStats!$C$2:$C$7747=$O$1045)*(ChapterStats!$E$2:$E$7747=$A1052), ChapterStats!$F$2:$F$7747)</f>
        <v>0</v>
      </c>
      <c r="D1052" s="219">
        <f>SUMPRODUCT((ChapterStats!$B$2:$B$7747=D$2)*(ChapterStats!$C$2:$C$7747=$O$1045)*(ChapterStats!$E$2:$E$7747=$A1052), ChapterStats!$F$2:$F$7747)</f>
        <v>0</v>
      </c>
      <c r="E1052" s="219">
        <f>SUMPRODUCT((ChapterStats!$B$2:$B$7747=E$2)*(ChapterStats!$C$2:$C$7747=$O$1045)*(ChapterStats!$E$2:$E$7747=$A1052), ChapterStats!$F$2:$F$7747)</f>
        <v>0</v>
      </c>
      <c r="F1052" s="219">
        <f>SUMPRODUCT((ChapterStats!$B$2:$B$7747=F$2)*(ChapterStats!$C$2:$C$7747=$O$1045)*(ChapterStats!$E$2:$E$7747=$A1052), ChapterStats!$F$2:$F$7747)</f>
        <v>0</v>
      </c>
      <c r="G1052" s="219">
        <f>SUMPRODUCT((ChapterStats!$B$2:$B$7747=G$2)*(ChapterStats!$C$2:$C$7747=$O$1045)*(ChapterStats!$E$2:$E$7747=$A1052), ChapterStats!$F$2:$F$7747)</f>
        <v>0</v>
      </c>
      <c r="H1052" s="219">
        <f>SUMPRODUCT((ChapterStats!$B$2:$B$7747=H$2)*(ChapterStats!$C$2:$C$7747=$O$1045)*(ChapterStats!$E$2:$E$7747=$A1052), ChapterStats!$F$2:$F$7747)</f>
        <v>0</v>
      </c>
      <c r="I1052" s="219">
        <f>SUMPRODUCT((ChapterStats!$B$2:$B$7747=I$2)*(ChapterStats!$C$2:$C$7747=$O$1045)*(ChapterStats!$E$2:$E$7747=$A1052), ChapterStats!$F$2:$F$7747)</f>
        <v>1</v>
      </c>
      <c r="J1052" s="219">
        <f>SUMPRODUCT((ChapterStats!$B$2:$B$7747=J$2)*(ChapterStats!$C$2:$C$7747=$O$1045)*(ChapterStats!$E$2:$E$7747=$A1052), ChapterStats!$F$2:$F$7747)</f>
        <v>0</v>
      </c>
      <c r="K1052" s="219">
        <f>SUMPRODUCT((ChapterStats!$B$2:$B$7747=K$2)*(ChapterStats!$C$2:$C$7747=$O$1045)*(ChapterStats!$E$2:$E$7747=$A1052), ChapterStats!$F$2:$F$7747)</f>
        <v>0</v>
      </c>
      <c r="L1052" s="219">
        <f>SUMPRODUCT((ChapterStats!$B$2:$B$7747=L$2)*(ChapterStats!$C$2:$C$7747=$O$1045)*(ChapterStats!$E$2:$E$7747=$A1052), ChapterStats!$F$2:$F$7747)</f>
        <v>2</v>
      </c>
      <c r="M1052" s="219">
        <f>SUMPRODUCT((ChapterStats!$B$2:$B$7747=M$2)*(ChapterStats!$C$2:$C$7747=$O$1045)*(ChapterStats!$E$2:$E$7747=$A1052), ChapterStats!$F$2:$F$7747)</f>
        <v>0</v>
      </c>
      <c r="N1052" s="113">
        <f t="shared" si="80"/>
        <v>3</v>
      </c>
    </row>
    <row r="1053" spans="1:15" x14ac:dyDescent="0.2">
      <c r="A1053" s="228" t="s">
        <v>199</v>
      </c>
      <c r="B1053" s="219">
        <f>SUMPRODUCT((ChapterStats!$B$2:$B$7747=B$2)*(ChapterStats!$C$2:$C$7747=$O$1045)*(ChapterStats!$E$2:$E$7747=$A1053), ChapterStats!$F$2:$F$7747)</f>
        <v>0</v>
      </c>
      <c r="C1053" s="219">
        <f>SUMPRODUCT((ChapterStats!$B$2:$B$7747=C$2)*(ChapterStats!$C$2:$C$7747=$O$1045)*(ChapterStats!$E$2:$E$7747=$A1053), ChapterStats!$F$2:$F$7747)</f>
        <v>0</v>
      </c>
      <c r="D1053" s="219">
        <f>SUMPRODUCT((ChapterStats!$B$2:$B$7747=D$2)*(ChapterStats!$C$2:$C$7747=$O$1045)*(ChapterStats!$E$2:$E$7747=$A1053), ChapterStats!$F$2:$F$7747)</f>
        <v>1</v>
      </c>
      <c r="E1053" s="219">
        <f>SUMPRODUCT((ChapterStats!$B$2:$B$7747=E$2)*(ChapterStats!$C$2:$C$7747=$O$1045)*(ChapterStats!$E$2:$E$7747=$A1053), ChapterStats!$F$2:$F$7747)</f>
        <v>0</v>
      </c>
      <c r="F1053" s="219">
        <f>SUMPRODUCT((ChapterStats!$B$2:$B$7747=F$2)*(ChapterStats!$C$2:$C$7747=$O$1045)*(ChapterStats!$E$2:$E$7747=$A1053), ChapterStats!$F$2:$F$7747)</f>
        <v>0</v>
      </c>
      <c r="G1053" s="219">
        <f>SUMPRODUCT((ChapterStats!$B$2:$B$7747=G$2)*(ChapterStats!$C$2:$C$7747=$O$1045)*(ChapterStats!$E$2:$E$7747=$A1053), ChapterStats!$F$2:$F$7747)</f>
        <v>0</v>
      </c>
      <c r="H1053" s="219">
        <f>SUMPRODUCT((ChapterStats!$B$2:$B$7747=H$2)*(ChapterStats!$C$2:$C$7747=$O$1045)*(ChapterStats!$E$2:$E$7747=$A1053), ChapterStats!$F$2:$F$7747)</f>
        <v>0</v>
      </c>
      <c r="I1053" s="219">
        <f>SUMPRODUCT((ChapterStats!$B$2:$B$7747=I$2)*(ChapterStats!$C$2:$C$7747=$O$1045)*(ChapterStats!$E$2:$E$7747=$A1053), ChapterStats!$F$2:$F$7747)</f>
        <v>0</v>
      </c>
      <c r="J1053" s="219">
        <f>SUMPRODUCT((ChapterStats!$B$2:$B$7747=J$2)*(ChapterStats!$C$2:$C$7747=$O$1045)*(ChapterStats!$E$2:$E$7747=$A1053), ChapterStats!$F$2:$F$7747)</f>
        <v>0</v>
      </c>
      <c r="K1053" s="219">
        <f>SUMPRODUCT((ChapterStats!$B$2:$B$7747=K$2)*(ChapterStats!$C$2:$C$7747=$O$1045)*(ChapterStats!$E$2:$E$7747=$A1053), ChapterStats!$F$2:$F$7747)</f>
        <v>0</v>
      </c>
      <c r="L1053" s="219">
        <f>SUMPRODUCT((ChapterStats!$B$2:$B$7747=L$2)*(ChapterStats!$C$2:$C$7747=$O$1045)*(ChapterStats!$E$2:$E$7747=$A1053), ChapterStats!$F$2:$F$7747)</f>
        <v>0</v>
      </c>
      <c r="M1053" s="219">
        <f>SUMPRODUCT((ChapterStats!$B$2:$B$7747=M$2)*(ChapterStats!$C$2:$C$7747=$O$1045)*(ChapterStats!$E$2:$E$7747=$A1053), ChapterStats!$F$2:$F$7747)</f>
        <v>0</v>
      </c>
      <c r="N1053" s="41">
        <f t="shared" si="80"/>
        <v>1</v>
      </c>
    </row>
    <row r="1054" spans="1:15" x14ac:dyDescent="0.2">
      <c r="A1054" s="228" t="s">
        <v>198</v>
      </c>
      <c r="B1054" s="219">
        <f>SUMPRODUCT((ChapterStats!$B$2:$B$7747=B$2)*(ChapterStats!$C$2:$C$7747=$O$1045)*(ChapterStats!$E$2:$E$7747=$A1054), ChapterStats!$F$2:$F$7747)</f>
        <v>0</v>
      </c>
      <c r="C1054" s="219">
        <f>SUMPRODUCT((ChapterStats!$B$2:$B$7747=C$2)*(ChapterStats!$C$2:$C$7747=$O$1045)*(ChapterStats!$E$2:$E$7747=$A1054), ChapterStats!$F$2:$F$7747)</f>
        <v>0</v>
      </c>
      <c r="D1054" s="219">
        <f>SUMPRODUCT((ChapterStats!$B$2:$B$7747=D$2)*(ChapterStats!$C$2:$C$7747=$O$1045)*(ChapterStats!$E$2:$E$7747=$A1054), ChapterStats!$F$2:$F$7747)</f>
        <v>1</v>
      </c>
      <c r="E1054" s="219">
        <f>SUMPRODUCT((ChapterStats!$B$2:$B$7747=E$2)*(ChapterStats!$C$2:$C$7747=$O$1045)*(ChapterStats!$E$2:$E$7747=$A1054), ChapterStats!$F$2:$F$7747)</f>
        <v>0</v>
      </c>
      <c r="F1054" s="219">
        <f>SUMPRODUCT((ChapterStats!$B$2:$B$7747=F$2)*(ChapterStats!$C$2:$C$7747=$O$1045)*(ChapterStats!$E$2:$E$7747=$A1054), ChapterStats!$F$2:$F$7747)</f>
        <v>0</v>
      </c>
      <c r="G1054" s="219">
        <f>SUMPRODUCT((ChapterStats!$B$2:$B$7747=G$2)*(ChapterStats!$C$2:$C$7747=$O$1045)*(ChapterStats!$E$2:$E$7747=$A1054), ChapterStats!$F$2:$F$7747)</f>
        <v>0</v>
      </c>
      <c r="H1054" s="219">
        <f>SUMPRODUCT((ChapterStats!$B$2:$B$7747=H$2)*(ChapterStats!$C$2:$C$7747=$O$1045)*(ChapterStats!$E$2:$E$7747=$A1054), ChapterStats!$F$2:$F$7747)</f>
        <v>0</v>
      </c>
      <c r="I1054" s="219">
        <f>SUMPRODUCT((ChapterStats!$B$2:$B$7747=I$2)*(ChapterStats!$C$2:$C$7747=$O$1045)*(ChapterStats!$E$2:$E$7747=$A1054), ChapterStats!$F$2:$F$7747)</f>
        <v>0</v>
      </c>
      <c r="J1054" s="219">
        <f>SUMPRODUCT((ChapterStats!$B$2:$B$7747=J$2)*(ChapterStats!$C$2:$C$7747=$O$1045)*(ChapterStats!$E$2:$E$7747=$A1054), ChapterStats!$F$2:$F$7747)</f>
        <v>0</v>
      </c>
      <c r="K1054" s="219">
        <f>SUMPRODUCT((ChapterStats!$B$2:$B$7747=K$2)*(ChapterStats!$C$2:$C$7747=$O$1045)*(ChapterStats!$E$2:$E$7747=$A1054), ChapterStats!$F$2:$F$7747)</f>
        <v>0</v>
      </c>
      <c r="L1054" s="219">
        <f>SUMPRODUCT((ChapterStats!$B$2:$B$7747=L$2)*(ChapterStats!$C$2:$C$7747=$O$1045)*(ChapterStats!$E$2:$E$7747=$A1054), ChapterStats!$F$2:$F$7747)</f>
        <v>0</v>
      </c>
      <c r="M1054" s="219">
        <f>SUMPRODUCT((ChapterStats!$B$2:$B$7747=M$2)*(ChapterStats!$C$2:$C$7747=$O$1045)*(ChapterStats!$E$2:$E$7747=$A1054), ChapterStats!$F$2:$F$7747)</f>
        <v>0</v>
      </c>
      <c r="N1054" s="41">
        <f t="shared" si="80"/>
        <v>1</v>
      </c>
    </row>
    <row r="1055" spans="1:15" s="43" customFormat="1" x14ac:dyDescent="0.2">
      <c r="A1055" s="21" t="s">
        <v>202</v>
      </c>
      <c r="B1055" s="224">
        <f>SUMPRODUCT((ChapterStats!$B$2:$B$7747=B$2)*(ChapterStats!$C$2:$C$7747=$O$1045)*(ChapterStats!$E$2:$E$7747=$A1055), ChapterStats!$F$2:$F$7747)</f>
        <v>0.5</v>
      </c>
      <c r="C1055" s="224">
        <f>SUMPRODUCT((ChapterStats!$B$2:$B$7747=C$2)*(ChapterStats!$C$2:$C$7747=$O$1045)*(ChapterStats!$E$2:$E$7747=$A1055), ChapterStats!$F$2:$F$7747)</f>
        <v>0.5</v>
      </c>
      <c r="D1055" s="224">
        <f>SUMPRODUCT((ChapterStats!$B$2:$B$7747=D$2)*(ChapterStats!$C$2:$C$7747=$O$1045)*(ChapterStats!$E$2:$E$7747=$A1055), ChapterStats!$F$2:$F$7747)</f>
        <v>0.66666700000000001</v>
      </c>
      <c r="E1055" s="224">
        <f>SUMPRODUCT((ChapterStats!$B$2:$B$7747=E$2)*(ChapterStats!$C$2:$C$7747=$O$1045)*(ChapterStats!$E$2:$E$7747=$A1055), ChapterStats!$F$2:$F$7747)</f>
        <v>1</v>
      </c>
      <c r="F1055" s="224">
        <f>SUMPRODUCT((ChapterStats!$B$2:$B$7747=F$2)*(ChapterStats!$C$2:$C$7747=$O$1045)*(ChapterStats!$E$2:$E$7747=$A1055), ChapterStats!$F$2:$F$7747)</f>
        <v>1</v>
      </c>
      <c r="G1055" s="224">
        <f>SUMPRODUCT((ChapterStats!$B$2:$B$7747=G$2)*(ChapterStats!$C$2:$C$7747=$O$1045)*(ChapterStats!$E$2:$E$7747=$A1055), ChapterStats!$F$2:$F$7747)</f>
        <v>1</v>
      </c>
      <c r="H1055" s="224">
        <f>SUMPRODUCT((ChapterStats!$B$2:$B$7747=H$2)*(ChapterStats!$C$2:$C$7747=$O$1045)*(ChapterStats!$E$2:$E$7747=$A1055), ChapterStats!$F$2:$F$7747)</f>
        <v>1</v>
      </c>
      <c r="I1055" s="224">
        <f>SUMPRODUCT((ChapterStats!$B$2:$B$7747=I$2)*(ChapterStats!$C$2:$C$7747=$O$1045)*(ChapterStats!$E$2:$E$7747=$A1055), ChapterStats!$F$2:$F$7747)</f>
        <v>1</v>
      </c>
      <c r="J1055" s="224">
        <f>SUMPRODUCT((ChapterStats!$B$2:$B$7747=J$2)*(ChapterStats!$C$2:$C$7747=$O$1045)*(ChapterStats!$E$2:$E$7747=$A1055), ChapterStats!$F$2:$F$7747)</f>
        <v>0.75</v>
      </c>
      <c r="K1055" s="224">
        <f>SUMPRODUCT((ChapterStats!$B$2:$B$7747=K$2)*(ChapterStats!$C$2:$C$7747=$O$1045)*(ChapterStats!$E$2:$E$7747=$A1055), ChapterStats!$F$2:$F$7747)</f>
        <v>0.75</v>
      </c>
      <c r="L1055" s="224">
        <f>SUMPRODUCT((ChapterStats!$B$2:$B$7747=L$2)*(ChapterStats!$C$2:$C$7747=$O$1045)*(ChapterStats!$E$2:$E$7747=$A1055), ChapterStats!$F$2:$F$7747)</f>
        <v>0.75</v>
      </c>
      <c r="M1055" s="224">
        <f>SUMPRODUCT((ChapterStats!$B$2:$B$7747=M$2)*(ChapterStats!$C$2:$C$7747=$O$1045)*(ChapterStats!$E$2:$E$7747=$A1055), ChapterStats!$F$2:$F$7747)</f>
        <v>0</v>
      </c>
      <c r="N1055" s="39"/>
    </row>
    <row r="1056" spans="1:15" s="43" customFormat="1" x14ac:dyDescent="0.2">
      <c r="A1056" s="228" t="s">
        <v>205</v>
      </c>
      <c r="B1056" s="224">
        <f>SUMPRODUCT((ChapterStats!$B$2:$B$7747=B$2)*(ChapterStats!$C$2:$C$7747=$O$1045)*(ChapterStats!$E$2:$E$7747=$A1056), ChapterStats!$F$2:$F$7747)</f>
        <v>0.5</v>
      </c>
      <c r="C1056" s="224">
        <f>SUMPRODUCT((ChapterStats!$B$2:$B$7747=C$2)*(ChapterStats!$C$2:$C$7747=$O$1045)*(ChapterStats!$E$2:$E$7747=$A1056), ChapterStats!$F$2:$F$7747)</f>
        <v>0.5</v>
      </c>
      <c r="D1056" s="224">
        <f>SUMPRODUCT((ChapterStats!$B$2:$B$7747=D$2)*(ChapterStats!$C$2:$C$7747=$O$1045)*(ChapterStats!$E$2:$E$7747=$A1056), ChapterStats!$F$2:$F$7747)</f>
        <v>0.66666700000000001</v>
      </c>
      <c r="E1056" s="224">
        <f>SUMPRODUCT((ChapterStats!$B$2:$B$7747=E$2)*(ChapterStats!$C$2:$C$7747=$O$1045)*(ChapterStats!$E$2:$E$7747=$A1056), ChapterStats!$F$2:$F$7747)</f>
        <v>1</v>
      </c>
      <c r="F1056" s="224">
        <f>SUMPRODUCT((ChapterStats!$B$2:$B$7747=F$2)*(ChapterStats!$C$2:$C$7747=$O$1045)*(ChapterStats!$E$2:$E$7747=$A1056), ChapterStats!$F$2:$F$7747)</f>
        <v>1</v>
      </c>
      <c r="G1056" s="224">
        <f>SUMPRODUCT((ChapterStats!$B$2:$B$7747=G$2)*(ChapterStats!$C$2:$C$7747=$O$1045)*(ChapterStats!$E$2:$E$7747=$A1056), ChapterStats!$F$2:$F$7747)</f>
        <v>1</v>
      </c>
      <c r="H1056" s="224">
        <f>SUMPRODUCT((ChapterStats!$B$2:$B$7747=H$2)*(ChapterStats!$C$2:$C$7747=$O$1045)*(ChapterStats!$E$2:$E$7747=$A1056), ChapterStats!$F$2:$F$7747)</f>
        <v>1</v>
      </c>
      <c r="I1056" s="224">
        <f>SUMPRODUCT((ChapterStats!$B$2:$B$7747=I$2)*(ChapterStats!$C$2:$C$7747=$O$1045)*(ChapterStats!$E$2:$E$7747=$A1056), ChapterStats!$F$2:$F$7747)</f>
        <v>1</v>
      </c>
      <c r="J1056" s="224">
        <f>SUMPRODUCT((ChapterStats!$B$2:$B$7747=J$2)*(ChapterStats!$C$2:$C$7747=$O$1045)*(ChapterStats!$E$2:$E$7747=$A1056), ChapterStats!$F$2:$F$7747)</f>
        <v>0.75</v>
      </c>
      <c r="K1056" s="224">
        <f>SUMPRODUCT((ChapterStats!$B$2:$B$7747=K$2)*(ChapterStats!$C$2:$C$7747=$O$1045)*(ChapterStats!$E$2:$E$7747=$A1056), ChapterStats!$F$2:$F$7747)</f>
        <v>0.75</v>
      </c>
      <c r="L1056" s="224">
        <f>SUMPRODUCT((ChapterStats!$B$2:$B$7747=L$2)*(ChapterStats!$C$2:$C$7747=$O$1045)*(ChapterStats!$E$2:$E$7747=$A1056), ChapterStats!$F$2:$F$7747)</f>
        <v>0.75</v>
      </c>
      <c r="M1056" s="224">
        <f>SUMPRODUCT((ChapterStats!$B$2:$B$7747=M$2)*(ChapterStats!$C$2:$C$7747=$O$1045)*(ChapterStats!$E$2:$E$7747=$A1056), ChapterStats!$F$2:$F$7747)</f>
        <v>0</v>
      </c>
      <c r="N1056" s="39"/>
    </row>
    <row r="1057" spans="1:18" x14ac:dyDescent="0.2">
      <c r="A1057" s="47"/>
      <c r="B1057" s="65"/>
      <c r="C1057" s="143"/>
      <c r="D1057" s="143"/>
      <c r="E1057" s="143"/>
      <c r="F1057" s="143"/>
      <c r="G1057" s="143"/>
      <c r="H1057" s="65"/>
      <c r="I1057" s="222"/>
      <c r="J1057" s="222"/>
      <c r="K1057" s="222"/>
      <c r="L1057" s="222"/>
      <c r="M1057" s="222"/>
    </row>
    <row r="1058" spans="1:18" x14ac:dyDescent="0.2">
      <c r="A1058" s="22" t="s">
        <v>95</v>
      </c>
      <c r="B1058" s="145"/>
      <c r="H1058" s="145"/>
      <c r="I1058" s="220"/>
      <c r="O1058" s="42">
        <v>12</v>
      </c>
    </row>
    <row r="1059" spans="1:18" x14ac:dyDescent="0.2">
      <c r="A1059" s="228" t="s">
        <v>196</v>
      </c>
      <c r="B1059" s="219">
        <f>SUMPRODUCT((ChapterStats!$B$2:$B$7747=B$2)*(ChapterStats!$C$2:$C$7747=$O$1058)*(ChapterStats!$E$2:$E$7747=$A1059), ChapterStats!$F$2:$F$7747)</f>
        <v>197</v>
      </c>
      <c r="C1059" s="219">
        <f>SUMPRODUCT((ChapterStats!$B$2:$B$7747=C$2)*(ChapterStats!$C$2:$C$7747=$O$1058)*(ChapterStats!$E$2:$E$7747=$A1059), ChapterStats!$F$2:$F$7747)</f>
        <v>195</v>
      </c>
      <c r="D1059" s="219">
        <f>SUMPRODUCT((ChapterStats!$B$2:$B$7747=D$2)*(ChapterStats!$C$2:$C$7747=$O$1058)*(ChapterStats!$E$2:$E$7747=$A1059), ChapterStats!$F$2:$F$7747)</f>
        <v>197</v>
      </c>
      <c r="E1059" s="219">
        <f>SUMPRODUCT((ChapterStats!$B$2:$B$7747=E$2)*(ChapterStats!$C$2:$C$7747=$O$1058)*(ChapterStats!$E$2:$E$7747=$A1059), ChapterStats!$F$2:$F$7747)</f>
        <v>196</v>
      </c>
      <c r="F1059" s="219">
        <f>SUMPRODUCT((ChapterStats!$B$2:$B$7747=F$2)*(ChapterStats!$C$2:$C$7747=$O$1058)*(ChapterStats!$E$2:$E$7747=$A1059), ChapterStats!$F$2:$F$7747)</f>
        <v>201</v>
      </c>
      <c r="G1059" s="219">
        <f>SUMPRODUCT((ChapterStats!$B$2:$B$7747=G$2)*(ChapterStats!$C$2:$C$7747=$O$1058)*(ChapterStats!$E$2:$E$7747=$A1059), ChapterStats!$F$2:$F$7747)</f>
        <v>237</v>
      </c>
      <c r="H1059" s="219">
        <f>SUMPRODUCT((ChapterStats!$B$2:$B$7747=H$2)*(ChapterStats!$C$2:$C$7747=$O$1058)*(ChapterStats!$E$2:$E$7747=$A1059), ChapterStats!$F$2:$F$7747)</f>
        <v>247</v>
      </c>
      <c r="I1059" s="219">
        <f>SUMPRODUCT((ChapterStats!$B$2:$B$7747=I$2)*(ChapterStats!$C$2:$C$7747=$O$1058)*(ChapterStats!$E$2:$E$7747=$A1059), ChapterStats!$F$2:$F$7747)</f>
        <v>244</v>
      </c>
      <c r="J1059" s="219">
        <f>SUMPRODUCT((ChapterStats!$B$2:$B$7747=J$2)*(ChapterStats!$C$2:$C$7747=$O$1058)*(ChapterStats!$E$2:$E$7747=$A1059), ChapterStats!$F$2:$F$7747)</f>
        <v>245</v>
      </c>
      <c r="K1059" s="219">
        <f>SUMPRODUCT((ChapterStats!$B$2:$B$7747=K$2)*(ChapterStats!$C$2:$C$7747=$O$1058)*(ChapterStats!$E$2:$E$7747=$A1059), ChapterStats!$F$2:$F$7747)</f>
        <v>250</v>
      </c>
      <c r="L1059" s="219">
        <f>SUMPRODUCT((ChapterStats!$B$2:$B$7747=L$2)*(ChapterStats!$C$2:$C$7747=$O$1058)*(ChapterStats!$E$2:$E$7747=$A1059), ChapterStats!$F$2:$F$7747)</f>
        <v>252</v>
      </c>
      <c r="M1059" s="219">
        <f>SUMPRODUCT((ChapterStats!$B$2:$B$7747=M$2)*(ChapterStats!$C$2:$C$7747=$O$1058)*(ChapterStats!$E$2:$E$7747=$A1059), ChapterStats!$F$2:$F$7747)</f>
        <v>0</v>
      </c>
    </row>
    <row r="1060" spans="1:18" x14ac:dyDescent="0.2">
      <c r="A1060" s="47" t="s">
        <v>305</v>
      </c>
      <c r="B1060" s="244">
        <v>170</v>
      </c>
      <c r="C1060" s="244">
        <v>166</v>
      </c>
      <c r="D1060" s="244">
        <v>166</v>
      </c>
      <c r="E1060" s="244">
        <v>165</v>
      </c>
      <c r="F1060" s="244">
        <v>170</v>
      </c>
      <c r="G1060" s="244">
        <v>164</v>
      </c>
      <c r="H1060" s="244">
        <v>168</v>
      </c>
      <c r="I1060" s="244">
        <v>174</v>
      </c>
      <c r="J1060" s="244">
        <v>193</v>
      </c>
      <c r="K1060" s="244">
        <v>202</v>
      </c>
      <c r="L1060" s="244">
        <v>200</v>
      </c>
      <c r="M1060" s="244">
        <v>201</v>
      </c>
      <c r="N1060" s="48"/>
    </row>
    <row r="1061" spans="1:18" x14ac:dyDescent="0.2">
      <c r="A1061" s="228" t="s">
        <v>194</v>
      </c>
      <c r="B1061" s="219">
        <f>SUMPRODUCT((ChapterStats!$B$2:$B$7747=B$2)*(ChapterStats!$C$2:$C$7747=$O$1058)*(ChapterStats!$E$2:$E$7747=$A1061), ChapterStats!$F$2:$F$7747)</f>
        <v>4</v>
      </c>
      <c r="C1061" s="219">
        <f>SUMPRODUCT((ChapterStats!$B$2:$B$7747=C$2)*(ChapterStats!$C$2:$C$7747=$O$1058)*(ChapterStats!$E$2:$E$7747=$A1061), ChapterStats!$F$2:$F$7747)</f>
        <v>7</v>
      </c>
      <c r="D1061" s="219">
        <f>SUMPRODUCT((ChapterStats!$B$2:$B$7747=D$2)*(ChapterStats!$C$2:$C$7747=$O$1058)*(ChapterStats!$E$2:$E$7747=$A1061), ChapterStats!$F$2:$F$7747)</f>
        <v>10</v>
      </c>
      <c r="E1061" s="219">
        <f>SUMPRODUCT((ChapterStats!$B$2:$B$7747=E$2)*(ChapterStats!$C$2:$C$7747=$O$1058)*(ChapterStats!$E$2:$E$7747=$A1061), ChapterStats!$F$2:$F$7747)</f>
        <v>8</v>
      </c>
      <c r="F1061" s="219">
        <f>SUMPRODUCT((ChapterStats!$B$2:$B$7747=F$2)*(ChapterStats!$C$2:$C$7747=$O$1058)*(ChapterStats!$E$2:$E$7747=$A1061), ChapterStats!$F$2:$F$7747)</f>
        <v>10</v>
      </c>
      <c r="G1061" s="219">
        <f>SUMPRODUCT((ChapterStats!$B$2:$B$7747=G$2)*(ChapterStats!$C$2:$C$7747=$O$1058)*(ChapterStats!$E$2:$E$7747=$A1061), ChapterStats!$F$2:$F$7747)</f>
        <v>47</v>
      </c>
      <c r="H1061" s="219">
        <f>SUMPRODUCT((ChapterStats!$B$2:$B$7747=H$2)*(ChapterStats!$C$2:$C$7747=$O$1058)*(ChapterStats!$E$2:$E$7747=$A1061), ChapterStats!$F$2:$F$7747)</f>
        <v>17</v>
      </c>
      <c r="I1061" s="219">
        <f>SUMPRODUCT((ChapterStats!$B$2:$B$7747=I$2)*(ChapterStats!$C$2:$C$7747=$O$1058)*(ChapterStats!$E$2:$E$7747=$A1061), ChapterStats!$F$2:$F$7747)</f>
        <v>11</v>
      </c>
      <c r="J1061" s="219">
        <f>SUMPRODUCT((ChapterStats!$B$2:$B$7747=J$2)*(ChapterStats!$C$2:$C$7747=$O$1058)*(ChapterStats!$E$2:$E$7747=$A1061), ChapterStats!$F$2:$F$7747)</f>
        <v>8</v>
      </c>
      <c r="K1061" s="219">
        <f>SUMPRODUCT((ChapterStats!$B$2:$B$7747=K$2)*(ChapterStats!$C$2:$C$7747=$O$1058)*(ChapterStats!$E$2:$E$7747=$A1061), ChapterStats!$F$2:$F$7747)</f>
        <v>19</v>
      </c>
      <c r="L1061" s="219">
        <f>SUMPRODUCT((ChapterStats!$B$2:$B$7747=L$2)*(ChapterStats!$C$2:$C$7747=$O$1058)*(ChapterStats!$E$2:$E$7747=$A1061), ChapterStats!$F$2:$F$7747)</f>
        <v>10</v>
      </c>
      <c r="M1061" s="219">
        <f>SUMPRODUCT((ChapterStats!$B$2:$B$7747=M$2)*(ChapterStats!$C$2:$C$7747=$O$1058)*(ChapterStats!$E$2:$E$7747=$A1061), ChapterStats!$F$2:$F$7747)</f>
        <v>0</v>
      </c>
      <c r="N1061" s="41">
        <f t="shared" ref="N1061:N1067" si="81">SUM(B1061:M1061)</f>
        <v>151</v>
      </c>
    </row>
    <row r="1062" spans="1:18" x14ac:dyDescent="0.2">
      <c r="A1062" s="47" t="s">
        <v>305</v>
      </c>
      <c r="B1062" s="244">
        <v>7</v>
      </c>
      <c r="C1062" s="244">
        <v>4</v>
      </c>
      <c r="D1062" s="244">
        <v>7</v>
      </c>
      <c r="E1062" s="244">
        <v>5</v>
      </c>
      <c r="F1062" s="244">
        <v>13</v>
      </c>
      <c r="G1062" s="244">
        <v>2</v>
      </c>
      <c r="H1062" s="244">
        <v>16</v>
      </c>
      <c r="I1062" s="244">
        <v>16</v>
      </c>
      <c r="J1062" s="244">
        <v>22</v>
      </c>
      <c r="K1062" s="244">
        <v>15</v>
      </c>
      <c r="L1062" s="244">
        <v>11</v>
      </c>
      <c r="M1062" s="244">
        <v>9</v>
      </c>
      <c r="N1062" s="48">
        <f t="shared" si="81"/>
        <v>127</v>
      </c>
    </row>
    <row r="1063" spans="1:18" x14ac:dyDescent="0.2">
      <c r="A1063" s="228" t="s">
        <v>195</v>
      </c>
      <c r="B1063" s="219">
        <f>SUMPRODUCT((ChapterStats!$B$2:$B$7747=B$2)*(ChapterStats!$C$2:$C$7747=$O$1058)*(ChapterStats!$E$2:$E$7747=$A1063), ChapterStats!$F$2:$F$7747)</f>
        <v>8</v>
      </c>
      <c r="C1063" s="219">
        <f>SUMPRODUCT((ChapterStats!$B$2:$B$7747=C$2)*(ChapterStats!$C$2:$C$7747=$O$1058)*(ChapterStats!$E$2:$E$7747=$A1063), ChapterStats!$F$2:$F$7747)</f>
        <v>8</v>
      </c>
      <c r="D1063" s="219">
        <f>SUMPRODUCT((ChapterStats!$B$2:$B$7747=D$2)*(ChapterStats!$C$2:$C$7747=$O$1058)*(ChapterStats!$E$2:$E$7747=$A1063), ChapterStats!$F$2:$F$7747)</f>
        <v>3</v>
      </c>
      <c r="E1063" s="219">
        <f>SUMPRODUCT((ChapterStats!$B$2:$B$7747=E$2)*(ChapterStats!$C$2:$C$7747=$O$1058)*(ChapterStats!$E$2:$E$7747=$A1063), ChapterStats!$F$2:$F$7747)</f>
        <v>2</v>
      </c>
      <c r="F1063" s="219">
        <f>SUMPRODUCT((ChapterStats!$B$2:$B$7747=F$2)*(ChapterStats!$C$2:$C$7747=$O$1058)*(ChapterStats!$E$2:$E$7747=$A1063), ChapterStats!$F$2:$F$7747)</f>
        <v>3</v>
      </c>
      <c r="G1063" s="219">
        <f>SUMPRODUCT((ChapterStats!$B$2:$B$7747=G$2)*(ChapterStats!$C$2:$C$7747=$O$1058)*(ChapterStats!$E$2:$E$7747=$A1063), ChapterStats!$F$2:$F$7747)</f>
        <v>5</v>
      </c>
      <c r="H1063" s="219">
        <f>SUMPRODUCT((ChapterStats!$B$2:$B$7747=H$2)*(ChapterStats!$C$2:$C$7747=$O$1058)*(ChapterStats!$E$2:$E$7747=$A1063), ChapterStats!$F$2:$F$7747)</f>
        <v>8</v>
      </c>
      <c r="I1063" s="219">
        <f>SUMPRODUCT((ChapterStats!$B$2:$B$7747=I$2)*(ChapterStats!$C$2:$C$7747=$O$1058)*(ChapterStats!$E$2:$E$7747=$A1063), ChapterStats!$F$2:$F$7747)</f>
        <v>9</v>
      </c>
      <c r="J1063" s="219">
        <f>SUMPRODUCT((ChapterStats!$B$2:$B$7747=J$2)*(ChapterStats!$C$2:$C$7747=$O$1058)*(ChapterStats!$E$2:$E$7747=$A1063), ChapterStats!$F$2:$F$7747)</f>
        <v>15</v>
      </c>
      <c r="K1063" s="219">
        <f>SUMPRODUCT((ChapterStats!$B$2:$B$7747=K$2)*(ChapterStats!$C$2:$C$7747=$O$1058)*(ChapterStats!$E$2:$E$7747=$A1063), ChapterStats!$F$2:$F$7747)</f>
        <v>6</v>
      </c>
      <c r="L1063" s="219">
        <f>SUMPRODUCT((ChapterStats!$B$2:$B$7747=L$2)*(ChapterStats!$C$2:$C$7747=$O$1058)*(ChapterStats!$E$2:$E$7747=$A1063), ChapterStats!$F$2:$F$7747)</f>
        <v>12</v>
      </c>
      <c r="M1063" s="219">
        <f>SUMPRODUCT((ChapterStats!$B$2:$B$7747=M$2)*(ChapterStats!$C$2:$C$7747=$O$1058)*(ChapterStats!$E$2:$E$7747=$A1063), ChapterStats!$F$2:$F$7747)</f>
        <v>0</v>
      </c>
      <c r="N1063" s="41">
        <f t="shared" si="81"/>
        <v>79</v>
      </c>
    </row>
    <row r="1064" spans="1:18" x14ac:dyDescent="0.2">
      <c r="A1064" s="228" t="s">
        <v>200</v>
      </c>
      <c r="B1064" s="219">
        <f>SUMPRODUCT((ChapterStats!$B$2:$B$7747=B$2)*(ChapterStats!$C$2:$C$7747=$O$1058)*(ChapterStats!$E$2:$E$7747=$A1064), ChapterStats!$F$2:$F$7747)</f>
        <v>0</v>
      </c>
      <c r="C1064" s="219">
        <f>SUMPRODUCT((ChapterStats!$B$2:$B$7747=C$2)*(ChapterStats!$C$2:$C$7747=$O$1058)*(ChapterStats!$E$2:$E$7747=$A1064), ChapterStats!$F$2:$F$7747)</f>
        <v>0</v>
      </c>
      <c r="D1064" s="219">
        <f>SUMPRODUCT((ChapterStats!$B$2:$B$7747=D$2)*(ChapterStats!$C$2:$C$7747=$O$1058)*(ChapterStats!$E$2:$E$7747=$A1064), ChapterStats!$F$2:$F$7747)</f>
        <v>1</v>
      </c>
      <c r="E1064" s="219">
        <f>SUMPRODUCT((ChapterStats!$B$2:$B$7747=E$2)*(ChapterStats!$C$2:$C$7747=$O$1058)*(ChapterStats!$E$2:$E$7747=$A1064), ChapterStats!$F$2:$F$7747)</f>
        <v>0</v>
      </c>
      <c r="F1064" s="219">
        <f>SUMPRODUCT((ChapterStats!$B$2:$B$7747=F$2)*(ChapterStats!$C$2:$C$7747=$O$1058)*(ChapterStats!$E$2:$E$7747=$A1064), ChapterStats!$F$2:$F$7747)</f>
        <v>1</v>
      </c>
      <c r="G1064" s="219">
        <f>SUMPRODUCT((ChapterStats!$B$2:$B$7747=G$2)*(ChapterStats!$C$2:$C$7747=$O$1058)*(ChapterStats!$E$2:$E$7747=$A1064), ChapterStats!$F$2:$F$7747)</f>
        <v>1</v>
      </c>
      <c r="H1064" s="219">
        <f>SUMPRODUCT((ChapterStats!$B$2:$B$7747=H$2)*(ChapterStats!$C$2:$C$7747=$O$1058)*(ChapterStats!$E$2:$E$7747=$A1064), ChapterStats!$F$2:$F$7747)</f>
        <v>0</v>
      </c>
      <c r="I1064" s="219">
        <f>SUMPRODUCT((ChapterStats!$B$2:$B$7747=I$2)*(ChapterStats!$C$2:$C$7747=$O$1058)*(ChapterStats!$E$2:$E$7747=$A1064), ChapterStats!$F$2:$F$7747)</f>
        <v>3</v>
      </c>
      <c r="J1064" s="219">
        <f>SUMPRODUCT((ChapterStats!$B$2:$B$7747=J$2)*(ChapterStats!$C$2:$C$7747=$O$1058)*(ChapterStats!$E$2:$E$7747=$A1064), ChapterStats!$F$2:$F$7747)</f>
        <v>0</v>
      </c>
      <c r="K1064" s="219">
        <f>SUMPRODUCT((ChapterStats!$B$2:$B$7747=K$2)*(ChapterStats!$C$2:$C$7747=$O$1058)*(ChapterStats!$E$2:$E$7747=$A1064), ChapterStats!$F$2:$F$7747)</f>
        <v>1</v>
      </c>
      <c r="L1064" s="219">
        <f>SUMPRODUCT((ChapterStats!$B$2:$B$7747=L$2)*(ChapterStats!$C$2:$C$7747=$O$1058)*(ChapterStats!$E$2:$E$7747=$A1064), ChapterStats!$F$2:$F$7747)</f>
        <v>0</v>
      </c>
      <c r="M1064" s="219">
        <f>SUMPRODUCT((ChapterStats!$B$2:$B$7747=M$2)*(ChapterStats!$C$2:$C$7747=$O$1058)*(ChapterStats!$E$2:$E$7747=$A1064), ChapterStats!$F$2:$F$7747)</f>
        <v>0</v>
      </c>
      <c r="N1064" s="41">
        <f t="shared" si="81"/>
        <v>7</v>
      </c>
    </row>
    <row r="1065" spans="1:18" x14ac:dyDescent="0.2">
      <c r="A1065" s="228" t="s">
        <v>197</v>
      </c>
      <c r="B1065" s="219">
        <f>SUMPRODUCT((ChapterStats!$B$2:$B$7747=B$2)*(ChapterStats!$C$2:$C$7747=$O$1058)*(ChapterStats!$E$2:$E$7747=$A1065), ChapterStats!$F$2:$F$7747)</f>
        <v>5</v>
      </c>
      <c r="C1065" s="219">
        <f>SUMPRODUCT((ChapterStats!$B$2:$B$7747=C$2)*(ChapterStats!$C$2:$C$7747=$O$1058)*(ChapterStats!$E$2:$E$7747=$A1065), ChapterStats!$F$2:$F$7747)</f>
        <v>5</v>
      </c>
      <c r="D1065" s="219">
        <f>SUMPRODUCT((ChapterStats!$B$2:$B$7747=D$2)*(ChapterStats!$C$2:$C$7747=$O$1058)*(ChapterStats!$E$2:$E$7747=$A1065), ChapterStats!$F$2:$F$7747)</f>
        <v>9</v>
      </c>
      <c r="E1065" s="219">
        <f>SUMPRODUCT((ChapterStats!$B$2:$B$7747=E$2)*(ChapterStats!$C$2:$C$7747=$O$1058)*(ChapterStats!$E$2:$E$7747=$A1065), ChapterStats!$F$2:$F$7747)</f>
        <v>7</v>
      </c>
      <c r="F1065" s="219">
        <f>SUMPRODUCT((ChapterStats!$B$2:$B$7747=F$2)*(ChapterStats!$C$2:$C$7747=$O$1058)*(ChapterStats!$E$2:$E$7747=$A1065), ChapterStats!$F$2:$F$7747)</f>
        <v>3</v>
      </c>
      <c r="G1065" s="219">
        <f>SUMPRODUCT((ChapterStats!$B$2:$B$7747=G$2)*(ChapterStats!$C$2:$C$7747=$O$1058)*(ChapterStats!$E$2:$E$7747=$A1065), ChapterStats!$F$2:$F$7747)</f>
        <v>7</v>
      </c>
      <c r="H1065" s="219">
        <f>SUMPRODUCT((ChapterStats!$B$2:$B$7747=H$2)*(ChapterStats!$C$2:$C$7747=$O$1058)*(ChapterStats!$E$2:$E$7747=$A1065), ChapterStats!$F$2:$F$7747)</f>
        <v>4</v>
      </c>
      <c r="I1065" s="219">
        <f>SUMPRODUCT((ChapterStats!$B$2:$B$7747=I$2)*(ChapterStats!$C$2:$C$7747=$O$1058)*(ChapterStats!$E$2:$E$7747=$A1065), ChapterStats!$F$2:$F$7747)</f>
        <v>10</v>
      </c>
      <c r="J1065" s="219">
        <f>SUMPRODUCT((ChapterStats!$B$2:$B$7747=J$2)*(ChapterStats!$C$2:$C$7747=$O$1058)*(ChapterStats!$E$2:$E$7747=$A1065), ChapterStats!$F$2:$F$7747)</f>
        <v>3</v>
      </c>
      <c r="K1065" s="219">
        <f>SUMPRODUCT((ChapterStats!$B$2:$B$7747=K$2)*(ChapterStats!$C$2:$C$7747=$O$1058)*(ChapterStats!$E$2:$E$7747=$A1065), ChapterStats!$F$2:$F$7747)</f>
        <v>8</v>
      </c>
      <c r="L1065" s="219">
        <f>SUMPRODUCT((ChapterStats!$B$2:$B$7747=L$2)*(ChapterStats!$C$2:$C$7747=$O$1058)*(ChapterStats!$E$2:$E$7747=$A1065), ChapterStats!$F$2:$F$7747)</f>
        <v>8</v>
      </c>
      <c r="M1065" s="219">
        <f>SUMPRODUCT((ChapterStats!$B$2:$B$7747=M$2)*(ChapterStats!$C$2:$C$7747=$O$1058)*(ChapterStats!$E$2:$E$7747=$A1065), ChapterStats!$F$2:$F$7747)</f>
        <v>0</v>
      </c>
      <c r="N1065" s="41">
        <f t="shared" si="81"/>
        <v>69</v>
      </c>
    </row>
    <row r="1066" spans="1:18" x14ac:dyDescent="0.2">
      <c r="A1066" s="228" t="s">
        <v>199</v>
      </c>
      <c r="B1066" s="219">
        <f>SUMPRODUCT((ChapterStats!$B$2:$B$7747=B$2)*(ChapterStats!$C$2:$C$7747=$O$1058)*(ChapterStats!$E$2:$E$7747=$A1066), ChapterStats!$F$2:$F$7747)</f>
        <v>1</v>
      </c>
      <c r="C1066" s="219">
        <f>SUMPRODUCT((ChapterStats!$B$2:$B$7747=C$2)*(ChapterStats!$C$2:$C$7747=$O$1058)*(ChapterStats!$E$2:$E$7747=$A1066), ChapterStats!$F$2:$F$7747)</f>
        <v>5</v>
      </c>
      <c r="D1066" s="219">
        <f>SUMPRODUCT((ChapterStats!$B$2:$B$7747=D$2)*(ChapterStats!$C$2:$C$7747=$O$1058)*(ChapterStats!$E$2:$E$7747=$A1066), ChapterStats!$F$2:$F$7747)</f>
        <v>3</v>
      </c>
      <c r="E1066" s="219">
        <f>SUMPRODUCT((ChapterStats!$B$2:$B$7747=E$2)*(ChapterStats!$C$2:$C$7747=$O$1058)*(ChapterStats!$E$2:$E$7747=$A1066), ChapterStats!$F$2:$F$7747)</f>
        <v>5</v>
      </c>
      <c r="F1066" s="219">
        <f>SUMPRODUCT((ChapterStats!$B$2:$B$7747=F$2)*(ChapterStats!$C$2:$C$7747=$O$1058)*(ChapterStats!$E$2:$E$7747=$A1066), ChapterStats!$F$2:$F$7747)</f>
        <v>4</v>
      </c>
      <c r="G1066" s="219">
        <f>SUMPRODUCT((ChapterStats!$B$2:$B$7747=G$2)*(ChapterStats!$C$2:$C$7747=$O$1058)*(ChapterStats!$E$2:$E$7747=$A1066), ChapterStats!$F$2:$F$7747)</f>
        <v>7</v>
      </c>
      <c r="H1066" s="219">
        <f>SUMPRODUCT((ChapterStats!$B$2:$B$7747=H$2)*(ChapterStats!$C$2:$C$7747=$O$1058)*(ChapterStats!$E$2:$E$7747=$A1066), ChapterStats!$F$2:$F$7747)</f>
        <v>8</v>
      </c>
      <c r="I1066" s="219">
        <f>SUMPRODUCT((ChapterStats!$B$2:$B$7747=I$2)*(ChapterStats!$C$2:$C$7747=$O$1058)*(ChapterStats!$E$2:$E$7747=$A1066), ChapterStats!$F$2:$F$7747)</f>
        <v>9</v>
      </c>
      <c r="J1066" s="219">
        <f>SUMPRODUCT((ChapterStats!$B$2:$B$7747=J$2)*(ChapterStats!$C$2:$C$7747=$O$1058)*(ChapterStats!$E$2:$E$7747=$A1066), ChapterStats!$F$2:$F$7747)</f>
        <v>6</v>
      </c>
      <c r="K1066" s="219">
        <f>SUMPRODUCT((ChapterStats!$B$2:$B$7747=K$2)*(ChapterStats!$C$2:$C$7747=$O$1058)*(ChapterStats!$E$2:$E$7747=$A1066), ChapterStats!$F$2:$F$7747)</f>
        <v>11</v>
      </c>
      <c r="L1066" s="219">
        <f>SUMPRODUCT((ChapterStats!$B$2:$B$7747=L$2)*(ChapterStats!$C$2:$C$7747=$O$1058)*(ChapterStats!$E$2:$E$7747=$A1066), ChapterStats!$F$2:$F$7747)</f>
        <v>5</v>
      </c>
      <c r="M1066" s="219">
        <f>SUMPRODUCT((ChapterStats!$B$2:$B$7747=M$2)*(ChapterStats!$C$2:$C$7747=$O$1058)*(ChapterStats!$E$2:$E$7747=$A1066), ChapterStats!$F$2:$F$7747)</f>
        <v>0</v>
      </c>
      <c r="N1066" s="41">
        <f t="shared" si="81"/>
        <v>64</v>
      </c>
    </row>
    <row r="1067" spans="1:18" x14ac:dyDescent="0.2">
      <c r="A1067" s="228" t="s">
        <v>198</v>
      </c>
      <c r="B1067" s="219">
        <f>SUMPRODUCT((ChapterStats!$B$2:$B$7747=B$2)*(ChapterStats!$C$2:$C$7747=$O$1058)*(ChapterStats!$E$2:$E$7747=$A1067), ChapterStats!$F$2:$F$7747)</f>
        <v>0</v>
      </c>
      <c r="C1067" s="219">
        <f>SUMPRODUCT((ChapterStats!$B$2:$B$7747=C$2)*(ChapterStats!$C$2:$C$7747=$O$1058)*(ChapterStats!$E$2:$E$7747=$A1067), ChapterStats!$F$2:$F$7747)</f>
        <v>0</v>
      </c>
      <c r="D1067" s="219">
        <f>SUMPRODUCT((ChapterStats!$B$2:$B$7747=D$2)*(ChapterStats!$C$2:$C$7747=$O$1058)*(ChapterStats!$E$2:$E$7747=$A1067), ChapterStats!$F$2:$F$7747)</f>
        <v>3</v>
      </c>
      <c r="E1067" s="219">
        <f>SUMPRODUCT((ChapterStats!$B$2:$B$7747=E$2)*(ChapterStats!$C$2:$C$7747=$O$1058)*(ChapterStats!$E$2:$E$7747=$A1067), ChapterStats!$F$2:$F$7747)</f>
        <v>0</v>
      </c>
      <c r="F1067" s="219">
        <f>SUMPRODUCT((ChapterStats!$B$2:$B$7747=F$2)*(ChapterStats!$C$2:$C$7747=$O$1058)*(ChapterStats!$E$2:$E$7747=$A1067), ChapterStats!$F$2:$F$7747)</f>
        <v>0</v>
      </c>
      <c r="G1067" s="219">
        <f>SUMPRODUCT((ChapterStats!$B$2:$B$7747=G$2)*(ChapterStats!$C$2:$C$7747=$O$1058)*(ChapterStats!$E$2:$E$7747=$A1067), ChapterStats!$F$2:$F$7747)</f>
        <v>0</v>
      </c>
      <c r="H1067" s="219">
        <f>SUMPRODUCT((ChapterStats!$B$2:$B$7747=H$2)*(ChapterStats!$C$2:$C$7747=$O$1058)*(ChapterStats!$E$2:$E$7747=$A1067), ChapterStats!$F$2:$F$7747)</f>
        <v>2</v>
      </c>
      <c r="I1067" s="219">
        <f>SUMPRODUCT((ChapterStats!$B$2:$B$7747=I$2)*(ChapterStats!$C$2:$C$7747=$O$1058)*(ChapterStats!$E$2:$E$7747=$A1067), ChapterStats!$F$2:$F$7747)</f>
        <v>0</v>
      </c>
      <c r="J1067" s="219">
        <f>SUMPRODUCT((ChapterStats!$B$2:$B$7747=J$2)*(ChapterStats!$C$2:$C$7747=$O$1058)*(ChapterStats!$E$2:$E$7747=$A1067), ChapterStats!$F$2:$F$7747)</f>
        <v>1</v>
      </c>
      <c r="K1067" s="219">
        <f>SUMPRODUCT((ChapterStats!$B$2:$B$7747=K$2)*(ChapterStats!$C$2:$C$7747=$O$1058)*(ChapterStats!$E$2:$E$7747=$A1067), ChapterStats!$F$2:$F$7747)</f>
        <v>1</v>
      </c>
      <c r="L1067" s="219">
        <f>SUMPRODUCT((ChapterStats!$B$2:$B$7747=L$2)*(ChapterStats!$C$2:$C$7747=$O$1058)*(ChapterStats!$E$2:$E$7747=$A1067), ChapterStats!$F$2:$F$7747)</f>
        <v>0</v>
      </c>
      <c r="M1067" s="219">
        <f>SUMPRODUCT((ChapterStats!$B$2:$B$7747=M$2)*(ChapterStats!$C$2:$C$7747=$O$1058)*(ChapterStats!$E$2:$E$7747=$A1067), ChapterStats!$F$2:$F$7747)</f>
        <v>0</v>
      </c>
      <c r="N1067" s="41">
        <f t="shared" si="81"/>
        <v>7</v>
      </c>
    </row>
    <row r="1068" spans="1:18" x14ac:dyDescent="0.2">
      <c r="A1068" s="21" t="s">
        <v>202</v>
      </c>
      <c r="B1068" s="224">
        <f>SUMPRODUCT((ChapterStats!$B$2:$B$7747=B$2)*(ChapterStats!$C$2:$C$7747=$O$1058)*(ChapterStats!$E$2:$E$7747=$A1068), ChapterStats!$F$2:$F$7747)</f>
        <v>0.53672299999999995</v>
      </c>
      <c r="C1068" s="224">
        <f>SUMPRODUCT((ChapterStats!$B$2:$B$7747=C$2)*(ChapterStats!$C$2:$C$7747=$O$1058)*(ChapterStats!$E$2:$E$7747=$A1068), ChapterStats!$F$2:$F$7747)</f>
        <v>0.56024099999999999</v>
      </c>
      <c r="D1068" s="224">
        <f>SUMPRODUCT((ChapterStats!$B$2:$B$7747=D$2)*(ChapterStats!$C$2:$C$7747=$O$1058)*(ChapterStats!$E$2:$E$7747=$A1068), ChapterStats!$F$2:$F$7747)</f>
        <v>0.56172800000000001</v>
      </c>
      <c r="E1068" s="224">
        <f>SUMPRODUCT((ChapterStats!$B$2:$B$7747=E$2)*(ChapterStats!$C$2:$C$7747=$O$1058)*(ChapterStats!$E$2:$E$7747=$A1068), ChapterStats!$F$2:$F$7747)</f>
        <v>0.54601200000000005</v>
      </c>
      <c r="F1068" s="224">
        <f>SUMPRODUCT((ChapterStats!$B$2:$B$7747=F$2)*(ChapterStats!$C$2:$C$7747=$O$1058)*(ChapterStats!$E$2:$E$7747=$A1068), ChapterStats!$F$2:$F$7747)</f>
        <v>0.53703699999999999</v>
      </c>
      <c r="G1068" s="224">
        <f>SUMPRODUCT((ChapterStats!$B$2:$B$7747=G$2)*(ChapterStats!$C$2:$C$7747=$O$1058)*(ChapterStats!$E$2:$E$7747=$A1068), ChapterStats!$F$2:$F$7747)</f>
        <v>0.57484999999999997</v>
      </c>
      <c r="H1068" s="224">
        <f>SUMPRODUCT((ChapterStats!$B$2:$B$7747=H$2)*(ChapterStats!$C$2:$C$7747=$O$1058)*(ChapterStats!$E$2:$E$7747=$A1068), ChapterStats!$F$2:$F$7747)</f>
        <v>0.57764000000000004</v>
      </c>
      <c r="I1068" s="224">
        <f>SUMPRODUCT((ChapterStats!$B$2:$B$7747=I$2)*(ChapterStats!$C$2:$C$7747=$O$1058)*(ChapterStats!$E$2:$E$7747=$A1068), ChapterStats!$F$2:$F$7747)</f>
        <v>0.59036100000000002</v>
      </c>
      <c r="J1068" s="224">
        <f>SUMPRODUCT((ChapterStats!$B$2:$B$7747=J$2)*(ChapterStats!$C$2:$C$7747=$O$1058)*(ChapterStats!$E$2:$E$7747=$A1068), ChapterStats!$F$2:$F$7747)</f>
        <v>0.60115600000000002</v>
      </c>
      <c r="K1068" s="224">
        <f>SUMPRODUCT((ChapterStats!$B$2:$B$7747=K$2)*(ChapterStats!$C$2:$C$7747=$O$1058)*(ChapterStats!$E$2:$E$7747=$A1068), ChapterStats!$F$2:$F$7747)</f>
        <v>0.63020799999999999</v>
      </c>
      <c r="L1068" s="224">
        <f>SUMPRODUCT((ChapterStats!$B$2:$B$7747=L$2)*(ChapterStats!$C$2:$C$7747=$O$1058)*(ChapterStats!$E$2:$E$7747=$A1068), ChapterStats!$F$2:$F$7747)</f>
        <v>0.61</v>
      </c>
      <c r="M1068" s="224">
        <f>SUMPRODUCT((ChapterStats!$B$2:$B$7747=M$2)*(ChapterStats!$C$2:$C$7747=$O$1058)*(ChapterStats!$E$2:$E$7747=$A1068), ChapterStats!$F$2:$F$7747)</f>
        <v>0</v>
      </c>
      <c r="N1068" s="45"/>
    </row>
    <row r="1069" spans="1:18" x14ac:dyDescent="0.2">
      <c r="A1069" s="228" t="s">
        <v>205</v>
      </c>
      <c r="B1069" s="224">
        <f>SUMPRODUCT((ChapterStats!$B$2:$B$7747=B$2)*(ChapterStats!$C$2:$C$7747=$O$1058)*(ChapterStats!$E$2:$E$7747=$A1069), ChapterStats!$F$2:$F$7747)</f>
        <v>0.63768100000000005</v>
      </c>
      <c r="C1069" s="224">
        <f>SUMPRODUCT((ChapterStats!$B$2:$B$7747=C$2)*(ChapterStats!$C$2:$C$7747=$O$1058)*(ChapterStats!$E$2:$E$7747=$A1069), ChapterStats!$F$2:$F$7747)</f>
        <v>0.64444400000000002</v>
      </c>
      <c r="D1069" s="224">
        <f>SUMPRODUCT((ChapterStats!$B$2:$B$7747=D$2)*(ChapterStats!$C$2:$C$7747=$O$1058)*(ChapterStats!$E$2:$E$7747=$A1069), ChapterStats!$F$2:$F$7747)</f>
        <v>0.63358800000000004</v>
      </c>
      <c r="E1069" s="224">
        <f>SUMPRODUCT((ChapterStats!$B$2:$B$7747=E$2)*(ChapterStats!$C$2:$C$7747=$O$1058)*(ChapterStats!$E$2:$E$7747=$A1069), ChapterStats!$F$2:$F$7747)</f>
        <v>0.62307699999999999</v>
      </c>
      <c r="F1069" s="224">
        <f>SUMPRODUCT((ChapterStats!$B$2:$B$7747=F$2)*(ChapterStats!$C$2:$C$7747=$O$1058)*(ChapterStats!$E$2:$E$7747=$A1069), ChapterStats!$F$2:$F$7747)</f>
        <v>0.61240300000000003</v>
      </c>
      <c r="G1069" s="224">
        <f>SUMPRODUCT((ChapterStats!$B$2:$B$7747=G$2)*(ChapterStats!$C$2:$C$7747=$O$1058)*(ChapterStats!$E$2:$E$7747=$A1069), ChapterStats!$F$2:$F$7747)</f>
        <v>0.641791</v>
      </c>
      <c r="H1069" s="224">
        <f>SUMPRODUCT((ChapterStats!$B$2:$B$7747=H$2)*(ChapterStats!$C$2:$C$7747=$O$1058)*(ChapterStats!$E$2:$E$7747=$A1069), ChapterStats!$F$2:$F$7747)</f>
        <v>0.63909800000000005</v>
      </c>
      <c r="I1069" s="224">
        <f>SUMPRODUCT((ChapterStats!$B$2:$B$7747=I$2)*(ChapterStats!$C$2:$C$7747=$O$1058)*(ChapterStats!$E$2:$E$7747=$A1069), ChapterStats!$F$2:$F$7747)</f>
        <v>0.65217400000000003</v>
      </c>
      <c r="J1069" s="224">
        <f>SUMPRODUCT((ChapterStats!$B$2:$B$7747=J$2)*(ChapterStats!$C$2:$C$7747=$O$1058)*(ChapterStats!$E$2:$E$7747=$A1069), ChapterStats!$F$2:$F$7747)</f>
        <v>0.673759</v>
      </c>
      <c r="K1069" s="224">
        <f>SUMPRODUCT((ChapterStats!$B$2:$B$7747=K$2)*(ChapterStats!$C$2:$C$7747=$O$1058)*(ChapterStats!$E$2:$E$7747=$A1069), ChapterStats!$F$2:$F$7747)</f>
        <v>0.68789800000000001</v>
      </c>
      <c r="L1069" s="224">
        <f>SUMPRODUCT((ChapterStats!$B$2:$B$7747=L$2)*(ChapterStats!$C$2:$C$7747=$O$1058)*(ChapterStats!$E$2:$E$7747=$A1069), ChapterStats!$F$2:$F$7747)</f>
        <v>0.67701900000000004</v>
      </c>
      <c r="M1069" s="224">
        <f>SUMPRODUCT((ChapterStats!$B$2:$B$7747=M$2)*(ChapterStats!$C$2:$C$7747=$O$1058)*(ChapterStats!$E$2:$E$7747=$A1069), ChapterStats!$F$2:$F$7747)</f>
        <v>0</v>
      </c>
      <c r="N1069" s="45"/>
    </row>
    <row r="1070" spans="1:18" x14ac:dyDescent="0.2">
      <c r="A1070" s="47"/>
      <c r="B1070" s="65"/>
      <c r="C1070" s="143"/>
      <c r="D1070" s="143"/>
      <c r="E1070" s="143"/>
      <c r="F1070" s="143"/>
      <c r="G1070" s="143"/>
      <c r="H1070" s="65"/>
      <c r="I1070" s="222"/>
      <c r="J1070" s="222"/>
      <c r="K1070" s="222"/>
      <c r="L1070" s="222"/>
      <c r="M1070" s="222"/>
    </row>
    <row r="1071" spans="1:18" x14ac:dyDescent="0.2">
      <c r="A1071" s="22" t="s">
        <v>295</v>
      </c>
      <c r="B1071" s="145"/>
      <c r="H1071" s="145"/>
      <c r="I1071" s="220"/>
      <c r="O1071" s="42">
        <v>243</v>
      </c>
    </row>
    <row r="1072" spans="1:18" x14ac:dyDescent="0.2">
      <c r="A1072" s="228" t="s">
        <v>196</v>
      </c>
      <c r="B1072" s="219">
        <f>SUMPRODUCT((ChapterStats!$B$2:$B$7747=B$2)*(ChapterStats!$C$2:$C$7747=$O$1071)*(ChapterStats!$E$2:$E$7747=$A1072), ChapterStats!$F$2:$F$7747)</f>
        <v>105</v>
      </c>
      <c r="C1072" s="219">
        <f>SUMPRODUCT((ChapterStats!$B$2:$B$7747=C$2)*(ChapterStats!$C$2:$C$7747=$O$1071)*(ChapterStats!$E$2:$E$7747=$A1072), ChapterStats!$F$2:$F$7747)</f>
        <v>147</v>
      </c>
      <c r="D1072" s="219">
        <f>SUMPRODUCT((ChapterStats!$B$2:$B$7747=D$2)*(ChapterStats!$C$2:$C$7747=$O$1071)*(ChapterStats!$E$2:$E$7747=$A1072), ChapterStats!$F$2:$F$7747)</f>
        <v>187</v>
      </c>
      <c r="E1072" s="219">
        <f>SUMPRODUCT((ChapterStats!$B$2:$B$7747=E$2)*(ChapterStats!$C$2:$C$7747=$O$1071)*(ChapterStats!$E$2:$E$7747=$A1072), ChapterStats!$F$2:$F$7747)</f>
        <v>228</v>
      </c>
      <c r="F1072" s="219">
        <f>SUMPRODUCT((ChapterStats!$B$2:$B$7747=F$2)*(ChapterStats!$C$2:$C$7747=$O$1071)*(ChapterStats!$E$2:$E$7747=$A1072), ChapterStats!$F$2:$F$7747)</f>
        <v>267</v>
      </c>
      <c r="G1072" s="219">
        <f>SUMPRODUCT((ChapterStats!$B$2:$B$7747=G$2)*(ChapterStats!$C$2:$C$7747=$O$1071)*(ChapterStats!$E$2:$E$7747=$A1072), ChapterStats!$F$2:$F$7747)</f>
        <v>308</v>
      </c>
      <c r="H1072" s="219">
        <f>SUMPRODUCT((ChapterStats!$B$2:$B$7747=H$2)*(ChapterStats!$C$2:$C$7747=$O$1071)*(ChapterStats!$E$2:$E$7747=$A1072), ChapterStats!$F$2:$F$7747)</f>
        <v>372</v>
      </c>
      <c r="I1072" s="219">
        <f>SUMPRODUCT((ChapterStats!$B$2:$B$7747=I$2)*(ChapterStats!$C$2:$C$7747=$O$1071)*(ChapterStats!$E$2:$E$7747=$A1072), ChapterStats!$F$2:$F$7747)</f>
        <v>435</v>
      </c>
      <c r="J1072" s="219">
        <f>SUMPRODUCT((ChapterStats!$B$2:$B$7747=J$2)*(ChapterStats!$C$2:$C$7747=$O$1071)*(ChapterStats!$E$2:$E$7747=$A1072), ChapterStats!$F$2:$F$7747)</f>
        <v>491</v>
      </c>
      <c r="K1072" s="219">
        <f>SUMPRODUCT((ChapterStats!$B$2:$B$7747=K$2)*(ChapterStats!$C$2:$C$7747=$O$1071)*(ChapterStats!$E$2:$E$7747=$A1072), ChapterStats!$F$2:$F$7747)</f>
        <v>552</v>
      </c>
      <c r="L1072" s="219">
        <f>SUMPRODUCT((ChapterStats!$B$2:$B$7747=L$2)*(ChapterStats!$C$2:$C$7747=$O$1071)*(ChapterStats!$E$2:$E$7747=$A1072), ChapterStats!$F$2:$F$7747)</f>
        <v>606</v>
      </c>
      <c r="M1072" s="219">
        <f>SUMPRODUCT((ChapterStats!$B$2:$B$7747=M$2)*(ChapterStats!$C$2:$C$7747=$O$1071)*(ChapterStats!$E$2:$E$7747=$A1072), ChapterStats!$F$2:$F$7747)</f>
        <v>0</v>
      </c>
      <c r="P1072" s="54"/>
      <c r="Q1072" s="54"/>
      <c r="R1072" s="54"/>
    </row>
    <row r="1073" spans="1:18" x14ac:dyDescent="0.2">
      <c r="A1073" s="47" t="s">
        <v>305</v>
      </c>
      <c r="B1073" s="244">
        <v>0</v>
      </c>
      <c r="C1073" s="244">
        <v>0</v>
      </c>
      <c r="D1073" s="244">
        <v>0</v>
      </c>
      <c r="E1073" s="244">
        <v>2</v>
      </c>
      <c r="F1073" s="244">
        <v>3</v>
      </c>
      <c r="G1073" s="244">
        <v>5</v>
      </c>
      <c r="H1073" s="244">
        <v>6</v>
      </c>
      <c r="I1073" s="244">
        <v>6</v>
      </c>
      <c r="J1073" s="244">
        <v>6</v>
      </c>
      <c r="K1073" s="244">
        <v>6</v>
      </c>
      <c r="L1073" s="244">
        <v>41</v>
      </c>
      <c r="M1073" s="244">
        <v>78</v>
      </c>
      <c r="N1073" s="48"/>
      <c r="P1073" s="54"/>
      <c r="Q1073" s="54"/>
      <c r="R1073" s="54"/>
    </row>
    <row r="1074" spans="1:18" x14ac:dyDescent="0.2">
      <c r="A1074" s="228" t="s">
        <v>194</v>
      </c>
      <c r="B1074" s="219">
        <v>27</v>
      </c>
      <c r="C1074" s="219">
        <f>SUMPRODUCT((ChapterStats!$B$2:$B$7747=C$2)*(ChapterStats!$C$2:$C$7747=$O$1071)*(ChapterStats!$E$2:$E$7747=$A1074), ChapterStats!$F$2:$F$7747)</f>
        <v>37</v>
      </c>
      <c r="D1074" s="219">
        <f>SUMPRODUCT((ChapterStats!$B$2:$B$7747=D$2)*(ChapterStats!$C$2:$C$7747=$O$1071)*(ChapterStats!$E$2:$E$7747=$A1074), ChapterStats!$F$2:$F$7747)</f>
        <v>39</v>
      </c>
      <c r="E1074" s="219">
        <f>SUMPRODUCT((ChapterStats!$B$2:$B$7747=E$2)*(ChapterStats!$C$2:$C$7747=$O$1071)*(ChapterStats!$E$2:$E$7747=$A1074), ChapterStats!$F$2:$F$7747)</f>
        <v>37</v>
      </c>
      <c r="F1074" s="219">
        <f>SUMPRODUCT((ChapterStats!$B$2:$B$7747=F$2)*(ChapterStats!$C$2:$C$7747=$O$1071)*(ChapterStats!$E$2:$E$7747=$A1074), ChapterStats!$F$2:$F$7747)</f>
        <v>44</v>
      </c>
      <c r="G1074" s="219">
        <f>SUMPRODUCT((ChapterStats!$B$2:$B$7747=G$2)*(ChapterStats!$C$2:$C$7747=$O$1071)*(ChapterStats!$E$2:$E$7747=$A1074), ChapterStats!$F$2:$F$7747)</f>
        <v>39</v>
      </c>
      <c r="H1074" s="219">
        <f>SUMPRODUCT((ChapterStats!$B$2:$B$7747=H$2)*(ChapterStats!$C$2:$C$7747=$O$1071)*(ChapterStats!$E$2:$E$7747=$A1074), ChapterStats!$F$2:$F$7747)</f>
        <v>67</v>
      </c>
      <c r="I1074" s="219">
        <f>SUMPRODUCT((ChapterStats!$B$2:$B$7747=I$2)*(ChapterStats!$C$2:$C$7747=$O$1071)*(ChapterStats!$E$2:$E$7747=$A1074), ChapterStats!$F$2:$F$7747)</f>
        <v>69</v>
      </c>
      <c r="J1074" s="219">
        <f>SUMPRODUCT((ChapterStats!$B$2:$B$7747=J$2)*(ChapterStats!$C$2:$C$7747=$O$1071)*(ChapterStats!$E$2:$E$7747=$A1074), ChapterStats!$F$2:$F$7747)</f>
        <v>66</v>
      </c>
      <c r="K1074" s="219">
        <f>SUMPRODUCT((ChapterStats!$B$2:$B$7747=K$2)*(ChapterStats!$C$2:$C$7747=$O$1071)*(ChapterStats!$E$2:$E$7747=$A1074), ChapterStats!$F$2:$F$7747)</f>
        <v>67</v>
      </c>
      <c r="L1074" s="219">
        <f>SUMPRODUCT((ChapterStats!$B$2:$B$7747=L$2)*(ChapterStats!$C$2:$C$7747=$O$1071)*(ChapterStats!$E$2:$E$7747=$A1074), ChapterStats!$F$2:$F$7747)</f>
        <v>65</v>
      </c>
      <c r="M1074" s="219">
        <f>SUMPRODUCT((ChapterStats!$B$2:$B$7747=M$2)*(ChapterStats!$C$2:$C$7747=$O$1071)*(ChapterStats!$E$2:$E$7747=$A1074), ChapterStats!$F$2:$F$7747)</f>
        <v>0</v>
      </c>
      <c r="N1074" s="41">
        <f t="shared" ref="N1074:N1080" si="82">SUM(B1074:M1074)</f>
        <v>557</v>
      </c>
      <c r="P1074" s="54"/>
      <c r="Q1074" s="54"/>
      <c r="R1074" s="54"/>
    </row>
    <row r="1075" spans="1:18" x14ac:dyDescent="0.2">
      <c r="A1075" s="47" t="s">
        <v>305</v>
      </c>
      <c r="B1075" s="244">
        <v>0</v>
      </c>
      <c r="C1075" s="244">
        <v>0</v>
      </c>
      <c r="D1075" s="244">
        <v>0</v>
      </c>
      <c r="E1075" s="244">
        <v>2</v>
      </c>
      <c r="F1075" s="244">
        <v>0</v>
      </c>
      <c r="G1075" s="244">
        <v>1</v>
      </c>
      <c r="H1075" s="244">
        <v>1</v>
      </c>
      <c r="I1075" s="244">
        <v>0</v>
      </c>
      <c r="J1075" s="244">
        <v>0</v>
      </c>
      <c r="K1075" s="244">
        <v>0</v>
      </c>
      <c r="L1075" s="244">
        <v>30</v>
      </c>
      <c r="M1075" s="244">
        <v>31</v>
      </c>
      <c r="N1075" s="48">
        <f t="shared" si="82"/>
        <v>65</v>
      </c>
      <c r="P1075" s="54"/>
      <c r="Q1075" s="54"/>
      <c r="R1075" s="54"/>
    </row>
    <row r="1076" spans="1:18" x14ac:dyDescent="0.2">
      <c r="A1076" s="228" t="s">
        <v>195</v>
      </c>
      <c r="B1076" s="219">
        <f>SUMPRODUCT((ChapterStats!$B$2:$B$7747=B$2)*(ChapterStats!$C$2:$C$7747=$O$1071)*(ChapterStats!$E$2:$E$7747=$A1076), ChapterStats!$F$2:$F$7747)</f>
        <v>2</v>
      </c>
      <c r="C1076" s="219">
        <f>SUMPRODUCT((ChapterStats!$B$2:$B$7747=C$2)*(ChapterStats!$C$2:$C$7747=$O$1071)*(ChapterStats!$E$2:$E$7747=$A1076), ChapterStats!$F$2:$F$7747)</f>
        <v>4</v>
      </c>
      <c r="D1076" s="219">
        <f>SUMPRODUCT((ChapterStats!$B$2:$B$7747=D$2)*(ChapterStats!$C$2:$C$7747=$O$1071)*(ChapterStats!$E$2:$E$7747=$A1076), ChapterStats!$F$2:$F$7747)</f>
        <v>3</v>
      </c>
      <c r="E1076" s="219">
        <f>SUMPRODUCT((ChapterStats!$B$2:$B$7747=E$2)*(ChapterStats!$C$2:$C$7747=$O$1071)*(ChapterStats!$E$2:$E$7747=$A1076), ChapterStats!$F$2:$F$7747)</f>
        <v>2</v>
      </c>
      <c r="F1076" s="219">
        <f>SUMPRODUCT((ChapterStats!$B$2:$B$7747=F$2)*(ChapterStats!$C$2:$C$7747=$O$1071)*(ChapterStats!$E$2:$E$7747=$A1076), ChapterStats!$F$2:$F$7747)</f>
        <v>5</v>
      </c>
      <c r="G1076" s="219">
        <f>SUMPRODUCT((ChapterStats!$B$2:$B$7747=G$2)*(ChapterStats!$C$2:$C$7747=$O$1071)*(ChapterStats!$E$2:$E$7747=$A1076), ChapterStats!$F$2:$F$7747)</f>
        <v>3</v>
      </c>
      <c r="H1076" s="219">
        <f>SUMPRODUCT((ChapterStats!$B$2:$B$7747=H$2)*(ChapterStats!$C$2:$C$7747=$O$1071)*(ChapterStats!$E$2:$E$7747=$A1076), ChapterStats!$F$2:$F$7747)</f>
        <v>4</v>
      </c>
      <c r="I1076" s="219">
        <f>SUMPRODUCT((ChapterStats!$B$2:$B$7747=I$2)*(ChapterStats!$C$2:$C$7747=$O$1071)*(ChapterStats!$E$2:$E$7747=$A1076), ChapterStats!$F$2:$F$7747)</f>
        <v>1</v>
      </c>
      <c r="J1076" s="219">
        <f>SUMPRODUCT((ChapterStats!$B$2:$B$7747=J$2)*(ChapterStats!$C$2:$C$7747=$O$1071)*(ChapterStats!$E$2:$E$7747=$A1076), ChapterStats!$F$2:$F$7747)</f>
        <v>6</v>
      </c>
      <c r="K1076" s="219">
        <f>SUMPRODUCT((ChapterStats!$B$2:$B$7747=K$2)*(ChapterStats!$C$2:$C$7747=$O$1071)*(ChapterStats!$E$2:$E$7747=$A1076), ChapterStats!$F$2:$F$7747)</f>
        <v>4</v>
      </c>
      <c r="L1076" s="219">
        <f>SUMPRODUCT((ChapterStats!$B$2:$B$7747=L$2)*(ChapterStats!$C$2:$C$7747=$O$1071)*(ChapterStats!$E$2:$E$7747=$A1076), ChapterStats!$F$2:$F$7747)</f>
        <v>6</v>
      </c>
      <c r="M1076" s="219">
        <f>SUMPRODUCT((ChapterStats!$B$2:$B$7747=M$2)*(ChapterStats!$C$2:$C$7747=$O$1071)*(ChapterStats!$E$2:$E$7747=$A1076), ChapterStats!$F$2:$F$7747)</f>
        <v>0</v>
      </c>
      <c r="N1076" s="41">
        <f t="shared" si="82"/>
        <v>40</v>
      </c>
      <c r="P1076" s="54"/>
      <c r="Q1076" s="54"/>
      <c r="R1076" s="54"/>
    </row>
    <row r="1077" spans="1:18" x14ac:dyDescent="0.2">
      <c r="A1077" s="228" t="s">
        <v>200</v>
      </c>
      <c r="B1077" s="219">
        <f>SUMPRODUCT((ChapterStats!$B$2:$B$7747=B$2)*(ChapterStats!$C$2:$C$7747=$O$1071)*(ChapterStats!$E$2:$E$7747=$A1077), ChapterStats!$F$2:$F$7747)</f>
        <v>0</v>
      </c>
      <c r="C1077" s="219">
        <f>SUMPRODUCT((ChapterStats!$B$2:$B$7747=C$2)*(ChapterStats!$C$2:$C$7747=$O$1071)*(ChapterStats!$E$2:$E$7747=$A1077), ChapterStats!$F$2:$F$7747)</f>
        <v>0</v>
      </c>
      <c r="D1077" s="219">
        <f>SUMPRODUCT((ChapterStats!$B$2:$B$7747=D$2)*(ChapterStats!$C$2:$C$7747=$O$1071)*(ChapterStats!$E$2:$E$7747=$A1077), ChapterStats!$F$2:$F$7747)</f>
        <v>1</v>
      </c>
      <c r="E1077" s="219">
        <f>SUMPRODUCT((ChapterStats!$B$2:$B$7747=E$2)*(ChapterStats!$C$2:$C$7747=$O$1071)*(ChapterStats!$E$2:$E$7747=$A1077), ChapterStats!$F$2:$F$7747)</f>
        <v>1</v>
      </c>
      <c r="F1077" s="219">
        <f>SUMPRODUCT((ChapterStats!$B$2:$B$7747=F$2)*(ChapterStats!$C$2:$C$7747=$O$1071)*(ChapterStats!$E$2:$E$7747=$A1077), ChapterStats!$F$2:$F$7747)</f>
        <v>0</v>
      </c>
      <c r="G1077" s="219">
        <f>SUMPRODUCT((ChapterStats!$B$2:$B$7747=G$2)*(ChapterStats!$C$2:$C$7747=$O$1071)*(ChapterStats!$E$2:$E$7747=$A1077), ChapterStats!$F$2:$F$7747)</f>
        <v>1</v>
      </c>
      <c r="H1077" s="219">
        <f>SUMPRODUCT((ChapterStats!$B$2:$B$7747=H$2)*(ChapterStats!$C$2:$C$7747=$O$1071)*(ChapterStats!$E$2:$E$7747=$A1077), ChapterStats!$F$2:$F$7747)</f>
        <v>0</v>
      </c>
      <c r="I1077" s="219">
        <f>SUMPRODUCT((ChapterStats!$B$2:$B$7747=I$2)*(ChapterStats!$C$2:$C$7747=$O$1071)*(ChapterStats!$E$2:$E$7747=$A1077), ChapterStats!$F$2:$F$7747)</f>
        <v>1</v>
      </c>
      <c r="J1077" s="219">
        <f>SUMPRODUCT((ChapterStats!$B$2:$B$7747=J$2)*(ChapterStats!$C$2:$C$7747=$O$1071)*(ChapterStats!$E$2:$E$7747=$A1077), ChapterStats!$F$2:$F$7747)</f>
        <v>1</v>
      </c>
      <c r="K1077" s="219">
        <f>SUMPRODUCT((ChapterStats!$B$2:$B$7747=K$2)*(ChapterStats!$C$2:$C$7747=$O$1071)*(ChapterStats!$E$2:$E$7747=$A1077), ChapterStats!$F$2:$F$7747)</f>
        <v>1</v>
      </c>
      <c r="L1077" s="219">
        <f>SUMPRODUCT((ChapterStats!$B$2:$B$7747=L$2)*(ChapterStats!$C$2:$C$7747=$O$1071)*(ChapterStats!$E$2:$E$7747=$A1077), ChapterStats!$F$2:$F$7747)</f>
        <v>0</v>
      </c>
      <c r="M1077" s="219">
        <f>SUMPRODUCT((ChapterStats!$B$2:$B$7747=M$2)*(ChapterStats!$C$2:$C$7747=$O$1071)*(ChapterStats!$E$2:$E$7747=$A1077), ChapterStats!$F$2:$F$7747)</f>
        <v>0</v>
      </c>
      <c r="N1077" s="41">
        <f t="shared" si="82"/>
        <v>6</v>
      </c>
    </row>
    <row r="1078" spans="1:18" x14ac:dyDescent="0.2">
      <c r="A1078" s="228" t="s">
        <v>197</v>
      </c>
      <c r="B1078" s="219">
        <f>SUMPRODUCT((ChapterStats!$B$2:$B$7747=B$2)*(ChapterStats!$C$2:$C$7747=$O$1071)*(ChapterStats!$E$2:$E$7747=$A1078), ChapterStats!$F$2:$F$7747)</f>
        <v>0</v>
      </c>
      <c r="C1078" s="219">
        <f>SUMPRODUCT((ChapterStats!$B$2:$B$7747=C$2)*(ChapterStats!$C$2:$C$7747=$O$1071)*(ChapterStats!$E$2:$E$7747=$A1078), ChapterStats!$F$2:$F$7747)</f>
        <v>1</v>
      </c>
      <c r="D1078" s="219">
        <f>SUMPRODUCT((ChapterStats!$B$2:$B$7747=D$2)*(ChapterStats!$C$2:$C$7747=$O$1071)*(ChapterStats!$E$2:$E$7747=$A1078), ChapterStats!$F$2:$F$7747)</f>
        <v>0</v>
      </c>
      <c r="E1078" s="219">
        <f>SUMPRODUCT((ChapterStats!$B$2:$B$7747=E$2)*(ChapterStats!$C$2:$C$7747=$O$1071)*(ChapterStats!$E$2:$E$7747=$A1078), ChapterStats!$F$2:$F$7747)</f>
        <v>1</v>
      </c>
      <c r="F1078" s="219">
        <f>SUMPRODUCT((ChapterStats!$B$2:$B$7747=F$2)*(ChapterStats!$C$2:$C$7747=$O$1071)*(ChapterStats!$E$2:$E$7747=$A1078), ChapterStats!$F$2:$F$7747)</f>
        <v>1</v>
      </c>
      <c r="G1078" s="219">
        <f>SUMPRODUCT((ChapterStats!$B$2:$B$7747=G$2)*(ChapterStats!$C$2:$C$7747=$O$1071)*(ChapterStats!$E$2:$E$7747=$A1078), ChapterStats!$F$2:$F$7747)</f>
        <v>0</v>
      </c>
      <c r="H1078" s="219">
        <f>SUMPRODUCT((ChapterStats!$B$2:$B$7747=H$2)*(ChapterStats!$C$2:$C$7747=$O$1071)*(ChapterStats!$E$2:$E$7747=$A1078), ChapterStats!$F$2:$F$7747)</f>
        <v>1</v>
      </c>
      <c r="I1078" s="219">
        <f>SUMPRODUCT((ChapterStats!$B$2:$B$7747=I$2)*(ChapterStats!$C$2:$C$7747=$O$1071)*(ChapterStats!$E$2:$E$7747=$A1078), ChapterStats!$F$2:$F$7747)</f>
        <v>0</v>
      </c>
      <c r="J1078" s="219">
        <f>SUMPRODUCT((ChapterStats!$B$2:$B$7747=J$2)*(ChapterStats!$C$2:$C$7747=$O$1071)*(ChapterStats!$E$2:$E$7747=$A1078), ChapterStats!$F$2:$F$7747)</f>
        <v>2</v>
      </c>
      <c r="K1078" s="219">
        <f>SUMPRODUCT((ChapterStats!$B$2:$B$7747=K$2)*(ChapterStats!$C$2:$C$7747=$O$1071)*(ChapterStats!$E$2:$E$7747=$A1078), ChapterStats!$F$2:$F$7747)</f>
        <v>0</v>
      </c>
      <c r="L1078" s="219">
        <f>SUMPRODUCT((ChapterStats!$B$2:$B$7747=L$2)*(ChapterStats!$C$2:$C$7747=$O$1071)*(ChapterStats!$E$2:$E$7747=$A1078), ChapterStats!$F$2:$F$7747)</f>
        <v>1</v>
      </c>
      <c r="M1078" s="219">
        <f>SUMPRODUCT((ChapterStats!$B$2:$B$7747=M$2)*(ChapterStats!$C$2:$C$7747=$O$1071)*(ChapterStats!$E$2:$E$7747=$A1078), ChapterStats!$F$2:$F$7747)</f>
        <v>0</v>
      </c>
      <c r="N1078" s="41">
        <f t="shared" si="82"/>
        <v>7</v>
      </c>
    </row>
    <row r="1079" spans="1:18" x14ac:dyDescent="0.2">
      <c r="A1079" s="228" t="s">
        <v>199</v>
      </c>
      <c r="B1079" s="219">
        <f>SUMPRODUCT((ChapterStats!$B$2:$B$7747=B$2)*(ChapterStats!$C$2:$C$7747=$O$1071)*(ChapterStats!$E$2:$E$7747=$A1079), ChapterStats!$F$2:$F$7747)</f>
        <v>24</v>
      </c>
      <c r="C1079" s="219">
        <f>SUMPRODUCT((ChapterStats!$B$2:$B$7747=C$2)*(ChapterStats!$C$2:$C$7747=$O$1071)*(ChapterStats!$E$2:$E$7747=$A1079), ChapterStats!$F$2:$F$7747)</f>
        <v>19</v>
      </c>
      <c r="D1079" s="219">
        <f>SUMPRODUCT((ChapterStats!$B$2:$B$7747=D$2)*(ChapterStats!$C$2:$C$7747=$O$1071)*(ChapterStats!$E$2:$E$7747=$A1079), ChapterStats!$F$2:$F$7747)</f>
        <v>16</v>
      </c>
      <c r="E1079" s="219">
        <f>SUMPRODUCT((ChapterStats!$B$2:$B$7747=E$2)*(ChapterStats!$C$2:$C$7747=$O$1071)*(ChapterStats!$E$2:$E$7747=$A1079), ChapterStats!$F$2:$F$7747)</f>
        <v>23</v>
      </c>
      <c r="F1079" s="219">
        <f>SUMPRODUCT((ChapterStats!$B$2:$B$7747=F$2)*(ChapterStats!$C$2:$C$7747=$O$1071)*(ChapterStats!$E$2:$E$7747=$A1079), ChapterStats!$F$2:$F$7747)</f>
        <v>22</v>
      </c>
      <c r="G1079" s="219">
        <f>SUMPRODUCT((ChapterStats!$B$2:$B$7747=G$2)*(ChapterStats!$C$2:$C$7747=$O$1071)*(ChapterStats!$E$2:$E$7747=$A1079), ChapterStats!$F$2:$F$7747)</f>
        <v>22</v>
      </c>
      <c r="H1079" s="219">
        <f>SUMPRODUCT((ChapterStats!$B$2:$B$7747=H$2)*(ChapterStats!$C$2:$C$7747=$O$1071)*(ChapterStats!$E$2:$E$7747=$A1079), ChapterStats!$F$2:$F$7747)</f>
        <v>37</v>
      </c>
      <c r="I1079" s="219">
        <f>SUMPRODUCT((ChapterStats!$B$2:$B$7747=I$2)*(ChapterStats!$C$2:$C$7747=$O$1071)*(ChapterStats!$E$2:$E$7747=$A1079), ChapterStats!$F$2:$F$7747)</f>
        <v>31</v>
      </c>
      <c r="J1079" s="219">
        <f>SUMPRODUCT((ChapterStats!$B$2:$B$7747=J$2)*(ChapterStats!$C$2:$C$7747=$O$1071)*(ChapterStats!$E$2:$E$7747=$A1079), ChapterStats!$F$2:$F$7747)</f>
        <v>45</v>
      </c>
      <c r="K1079" s="219">
        <f>SUMPRODUCT((ChapterStats!$B$2:$B$7747=K$2)*(ChapterStats!$C$2:$C$7747=$O$1071)*(ChapterStats!$E$2:$E$7747=$A1079), ChapterStats!$F$2:$F$7747)</f>
        <v>27</v>
      </c>
      <c r="L1079" s="219">
        <f>SUMPRODUCT((ChapterStats!$B$2:$B$7747=L$2)*(ChapterStats!$C$2:$C$7747=$O$1071)*(ChapterStats!$E$2:$E$7747=$A1079), ChapterStats!$F$2:$F$7747)</f>
        <v>37</v>
      </c>
      <c r="M1079" s="219">
        <f>SUMPRODUCT((ChapterStats!$B$2:$B$7747=M$2)*(ChapterStats!$C$2:$C$7747=$O$1071)*(ChapterStats!$E$2:$E$7747=$A1079), ChapterStats!$F$2:$F$7747)</f>
        <v>0</v>
      </c>
      <c r="N1079" s="41">
        <f t="shared" si="82"/>
        <v>303</v>
      </c>
    </row>
    <row r="1080" spans="1:18" x14ac:dyDescent="0.2">
      <c r="A1080" s="228" t="s">
        <v>198</v>
      </c>
      <c r="B1080" s="219">
        <f>SUMPRODUCT((ChapterStats!$B$2:$B$7747=B$2)*(ChapterStats!$C$2:$C$7747=$O$1071)*(ChapterStats!$E$2:$E$7747=$A1080), ChapterStats!$F$2:$F$7747)</f>
        <v>6</v>
      </c>
      <c r="C1080" s="219">
        <f>SUMPRODUCT((ChapterStats!$B$2:$B$7747=C$2)*(ChapterStats!$C$2:$C$7747=$O$1071)*(ChapterStats!$E$2:$E$7747=$A1080), ChapterStats!$F$2:$F$7747)</f>
        <v>12</v>
      </c>
      <c r="D1080" s="219">
        <f>SUMPRODUCT((ChapterStats!$B$2:$B$7747=D$2)*(ChapterStats!$C$2:$C$7747=$O$1071)*(ChapterStats!$E$2:$E$7747=$A1080), ChapterStats!$F$2:$F$7747)</f>
        <v>10</v>
      </c>
      <c r="E1080" s="219">
        <f>SUMPRODUCT((ChapterStats!$B$2:$B$7747=E$2)*(ChapterStats!$C$2:$C$7747=$O$1071)*(ChapterStats!$E$2:$E$7747=$A1080), ChapterStats!$F$2:$F$7747)</f>
        <v>15</v>
      </c>
      <c r="F1080" s="219">
        <f>SUMPRODUCT((ChapterStats!$B$2:$B$7747=F$2)*(ChapterStats!$C$2:$C$7747=$O$1071)*(ChapterStats!$E$2:$E$7747=$A1080), ChapterStats!$F$2:$F$7747)</f>
        <v>11</v>
      </c>
      <c r="G1080" s="219">
        <f>SUMPRODUCT((ChapterStats!$B$2:$B$7747=G$2)*(ChapterStats!$C$2:$C$7747=$O$1071)*(ChapterStats!$E$2:$E$7747=$A1080), ChapterStats!$F$2:$F$7747)</f>
        <v>11</v>
      </c>
      <c r="H1080" s="219">
        <f>SUMPRODUCT((ChapterStats!$B$2:$B$7747=H$2)*(ChapterStats!$C$2:$C$7747=$O$1071)*(ChapterStats!$E$2:$E$7747=$A1080), ChapterStats!$F$2:$F$7747)</f>
        <v>20</v>
      </c>
      <c r="I1080" s="219">
        <f>SUMPRODUCT((ChapterStats!$B$2:$B$7747=I$2)*(ChapterStats!$C$2:$C$7747=$O$1071)*(ChapterStats!$E$2:$E$7747=$A1080), ChapterStats!$F$2:$F$7747)</f>
        <v>15</v>
      </c>
      <c r="J1080" s="219">
        <f>SUMPRODUCT((ChapterStats!$B$2:$B$7747=J$2)*(ChapterStats!$C$2:$C$7747=$O$1071)*(ChapterStats!$E$2:$E$7747=$A1080), ChapterStats!$F$2:$F$7747)</f>
        <v>18</v>
      </c>
      <c r="K1080" s="219">
        <f>SUMPRODUCT((ChapterStats!$B$2:$B$7747=K$2)*(ChapterStats!$C$2:$C$7747=$O$1071)*(ChapterStats!$E$2:$E$7747=$A1080), ChapterStats!$F$2:$F$7747)</f>
        <v>10</v>
      </c>
      <c r="L1080" s="219">
        <f>SUMPRODUCT((ChapterStats!$B$2:$B$7747=L$2)*(ChapterStats!$C$2:$C$7747=$O$1071)*(ChapterStats!$E$2:$E$7747=$A1080), ChapterStats!$F$2:$F$7747)</f>
        <v>21</v>
      </c>
      <c r="M1080" s="219">
        <f>SUMPRODUCT((ChapterStats!$B$2:$B$7747=M$2)*(ChapterStats!$C$2:$C$7747=$O$1071)*(ChapterStats!$E$2:$E$7747=$A1080), ChapterStats!$F$2:$F$7747)</f>
        <v>0</v>
      </c>
      <c r="N1080" s="41">
        <f t="shared" si="82"/>
        <v>149</v>
      </c>
    </row>
    <row r="1081" spans="1:18" x14ac:dyDescent="0.2">
      <c r="A1081" s="21" t="s">
        <v>202</v>
      </c>
      <c r="B1081" s="224">
        <f>SUMPRODUCT((ChapterStats!$B$2:$B$7747=B$2)*(ChapterStats!$C$2:$C$7747=$O$1071)*(ChapterStats!$E$2:$E$7747=$A1081), ChapterStats!$F$2:$F$7747)</f>
        <v>0</v>
      </c>
      <c r="C1081" s="224">
        <f>SUMPRODUCT((ChapterStats!$B$2:$B$7747=C$2)*(ChapterStats!$C$2:$C$7747=$O$1071)*(ChapterStats!$E$2:$E$7747=$A1081), ChapterStats!$F$2:$F$7747)</f>
        <v>12</v>
      </c>
      <c r="D1081" s="224">
        <f>SUMPRODUCT((ChapterStats!$B$2:$B$7747=D$2)*(ChapterStats!$C$2:$C$7747=$O$1071)*(ChapterStats!$E$2:$E$7747=$A1081), ChapterStats!$F$2:$F$7747)</f>
        <v>9.5</v>
      </c>
      <c r="E1081" s="224">
        <f>SUMPRODUCT((ChapterStats!$B$2:$B$7747=E$2)*(ChapterStats!$C$2:$C$7747=$O$1071)*(ChapterStats!$E$2:$E$7747=$A1081), ChapterStats!$F$2:$F$7747)</f>
        <v>10</v>
      </c>
      <c r="F1081" s="224">
        <f>SUMPRODUCT((ChapterStats!$B$2:$B$7747=F$2)*(ChapterStats!$C$2:$C$7747=$O$1071)*(ChapterStats!$E$2:$E$7747=$A1081), ChapterStats!$F$2:$F$7747)</f>
        <v>4.8</v>
      </c>
      <c r="G1081" s="224">
        <f>SUMPRODUCT((ChapterStats!$B$2:$B$7747=G$2)*(ChapterStats!$C$2:$C$7747=$O$1071)*(ChapterStats!$E$2:$E$7747=$A1081), ChapterStats!$F$2:$F$7747)</f>
        <v>4.3333300000000001</v>
      </c>
      <c r="H1081" s="224">
        <f>SUMPRODUCT((ChapterStats!$B$2:$B$7747=H$2)*(ChapterStats!$C$2:$C$7747=$O$1071)*(ChapterStats!$E$2:$E$7747=$A1081), ChapterStats!$F$2:$F$7747)</f>
        <v>4</v>
      </c>
      <c r="I1081" s="224">
        <f>SUMPRODUCT((ChapterStats!$B$2:$B$7747=I$2)*(ChapterStats!$C$2:$C$7747=$O$1071)*(ChapterStats!$E$2:$E$7747=$A1081), ChapterStats!$F$2:$F$7747)</f>
        <v>4.2222200000000001</v>
      </c>
      <c r="J1081" s="224">
        <f>SUMPRODUCT((ChapterStats!$B$2:$B$7747=J$2)*(ChapterStats!$C$2:$C$7747=$O$1071)*(ChapterStats!$E$2:$E$7747=$A1081), ChapterStats!$F$2:$F$7747)</f>
        <v>4</v>
      </c>
      <c r="K1081" s="224">
        <f>SUMPRODUCT((ChapterStats!$B$2:$B$7747=K$2)*(ChapterStats!$C$2:$C$7747=$O$1071)*(ChapterStats!$E$2:$E$7747=$A1081), ChapterStats!$F$2:$F$7747)</f>
        <v>4.7272699999999999</v>
      </c>
      <c r="L1081" s="224">
        <f>SUMPRODUCT((ChapterStats!$B$2:$B$7747=L$2)*(ChapterStats!$C$2:$C$7747=$O$1071)*(ChapterStats!$E$2:$E$7747=$A1081), ChapterStats!$F$2:$F$7747)</f>
        <v>4.38462</v>
      </c>
      <c r="M1081" s="224">
        <f>SUMPRODUCT((ChapterStats!$B$2:$B$7747=M$2)*(ChapterStats!$C$2:$C$7747=$O$1071)*(ChapterStats!$E$2:$E$7747=$A1081), ChapterStats!$F$2:$F$7747)</f>
        <v>0</v>
      </c>
      <c r="N1081" s="45"/>
    </row>
    <row r="1082" spans="1:18" x14ac:dyDescent="0.2">
      <c r="A1082" s="228" t="s">
        <v>205</v>
      </c>
      <c r="B1082" s="224">
        <f>SUMPRODUCT((ChapterStats!$B$2:$B$7747=B$2)*(ChapterStats!$C$2:$C$7747=$O$1071)*(ChapterStats!$E$2:$E$7747=$A1082), ChapterStats!$F$2:$F$7747)</f>
        <v>0</v>
      </c>
      <c r="C1082" s="224">
        <f>SUMPRODUCT((ChapterStats!$B$2:$B$7747=C$2)*(ChapterStats!$C$2:$C$7747=$O$1071)*(ChapterStats!$E$2:$E$7747=$A1082), ChapterStats!$F$2:$F$7747)</f>
        <v>12</v>
      </c>
      <c r="D1082" s="224">
        <f>SUMPRODUCT((ChapterStats!$B$2:$B$7747=D$2)*(ChapterStats!$C$2:$C$7747=$O$1071)*(ChapterStats!$E$2:$E$7747=$A1082), ChapterStats!$F$2:$F$7747)</f>
        <v>9.5</v>
      </c>
      <c r="E1082" s="224">
        <f>SUMPRODUCT((ChapterStats!$B$2:$B$7747=E$2)*(ChapterStats!$C$2:$C$7747=$O$1071)*(ChapterStats!$E$2:$E$7747=$A1082), ChapterStats!$F$2:$F$7747)</f>
        <v>10</v>
      </c>
      <c r="F1082" s="224">
        <f>SUMPRODUCT((ChapterStats!$B$2:$B$7747=F$2)*(ChapterStats!$C$2:$C$7747=$O$1071)*(ChapterStats!$E$2:$E$7747=$A1082), ChapterStats!$F$2:$F$7747)</f>
        <v>4.8</v>
      </c>
      <c r="G1082" s="224">
        <f>SUMPRODUCT((ChapterStats!$B$2:$B$7747=G$2)*(ChapterStats!$C$2:$C$7747=$O$1071)*(ChapterStats!$E$2:$E$7747=$A1082), ChapterStats!$F$2:$F$7747)</f>
        <v>4.3333300000000001</v>
      </c>
      <c r="H1082" s="224">
        <f>SUMPRODUCT((ChapterStats!$B$2:$B$7747=H$2)*(ChapterStats!$C$2:$C$7747=$O$1071)*(ChapterStats!$E$2:$E$7747=$A1082), ChapterStats!$F$2:$F$7747)</f>
        <v>4</v>
      </c>
      <c r="I1082" s="224">
        <f>SUMPRODUCT((ChapterStats!$B$2:$B$7747=I$2)*(ChapterStats!$C$2:$C$7747=$O$1071)*(ChapterStats!$E$2:$E$7747=$A1082), ChapterStats!$F$2:$F$7747)</f>
        <v>4.2222200000000001</v>
      </c>
      <c r="J1082" s="224">
        <f>SUMPRODUCT((ChapterStats!$B$2:$B$7747=J$2)*(ChapterStats!$C$2:$C$7747=$O$1071)*(ChapterStats!$E$2:$E$7747=$A1082), ChapterStats!$F$2:$F$7747)</f>
        <v>4</v>
      </c>
      <c r="K1082" s="224">
        <f>SUMPRODUCT((ChapterStats!$B$2:$B$7747=K$2)*(ChapterStats!$C$2:$C$7747=$O$1071)*(ChapterStats!$E$2:$E$7747=$A1082), ChapterStats!$F$2:$F$7747)</f>
        <v>4.7272699999999999</v>
      </c>
      <c r="L1082" s="224">
        <f>SUMPRODUCT((ChapterStats!$B$2:$B$7747=L$2)*(ChapterStats!$C$2:$C$7747=$O$1071)*(ChapterStats!$E$2:$E$7747=$A1082), ChapterStats!$F$2:$F$7747)</f>
        <v>4.38462</v>
      </c>
      <c r="M1082" s="224">
        <f>SUMPRODUCT((ChapterStats!$B$2:$B$7747=M$2)*(ChapterStats!$C$2:$C$7747=$O$1071)*(ChapterStats!$E$2:$E$7747=$A1082), ChapterStats!$F$2:$F$7747)</f>
        <v>0</v>
      </c>
      <c r="N1082" s="45"/>
    </row>
    <row r="1083" spans="1:18" x14ac:dyDescent="0.2">
      <c r="A1083" s="47"/>
      <c r="B1083" s="65"/>
      <c r="C1083" s="143"/>
      <c r="D1083" s="143"/>
      <c r="E1083" s="143"/>
      <c r="F1083" s="143"/>
      <c r="G1083" s="143"/>
      <c r="H1083" s="65"/>
      <c r="I1083" s="222"/>
      <c r="J1083" s="222"/>
      <c r="K1083" s="222"/>
      <c r="L1083" s="222"/>
      <c r="M1083" s="222"/>
    </row>
    <row r="1084" spans="1:18" x14ac:dyDescent="0.2">
      <c r="A1084" s="44"/>
      <c r="B1084" s="145"/>
      <c r="H1084" s="145"/>
      <c r="I1084" s="219"/>
    </row>
    <row r="1085" spans="1:18" x14ac:dyDescent="0.2">
      <c r="A1085" s="192"/>
      <c r="I1085" s="219"/>
      <c r="O1085" s="54"/>
    </row>
    <row r="1086" spans="1:18" x14ac:dyDescent="0.2">
      <c r="A1086" s="44"/>
      <c r="I1086" s="219"/>
      <c r="O1086" s="54"/>
    </row>
    <row r="1087" spans="1:18" x14ac:dyDescent="0.2">
      <c r="A1087" s="44"/>
      <c r="I1087" s="219"/>
      <c r="O1087" s="54"/>
    </row>
    <row r="1088" spans="1:18" x14ac:dyDescent="0.2">
      <c r="A1088" s="93" t="s">
        <v>155</v>
      </c>
      <c r="B1088" s="149">
        <f>B1061+B1035+B1022+B877+B1009+B851+B996+B970+B957+B944+B929+B916+B903+B890+B864+B6757+B838+B825+B812+B799+B786+B760+B734+B747+B773+B721+B708+B695+B682+B656+B669+B643+B630+B617+B253+B604+B591+B578+B565+B552+B526+B513+B539+B240+B500+B487+B474+B461+B448+B435+B422+B409+B396+B383+B370+B357+B344+B331+B318+B305+B292+B279+B266+B201+B188+B175+B162+B227+B149+B136+B123+B110+B97+B84+B214+B71+B58+B45+B32+B19+B6+B1048+B983+B24+B1074</f>
        <v>284</v>
      </c>
      <c r="C1088" s="149">
        <f>C1061+C1035+C1022+C877+C1009+C851+C996+C970+C957+C944+C929+C916+C903+C890+C864+C6757+C838+C825+C812+C799+C786+C760+C734+C747+C773+C721+C708+C695+C682+C656+C669+C643+C630+C617+C253+C604+C591+C578+C565+C552+C526+C513+C539+C240+C500+C487+C474+C461+C448+C435+C422+C409+C396+C383+C370+C357+C344+C331+C318+C305+C292+C279+C266+C201+C188+C175+C162+C227+C149+C136+C123+C110+C97+C84+C214+C71+C58+C45+C32+C19+C6+C1048+C983+C1074</f>
        <v>380</v>
      </c>
      <c r="D1088" s="149">
        <f>D1061+D1035+D1022+D877+D1009+D851+D996+D970+D957+D944+D929+D916+D903+D890+D864+D6757+D838+D825+D812+D799+D786+D760+D734+D747+D773+D721+D708+D695+D682+D656+D669+D643+D630+D617+D253+D604+D591+D578+D565+D552+D526+D513+D539+D240+D500+D487+D474+D461+D448+D435+D422+D409+D396+D383+D370+D357+D344+D331+D318+D305+D292+D279+D266+D201+D188+D175+D162+D227+D149+D136+D123+D110+D97+D84+D214+D71+D58+D45+D32+D19+D6+D1048+D983+D1074</f>
        <v>423</v>
      </c>
      <c r="E1088" s="149">
        <f>E1061+E1035+E1022+E877+E1009+E851+E996+E1074+E970+E957+E944+E929+E916+E903+E890+E864+E6757+E838+E825+E812+E799+E786+E760+E734+E747+E773+E721+E708+E695+E682+E656+E669+E643+E630+E617+E253+E604+E591+E578+E565+E552+E526+E513+E539+E240+E500+E487+E474+E461+E448+E435+E422+E409+E396+E383+E370+E357+E344+E331+E318+E305+E292+E279+E266+E201+E188+E175+E162+E227+E149+E136+E123+E110+E97+E84+E214+E71+E58+E45+E32+E19+E6+E1048+E983</f>
        <v>382</v>
      </c>
      <c r="F1088" s="149">
        <f>F1061+F1035+F1022+F877+F1009+F851+F996+F1074+F970+F957+F944+F929+F916+F903+F890+F864+F6757+F838+F825+F812+F799+F786+F760+F734+F747+F773+F721+F708+F695+F682+F656+F669+F643+F630+F617+F253+F604+F591+F578+F565+F552+F526+F513+F539+F240+F500+F487+F474+F461+F448+F435+F422+F409+F396+F383+F370+F357+F344+F331+F318+F305+F292+F279+F266+F201+F188+F175+F162+F227+F149+F136+F123+F110+F97+F84+F214+F71+F58+F45+F32+F19+F6+F1048+F983</f>
        <v>328</v>
      </c>
      <c r="G1088" s="149">
        <f>G1061+G1035+G1022+G877+G1009+G851+G996+G970+G957+G944+G929+G916+G903+G1074+G890+G864+G6757+G838+G825+G812+G799+G786+G760+G734+G747+G773+G721+G708+G695+G682+G656+G669+G643+G630+G617+G253+G604+G591+G578+G565+G552+G526+G513+G539+G240+G500+G487+G474+G461+G448+G435+G422+G409+G396+G383+G370+G357+G344+G331+G318+G305+G292+G279+G266+G201+G188+G175+G162+G227+G149+G136+G123+G110+G97+G84+G214+G71+G58+G45+G32+G19+G6+G1048+G983</f>
        <v>532</v>
      </c>
      <c r="H1088" s="149">
        <f t="shared" ref="H1088:M1088" si="83">H1061+H1035+H1022+H877+H1009+H851+H996+H970+H957+H944+H929+H916+H903+H890+H864+H6757+H838+H825+H812+H799+H786+H760+H734+H747+H773+H721+H708+H695+H682+H656+H669+H643+H630+H617+H253+H604+H591+H578+H565+H552+H526+H513+H539+H240+H500+H487+H474+H461+H448+H435+H422+H409+H396+H383+H370+H357+H344+H331+H318+H305+H292+H279+H266+H201+H188+H175+H162+H227+H149+H136+H123+H110+H97+H84+H214+H71+H58+H45+H32+H19+H6+H1048+H983+H1074</f>
        <v>556</v>
      </c>
      <c r="I1088" s="149">
        <f t="shared" si="83"/>
        <v>648</v>
      </c>
      <c r="J1088" s="149">
        <f t="shared" si="83"/>
        <v>546</v>
      </c>
      <c r="K1088" s="149">
        <f t="shared" si="83"/>
        <v>431</v>
      </c>
      <c r="L1088" s="149">
        <f t="shared" si="83"/>
        <v>434</v>
      </c>
      <c r="M1088" s="149">
        <f t="shared" si="83"/>
        <v>0</v>
      </c>
      <c r="O1088" s="54"/>
    </row>
    <row r="1089" spans="1:15" x14ac:dyDescent="0.2">
      <c r="A1089" s="93" t="s">
        <v>154</v>
      </c>
      <c r="B1089" s="149">
        <f>B8+B21+B34+B47+B60+B73+B216+B86+B99+B112+B985+B853+B125+B1050+B138+B151+B229+B164+B177+B190+B203+B268+B281+B294+B307+B320+B333+B346+B359+B372+B385+B398+B411+B424+B437+B450+B463+B476+B489+B502+B242+B541+B515+B528+B554+B567+B580+B593+B606+B255+B619+B632+B645+B671+B658+B684+B697+B710+B723+B775+B749+B736+B762+B788+B801+B814+B827+B840+B866+B879+B892+B905+B918+B931+B946+B959+B972+B998+B1011+B1024+B1037+B1063+B1076</f>
        <v>886</v>
      </c>
      <c r="C1089" s="149">
        <f>C8+C21+C34+C47+C60+C73+C216+C1050+C86+C985+C853+C99+C112+C125+C138+C151+C229+C164+C177+C190+C203+C268+C281+C294+C307+C320+C333+C346+C359+C372+C385+C398+C411+C424+C437+C450+C463+C476+C489+C502+C242+C541+C515+C528+C554+C567+C580+C593+C606+C255+C619+C632+C645+C671+C658+C684+C697+C710+C723+C775+C749+C736+C762+C788+C801+C814+C827+C840+C866+C879+C892+C905+C918+C931+C946+C959+C972+C998+C1011+C1024+C1037+C1063+C1076</f>
        <v>901</v>
      </c>
      <c r="D1089" s="149">
        <f>D8+D21+D34+D47+D60+D73+D216+D1050+D86+D99+D112+D853+D125+D138+D151+D229+D164+D177+D190+D203+D268+D281+D985+D294+D307+D320+D333+D346+D359+D372+D385+D398+D411+D424+D437+D450+D463+D476+D489+D502+D242+D541+D515+D528+D554+D567+D580+D593+D606+D255+D619+D632+D645+D671+D658+D684+D697+D710+D723+D775+D749+D736+D762+D788+D801+D814+D827+D840+D866+D879+D892+D905+D918+D931+D946+D959+D972+D998+D1011+D1024+D1037+D1063+D1076</f>
        <v>734</v>
      </c>
      <c r="E1089" s="149">
        <f>E8+E21+E34+E47+E60+E73+E216+E86+E1050+E99+E1076+E112+E985+E853+E125+E138+E151+E229+E164+E177+E190+E203+E268+E281+E294+E307+E320+E333+E346+E359+E372+E385+E398+E411+E424+E437+E450+E463+E476+E489+E502+E242+E541+E515+E528+E554+E567+E580+E593+E606+E255+E619+E632+E645+E671+E658+E684+E697+E710+E723+E775+E749+E736+E762+E788+E801+E814+E827+E840+E866+E879+E892+E905+E918+E931+E946+E959+E972+E998+E1011+E1024+E1037+E1063</f>
        <v>824</v>
      </c>
      <c r="F1089" s="149">
        <f>F8+F21+F34+F47+F60+F73+F216+F86+F1050+F99+F1076+F112+F985+F853+F125+F138+F151+F229+F164+F177+F190+F203+F268+F281+F294+F307+F320+F333+F346+F359+F372+F385+F398+F411+F424+F437+F450+F463+F476+F489+F502+F242+F541+F515+F528+F554+F567+F580+F593+F606+F255+F619+F632+F645+F671+F658+F684+F697+F710+F723+F775+F749+F736+F762+F788+F801+F814+F827+F840+F866+F879+F892+F905+F918+F931+F946+F959+F972+F998+F1011+F1024+F1037+F1063</f>
        <v>761</v>
      </c>
      <c r="G1089" s="149">
        <f>G8+G21+G34+G47+G60+G73+G216+G86+G99+G112+G125+G138+G151+G229+G853+G1076+G164+G177+G190+G203+G268+G281+G294+G307+G320+G333+G346+G359+G985+G1050+G372+G385+G398+G411+G424+G437+G450+G463+G476+G489+G502+G242+G541+G515+G528+G554+G567+G580+G593+G606+G255+G619+G632+G645+G671+G658+G684+G697+G710+G723+G775+G749+G736+G762+G788+G801+G814+G827+G840+G866+G879+G892+G905+G918+G931+G946+G959+G972+G998+G1011+G1024+G1037+G1063</f>
        <v>797</v>
      </c>
      <c r="H1089" s="149">
        <f>H8+H21+H34+H47+H60+H73+H216+H86+H99+H112+H125+H138+H151+H229+H853+H164+H177+H190+H203+H268+H281+H294+H307+H320+H333+H346+H359+H985+H1050+H372+H385+H398+H411+H424+H437+H450+H463+H476+H489+H502+H242+H541+H515+H528+H554+H567+H580+H593+H606+H255+H619+H632+H645+H671+H658+H684+H697+H710+H723+H775+H749+H736+H762+H788+H801+H814+H827+H840+H866+H879+H892+H905+H918+H931+H946+H959+H972+H998+H1011+H1024+H1037+H1063+H1076</f>
        <v>1058</v>
      </c>
      <c r="I1089" s="191">
        <f>I8+I21+I34+I47+I60+I73+I216+I86+I99+I112+I125+I138+I151+I229+I164+I177+I190+I203+I853+I268+I281+I294+I307+I320+I333+I346+I359+I372+I385+I398+I411+I424+I437+I450+I463+I476+I489+I502+I242+I541+I515+I528+I554+I567+I580+I593+I606+I255+I619+I632+I645+I671+I658+I684+I697+I710+I723+I775+I749+I736+I762+I788+I801+I814+I827+I840+I866+I879+I892+I905+I918+I931+I946+I959+I972+I998+I1011+I1024+I1037+I1063+I1050+I985+I1076</f>
        <v>944</v>
      </c>
      <c r="J1089" s="191">
        <f>J8+J21+J34+J47+J60+J73+J216+J86+J99+J112+J125+J138+J151+J229+J164+J177+J190+J203+J853+J268+J281+J294+J307+J320+J333+J346+J359+J372+J385+J398+J411+J424+J437+J450+J463+J476+J489+J502+J242+J541+J515+J528+J554+J567+J580+J593+J606+J255+J619+J632+J645+J671+J658+J684+J697+J710+J723+J775+J749+J736+J762+J788+J801+J814+J827+J840+J866+J879+J892+J905+J918+J931+J946+J959+J972+J998+J1011+J1024+J1037+J1063+J1050+J985+J1076</f>
        <v>1053</v>
      </c>
      <c r="K1089" s="191">
        <f>K8+K21+K34+K47+K60+K73+K216+K86+K99+K112+K125+K138+K151+K229+K164+K177+K190+K203+K853+K268+K281+K294+K307+K320+K333+K346+K359+K372+K385+K398+K411+K424+K437+K450+K463+K476+K489+K502+K242+K541+K515+K528+K554+K567+K580+K593+K606+K255+K619+K632+K645+K671+K658+K684+K697+K710+K723+K775+K749+K736+K762+K788+K801+K814+K827+K840+K866+K879+K892+K905+K918+K931+K946+K959+K972+K998+K1011+K1024+K1037+K1063+K1050+K985+K1076</f>
        <v>781</v>
      </c>
      <c r="L1089" s="191">
        <f>L8+L21+L34+L47+L60+L73+L216+L86+L99+L112+L125+L138+L151+L229+L164+L177+L190+L203+L853+L268+L281+L294+L307+L320+L333+L346+L359+L372+L385+L398+L411+L424+L437+L450+L463+L476+L489+L502+L242+L541+L515+L528+L554+L567+L580+L593+L606+L255+L619+L632+L645+L671+L658+L684+L697+L710+L723+L775+L749+L736+L762+L788+L801+L814+L827+L840+L866+L879+L892+L905+L918+L931+L946+L959+L972+L998+L1011+L1024+L1037+L1063+L1050+L985+L1076</f>
        <v>954</v>
      </c>
      <c r="M1089" s="191">
        <f>M8+M21+M34+M47+M60+M73+M216+M86+M99+M112+M125+M138+M151+M229+M164+M177+M190+M203+M853+M268+M281+M294+M307+M320+M333+M346+M359+M372+M385+M398+M411+M424+M437+M450+M463+M476+M489+M502+M242+M541+M515+M528+M554+M567+M580+M593+M606+M255+M619+M632+M645+M671+M658+M684+M697+M710+M723+M775+M749+M736+M762+M788+M801+M814+M827+M840+M866+M879+M892+M905+M918+M931+M946+M959+M972+M998+M1011+M1024+M1037+M1063+M1050+M985</f>
        <v>0</v>
      </c>
      <c r="O1089" s="54"/>
    </row>
    <row r="1090" spans="1:15" x14ac:dyDescent="0.2">
      <c r="A1090" s="93" t="s">
        <v>153</v>
      </c>
      <c r="B1090" s="149">
        <f t="shared" ref="B1090:M1090" si="84">B986+B1051+B9+B22+B35+B48+B854+B61+B74+B217+B87+B100+B113+B126+B139+B152+B230+B165+B178+B191+B204+B269+B282+B295+B308+B321+B334+B347+B360+B373+B386+B399+B412+B425+B438+B451+B464+B477+B490+B503+B243+B542+B516+B529+B555+B568+B581+B594+B607+B256+B620+B633+B646+B672+B659+B685+B698+B711+B724+B776+B750+B737+B763+B789+B802+B815+B828+B841+B867+B880+B893+B906+B919+B932+B947+B960+B973+B999+B1012+B1025+B1038+B1064</f>
        <v>30</v>
      </c>
      <c r="C1090" s="149">
        <f>C986+C1051+C9+C22+C35+C48+C854+C61+C74+C217+C87+C100+C113+C126+C139+C152+C230+C165+C178+C191+C204+C269+C282+C295+C308+C321+C334+C347+C360+C373+C386+C399+C412+C425+C438+C451+C464+C477+C490+C503+C243+C542+C516+C529+C555+C568+C581+C594+C607+C256+C620+C633+C646+C672+C659+C685+C698+C711+C724+C776+C750+C737+C763+C789+C802+C815+C828+C841+C867+C880+C893+C906+C919+C932+C947+C960+C973+C999+C1012+C1025+C1038+C1064+C1077</f>
        <v>46</v>
      </c>
      <c r="D1090" s="149">
        <f t="shared" si="84"/>
        <v>42</v>
      </c>
      <c r="E1090" s="149">
        <f>E986+E1051+E9+E22+E35+E48+E854+E61+E74+E217+E1077+E87+E100+E113+E126+E139+E152+E230+E165+E178+E191+E204+E269+E282+E295+E308+E321+E334+E347+E360+E373+E386+E399+E412+E425+E438+E451+E464+E477+E490+E503+E243+E542+E516+E529+E555+E568+E581+E594+E607+E256+E620+E633+E646+E672+E659+E685+E698+E711+E724+E776+E750+E737+E763+E789+E802+E815+E828+E841+E867+E880+E893+E906+E919+E932+E947+E960+E973+E999+E1012+E1025+E1038+E1064</f>
        <v>44</v>
      </c>
      <c r="F1090" s="149">
        <f t="shared" si="84"/>
        <v>34</v>
      </c>
      <c r="G1090" s="149">
        <f>G986+G1051+G9+G22+G35+G48+G854+G61+G74+G217+G87+G100+G113+G126+G139+G152+G230+G165+G178+G191+G204+G269+G282+G295+G308+G321+G334+G347+G360+G373+G386+G399+G412+G425+G438+G451+G464+G477+G490+G503+G243+G542+G516+G529+G555+G568+G581+G594+G607+G256+G620+G633+G646+G672+G659+G685+G698+G711+G724+G776+G750+G737+G763+G789+G802+G815+G828+G841+G867+G880+G893+G906+G919+G932+G947+G960+G973+G999+G1012+G1025+G1038+G1064+G1077</f>
        <v>38</v>
      </c>
      <c r="H1090" s="149">
        <f t="shared" si="84"/>
        <v>37</v>
      </c>
      <c r="I1090" s="149">
        <f>I986+I1051+I9+I22+I35+I48+I854+I61+I74+I217+I87+I100+I113+I126+I139+I152+I230+I165+I178+I191+I204+I269+I282+I295+I308+I321+I334+I347+I360+I373+I386+I399+I412+I425+I438+I451+I464+I477+I490+I503+I243+I542+I516+I529+I555+I568+I581+I594+I607+I256+I620+I633+I646+I672+I659+I685+I698+I711+I724+I776+I750+I737+I763+I789+I802+I815+I828+I841+I867+I880+I893+I906+I919+I932+I947+I960+I973+I999+I1012+I1025+I1038+I1064+I1077</f>
        <v>32</v>
      </c>
      <c r="J1090" s="149">
        <f>J986+J1051+J9+J22+J35+J48+J854+J61+J74+J217+J87+J100+J113+J126+J139+J152+J230+J165+J178+J191+J204+J269+J282+J295+J308+J321+J334+J347+J360+J373+J386+J399+J412+J425+J438+J451+J464+J477+J490+J503+J243+J542+J516+J529+J555+J568+J581+J594+J607+J256+J620+J633+J646+J672+J659+J685+J698+J711+J724+J776+J750+J737+J763+J789+J802+J815+J828+J841+J867+J880+J893+J906+J919+J932+J947+J960+J973+J999+J1012+J1025+J1038+J1064+J1077</f>
        <v>40</v>
      </c>
      <c r="K1090" s="149">
        <f>K986+K1051+K9+K22+K35+K48+K854+K61+K74+K217+K87+K100+K113+K126+K139+K152+K230+K165+K178+K191+K204+K269+K282+K295+K308+K321+K334+K347+K360+K373+K386+K399+K412+K425+K438+K451+K464+K477+K490+K503+K243+K542+K516+K529+K555+K568+K581+K594+K607+K256+K620+K633+K646+K672+K659+K685+K698+K711+K724+K776+K750+K737+K763+K789+K802+K815+K828+K841+K867+K880+K893+K906+K919+K932+K947+K960+K973+K999+K1012+K1025+K1038+K1064+K1077</f>
        <v>34</v>
      </c>
      <c r="L1090" s="149">
        <f>L986+L1051+L9+L22+L35+L48+L854+L61+L74+L217+L87+L100+L113+L126+L139+L152+L230+L165+L178+L191+L204+L269+L282+L295+L308+L321+L334+L347+L360+L373+L386+L399+L412+L425+L438+L451+L464+L477+L490+L503+L243+L542+L516+L529+L555+L568+L581+L594+L607+L256+L620+L633+L646+L672+L659+L685+L698+L711+L724+L776+L750+L737+L763+L789+L802+L815+L828+L841+L867+L880+L893+L906+L919+L932+L947+L960+L973+L999+L1012+L1025+L1038+L1064+L1077</f>
        <v>47</v>
      </c>
      <c r="M1090" s="149">
        <f t="shared" si="84"/>
        <v>0</v>
      </c>
    </row>
    <row r="1091" spans="1:15" x14ac:dyDescent="0.2">
      <c r="A1091" s="93" t="s">
        <v>152</v>
      </c>
      <c r="B1091" s="149">
        <f>B10+B23+B36+B49+B62+B75+B218+B88+B101+B114+B855+B127+B140+B153+B231+B166+B179+B192+B205+B270+B283+B296+B309+B322+B335+B348+B361+B374+B387+B400+B413+B426+B439+B452+B465+B478+B491+B504+B244+B543+B517+B530+B556+B569+B582+B595+B608+B257+B621+B634+B647+B673+B660+B686+B699+B712+B725+B777+B751+B738+B764+B790+B803+B816+B829+B842+B868+B881+B894+B907+B920+B933+B948+B961+B974+B1000+B1013+B1026+B1039+B1065+B1052+B987+B1078</f>
        <v>452</v>
      </c>
      <c r="C1091" s="149">
        <f>C10+C23+C36+C49+C62+C75+C218+C88+C101+C114+C855+C127+C140+C153+C231+C166+C179+C192+C205+C270+C283+C296+C309+C322+C335+C348+C361+C374+C387+C400+C413+C426+C439+C452+C465+C478+C491+C504+C244+C543+C517+C530+C556+C569+C582+C595+C608+C257+C621+C634+C647+C673+C660+C686+C699+C712+C725+C777+C751+C738+C764+C790+C803+C816+C829+C842+C868+C881+C894+C907+C920+C933+C948+C961+C974+C1000+C1013+C1026+C1039+C1065+C1052+C987+C1078</f>
        <v>392</v>
      </c>
      <c r="D1091" s="149">
        <f>D10+D23+D36+D49+D62+D75+D218+D88+D101+D114+D855+D127+D140+D153+D231+D166+D179+D192+D205+D270+D283+D296+D309+D322+D335+D348+D361+D374+D387+D400+D413+D426+D439+D452+D465+D478+D491+D504+D244+D543+D517+D530+D556+D569+D582+D595+D608+D257+D621+D634+D647+D673+D660+D686+D699+D712+D725+D777+D751+D738+D764+D790+D803+D816+D829+D842+D868+D881+D894+D907+D920+D933+D948+D961+D974+D1000+D1013+D1026+D1039+D1065+D1052+D987+D1078</f>
        <v>429</v>
      </c>
      <c r="E1091" s="149">
        <f>E10+E23+E36+E49+E62+E75+E218+E88+E101+E114+E1078+E855+E127+E140+E153+E231+E166+E179+E192+E205+E270+E283+E296+E309+E322+E335+E348+E361+E374+E387+E400+E413+E426+E439+E452+E465+E478+E491+E504+E244+E543+E517+E530+E556+E569+E582+E595+E608+E257+E621+E634+E647+E673+E660+E686+E699+E712+E725+E777+E751+E738+E764+E790+E803+E816+E829+E842+E868+E881+E894+E907+E920+E933+E948+E961+E974+E1000+E1013+E1026+E1039+E1065+E1052+E987</f>
        <v>373</v>
      </c>
      <c r="F1091" s="149">
        <f>F10+F23+F36+F49+F62+F75+F218+F88+F101+F114+F855+F127+F140+F153+F231+F166+F179+F192+F205+F270+F283+F296+F309+F322+F335+F348+F361+F374+F387+F400+F413+F426+F439+F452+F465+F478+F491+F504+F244+F543+F517+F530+F556+F569+F582+F595+F608+F257+F621+F634+F647+F673+F660+F686+F699+F712+F725+F777+F751+F738+F764+F790+F803+F816+F829+F842+F868+F881+F894+F907+F920+F933+F948+F961+F974+F1000+F1013+F1026+F1039+F1065+F1052+F987+F1078</f>
        <v>390</v>
      </c>
      <c r="G1091" s="149">
        <f t="shared" ref="G1091:M1091" si="85">G10+G23+G36+G49+G62+G75+G218+G88+G101+G114+G855+G127+G140+G153+G231+G166+G179+G192+G205+G270+G283+G296+G309+G322+G335+G348+G361+G374+G387+G400+G413+G426+G439+G452+G465+G478+G491+G504+G244+G543+G517+G530+G556+G569+G582+G595+G608+G257+G621+G634+G647+G673+G660+G686+G699+G712+G725+G777+G751+G738+G764+G790+G803+G816+G829+G842+G868+G881+G894+G907+G920+G933+G948+G961+G974+G1000+G1013+G1026+G1039+G1065+G1052+G987</f>
        <v>447</v>
      </c>
      <c r="H1091" s="149">
        <f>H10+H23+H36+H49+H62+H75+H218+H88+H101+H114+H855+H127+H140+H153+H231+H166+H179+H192+H205+H270+H283+H296+H309+H322+H335+H348+H361+H374+H387+H400+H413+H426+H439+H452+H465+H478+H491+H504+H244+H543+H517+H530+H556+H569+H582+H595+H608+H257+H621+H634+H647+H673+H660+H686+H699+H712+H725+H777+H751+H738+H764+H790+H803+H816+H829+H842+H868+H881+H894+H907+H920+H933+H948+H961+H974+H1000+H1013+H1026+H1039+H1065+H1052+H987+H1078</f>
        <v>495</v>
      </c>
      <c r="I1091" s="149">
        <f t="shared" si="85"/>
        <v>416</v>
      </c>
      <c r="J1091" s="149">
        <f>J10+J23+J36+J49+J62+J75+J218+J88+J101+J114+J855+J127+J140+J153+J231+J166+J179+J192+J205+J270+J283+J296+J309+J322+J335+J348+J361+J374+J387+J400+J413+J426+J439+J452+J465+J478+J491+J504+J244+J543+J517+J530+J556+J569+J582+J595+J608+J257+J621+J634+J647+J673+J660+J686+J699+J712+J725+J777+J751+J738+J764+J790+J803+J816+J829+J842+J868+J881+J894+J907+J920+J933+J948+J961+J974+J1000+J1013+J1026+J1039+J1065+J1052+J987+J1078</f>
        <v>401</v>
      </c>
      <c r="K1091" s="149">
        <f>K10+K23+K36+K49+K62+K75+K218+K88+K101+K114+K855+K127+K140+K153+K231+K166+K179+K192+K205+K270+K283+K296+K309+K322+K335+K348+K361+K374+K387+K400+K413+K426+K439+K452+K465+K478+K491+K504+K244+K543+K517+K530+K556+K569+K582+K595+K608+K257+K621+K634+K647+K673+K660+K686+K699+K712+K725+K777+K751+K738+K764+K790+K803+K816+K829+K842+K868+K881+K894+K907+K920+K933+K948+K961+K974+K1000+K1013+K1026+K1039+K1065+K1052+K987+K1078</f>
        <v>554</v>
      </c>
      <c r="L1091" s="149">
        <f>L10+L23+L36+L49+L62+L75+L218+L88+L101+L114+L855+L127+L140+L153+L231+L166+L179+L192+L205+L270+L283+L296+L309+L322+L335+L348+L361+L374+L387+L400+L413+L426+L439+L452+L465+L478+L491+L504+L244+L543+L517+L530+L556+L569+L582+L595+L608+L257+L621+L634+L647+L673+L660+L686+L699+L712+L725+L777+L751+L738+L764+L790+L803+L816+L829+L842+L868+L881+L894+L907+L920+L933+L948+L961+L974+L1000+L1013+L1026+L1039+L1065+L1052+L987+L1078</f>
        <v>561</v>
      </c>
      <c r="M1091" s="149">
        <f t="shared" si="85"/>
        <v>0</v>
      </c>
    </row>
    <row r="1092" spans="1:15" x14ac:dyDescent="0.2">
      <c r="A1092" s="93" t="s">
        <v>184</v>
      </c>
      <c r="B1092" s="149">
        <f>B1059+B1033+B1046+B1020+B1007+B994+B968+B955+B942+B927+B914+B901+B888+B875+B849+B862+B836+B823+B810+B797+B784+B758+B732+B745+B771+B706+B719+B693+B680+B654+B667+B641+B628+B615+B251+B602+B589+B576+B563+B550+B524+B511+B537+B238+B498+B485+B472+B459+B446+B433+B420+B407+B394+B381+B368+B355+B342+B329+B316+B303+B290+B277+B264+B199+B186+B173+B160+B225+B147+B134+B121+B95+B108+B82+B212+B69+B56+B43+B30+B17+B4+B981+B1072</f>
        <v>16925</v>
      </c>
      <c r="C1092" s="149">
        <f>C1059+C1033+C1046+C1020+C1007+C994+C968+C955+C942+C927+C914+C901+C888+C875+C849+C862+C836+C823+C810+C797+C784+C758+C732+C745+C771+C706+C719+C693+C680+C654+C667+C641+C628+C615+C251+C602+C589+C576+C563+C550+C524+C511+C537+C238+C498+C485+C472+C459+C446+C433+C420+C407+C394+C381+C368+C355+C342+C329+C316+C303+C290+C277+C264+C199+C186+C173+C160+C225+C147+C134+C121+C95+C108+C82+C212+C69+C56+C43+C30+C17+C4+C981+C1072</f>
        <v>16962</v>
      </c>
      <c r="D1092" s="149">
        <f>D1059+D1033+D1046+D1020+D1007+D994+D968+D955+D849+D942+D927+D914+D901+D888+D875+D862+D836+D823+D810+D797+D784+D758+D732+D745+D771+D706+D719+D693+D680+D654+D667+D641+D628+D615+D251+D602+D589+D576+D563+D550+D524+D511+D537+D238+D498+D485+D472+D459+D446+D433+D420+D407+D394+D381+D368+D355+D342+D329+D316+D303+D290+D277+D264+D199+D186+D173+D160+D225+D147+D134+D121+D95+D108+D82+D212+D69+D56+D43+D30+D17+D4+D981+D1072</f>
        <v>16997</v>
      </c>
      <c r="E1092" s="149">
        <f>E1059+E1033+E1046+E1020+E1007+E994+E968+E955+E1072+E942+E849+E927+E914+E901+E888+E875+E862+E836+E823+E810+E797+E784+E758+E732+E745+E771+E706+E719+E693+E680+E654+E667+E641+E628+E615+E251+E602+E589+E576+E563+E550+E524+E511+E537+E238+E498+E485+E472+E459+E446+E433+E420+E407+E394+E381+E368+E355+E342+E329+E316+E303+E290+E277+E264+E199+E186+E173+E160+E225+E147+E134+E121+E95+E108+E82+E212+E69+E56+E43+E30+E17+E4+E981</f>
        <v>17042</v>
      </c>
      <c r="F1092" s="149">
        <f>F1059+F1033+F1046+F1020+F1007+F994+F968+F955+F1072+F942+F849+F927+F914+F901+F888+F875+F862+F836+F823+F810+F797+F784+F758+F732+F745+F771+F706+F719+F693+F680+F654+F667+F641+F628+F615+F251+F602+F589+F576+F563+F550+F524+F511+F537+F238+F498+F485+F472+F459+F446+F433+F420+F407+F394+F381+F368+F355+F342+F329+F316+F303+F290+F277+F264+F199+F186+F173+F160+F225+F147+F134+F121+F95+F108+F82+F212+F69+F56+F43+F30+F17+F4+F981</f>
        <v>17013</v>
      </c>
      <c r="G1092" s="149">
        <f>G1059+G1033+G1046+G1020+G1007+G994+G968+G955+G942+G849+G927+G914+G901+G1072+G888+G875+G862+G836+G823+G810+G797+G784+G758+G732+G745+G771+G706+G719+G693+G680+G654+G667+G641+G628+G615+G251+G602+G589+G576+G563+G550+G524+G511+G537+G238+G498+G485+G472+G459+G446+G433+G420+G407+G394+G381+G368+G355+G342+G329+G316+G303+G290+G277+G264+G199+G186+G173+G160+G225+G147+G134+G121+G95+G108+G82+G212+G69+G56+G43+G30+G17+G4+G981</f>
        <v>17134</v>
      </c>
      <c r="H1092" s="149">
        <f>H1059+H1033+H1046+H1020+H1007+H994+H968+H955+H942+H849+H927+H914+H901+H888+H875+H862+H836+H823+H810+H797+H784+H758+H732+H745+H771+H706+H719+H693+H680+H654+H667+H641+H628+H615+H251+H602+H589+H576+H563+H550+H524+H511+H537+H238+H498+H485+H472+H459+H446+H433+H420+H407+H394+H381+H368+H355+H342+H329+H316+H303+H290+H277+H264+H199+H186+H173+H160+H225+H147+H134+H121+H95+H108+H82+H212+H69+H56+H43+H30+H17+H4+H981+H1072</f>
        <v>17238</v>
      </c>
      <c r="I1092" s="149">
        <f>I1059+I1033+I1046+I1020+I1007+I994+I968+I955+I942+I849+I927+I914+I901+I888+I875+I862+I836+I823+I810+I1072+I797+I784+I758+I732+I745+I771+I706+I719+I693+I680+I654+I667+I641+I628+I615+I251+I602+I589+I576+I563+I550+I524+I511+I537+I238+I498+I485+I472+I459+I446+I433+I420+I407+I394+I381+I368+I355+I342+I329+I316+I303+I290+I277+I264+I199+I186+I173+I160+I225+I147+I134+I121+I95+I108+I82+I212+I69+I56+I43+I30+I17+I4+I981</f>
        <v>17501</v>
      </c>
      <c r="J1092" s="149">
        <f>J1059+J1033+J1046+J1020+J1007+J994+J968+J955+J942+J849+J927+J914+J901+J888+J875+J862+J836+J823+J810+J797+J784+J758+J732+J745+J771+J706+J719+J693+J680+J654+J667+J641+J628+J615+J251+J602+J589+J576+J563+J550+J1072+J524+J511+J537+J238+J498+J485+J472+J459+J446+J433+J420+J407+J394+J381+J368+J355+J342+J329+J316+J303+J290+J277+J264+J199+J186+J173+J160+J225+J147+J134+J121+J95+J108+J82+J212+J69+J56+J43+J30+J17+J4+J981</f>
        <v>17684</v>
      </c>
      <c r="K1092" s="149">
        <f>K1059+K1033+K1046+K1020+K1007+K994+K968+K955+K942+K849+K927+K914+K901+K888+K875+K862+K836+K823+K810+K797+K784+K758+K732+K745+K771+K706+K719+K693+K680+K654+K667+K641+K628+K615+K251+K602+K589+K576+K563+K550+K524+K511+K537+K238+K498+K485+K472+K459+K446+K433+K420+K407+K394+K381+K368+K355+K342+K329+K316+K303+K290+K277+K264+K199+K186+K173+K160+K225+K147+K134+K121+K95+K108+K82+K212+K69+K56+K43+K30+K17+K4+K981+K1072</f>
        <v>17579</v>
      </c>
      <c r="L1092" s="149">
        <f>L1059+L1033+L1046+L1020+L1007+L994+L968+L955+L942+L849+L927+L914+L901+L888+L875+L862+L836+L823+L810+L797+L784+L758+L732+L745+L771+L706+L719+L693+L680+L654+L667+L641+L628+L615+L251+L602+L589+L576+L563+L550+L524+L511+L537+L238+L498+L485+L472+L459+L446+L433+L420+L407+L394+L381+L368+L355+L342+L329+L316+L303+L290+L277+L264+L199+L186+L173+L160+L225+L147+L134+L121+L95+L108+L82+L212+L69+L56+L43+L30+L17+L4+L981+L1072</f>
        <v>17480</v>
      </c>
      <c r="M1092" s="149">
        <f>M1059+M1033+M1046+M1020+M1007+M994+M968+M955+M942+M849+M927+M914+M901+M888+M875+M862+M836+M823+M810+M797+M784+M758+M732+M745+M771+M706+M719+M693+M680+M654+M667+M641+M628+M615+M251+M602+M589+M576+M563+M550+M524+M511+M537+M238+M498+M485+M472+M459+M446+M433+M420+M407+M394+M381+M368+M355+M342+M329+M316+M303+M290+M277+M264+M199+M186+M173+M160+M225+M147+M134+M121+M95+M108+M82+M212+M69+M56+M43+M30+M17+M4+M981+M1072</f>
        <v>0</v>
      </c>
    </row>
    <row r="1093" spans="1:15" x14ac:dyDescent="0.2">
      <c r="A1093" s="18"/>
      <c r="B1093" s="54"/>
      <c r="C1093" s="54"/>
      <c r="D1093" s="54"/>
      <c r="E1093" s="54"/>
      <c r="F1093" s="54"/>
      <c r="G1093" s="54"/>
      <c r="H1093" s="54"/>
      <c r="I1093" s="220"/>
      <c r="J1093" s="220"/>
      <c r="K1093" s="220"/>
    </row>
    <row r="1094" spans="1:15" x14ac:dyDescent="0.2">
      <c r="A1094" s="21"/>
      <c r="B1094" s="54"/>
      <c r="C1094" s="54"/>
      <c r="D1094" s="54"/>
      <c r="E1094" s="54"/>
      <c r="F1094" s="54"/>
      <c r="G1094" s="54"/>
      <c r="H1094" s="54"/>
      <c r="I1094" s="219"/>
    </row>
    <row r="1095" spans="1:15" x14ac:dyDescent="0.2">
      <c r="A1095" s="21"/>
      <c r="B1095" s="54"/>
      <c r="C1095" s="54"/>
      <c r="D1095" s="54"/>
      <c r="E1095" s="54"/>
      <c r="F1095" s="54"/>
      <c r="G1095" s="54"/>
      <c r="H1095" s="54"/>
      <c r="I1095" s="219"/>
    </row>
    <row r="1096" spans="1:15" x14ac:dyDescent="0.2">
      <c r="A1096" s="21"/>
      <c r="B1096" s="54"/>
      <c r="C1096" s="54"/>
      <c r="D1096" s="54"/>
      <c r="E1096" s="54"/>
      <c r="F1096" s="54"/>
      <c r="G1096" s="54"/>
      <c r="H1096" s="54"/>
      <c r="I1096" s="219"/>
    </row>
    <row r="1097" spans="1:15" x14ac:dyDescent="0.2">
      <c r="A1097" s="21"/>
      <c r="B1097" s="54"/>
      <c r="C1097" s="54"/>
      <c r="D1097" s="54"/>
      <c r="E1097" s="54"/>
      <c r="F1097" s="54"/>
      <c r="G1097" s="54"/>
      <c r="H1097" s="54"/>
      <c r="I1097" s="219"/>
    </row>
    <row r="1098" spans="1:15" x14ac:dyDescent="0.2">
      <c r="A1098" s="21"/>
      <c r="B1098" s="54"/>
      <c r="C1098" s="54"/>
      <c r="D1098" s="54"/>
      <c r="E1098" s="54"/>
      <c r="F1098" s="54"/>
      <c r="G1098" s="54"/>
      <c r="H1098" s="54"/>
      <c r="I1098" s="219"/>
    </row>
    <row r="1099" spans="1:15" x14ac:dyDescent="0.2">
      <c r="A1099" s="22"/>
      <c r="I1099" s="219"/>
    </row>
    <row r="1100" spans="1:15" x14ac:dyDescent="0.2">
      <c r="A1100" s="44"/>
      <c r="I1100" s="219"/>
    </row>
    <row r="1101" spans="1:15" x14ac:dyDescent="0.2">
      <c r="A1101" s="44"/>
      <c r="I1101" s="219"/>
    </row>
    <row r="1102" spans="1:15" x14ac:dyDescent="0.2">
      <c r="A1102" s="44"/>
      <c r="B1102" s="54"/>
      <c r="C1102" s="54"/>
      <c r="D1102" s="54"/>
      <c r="E1102" s="54"/>
      <c r="F1102" s="54"/>
      <c r="G1102" s="54"/>
      <c r="H1102" s="54"/>
      <c r="I1102" s="219"/>
    </row>
    <row r="1103" spans="1:15" x14ac:dyDescent="0.2">
      <c r="A1103" s="44"/>
      <c r="B1103" s="54"/>
      <c r="C1103" s="54"/>
      <c r="D1103" s="54"/>
      <c r="E1103" s="54"/>
      <c r="F1103" s="54"/>
      <c r="G1103" s="54"/>
      <c r="H1103" s="54"/>
      <c r="I1103" s="219"/>
    </row>
    <row r="1104" spans="1:15" x14ac:dyDescent="0.2">
      <c r="A1104" s="44"/>
      <c r="B1104" s="54"/>
      <c r="C1104" s="54"/>
      <c r="D1104" s="54"/>
      <c r="E1104" s="54"/>
      <c r="F1104" s="54"/>
      <c r="G1104" s="54"/>
      <c r="H1104" s="54"/>
      <c r="I1104" s="219"/>
    </row>
    <row r="1105" spans="1:9" x14ac:dyDescent="0.2">
      <c r="A1105" s="44"/>
      <c r="B1105" s="54"/>
      <c r="C1105" s="54"/>
      <c r="D1105" s="54"/>
      <c r="E1105" s="54"/>
      <c r="F1105" s="54"/>
      <c r="G1105" s="54"/>
      <c r="H1105" s="54"/>
      <c r="I1105" s="219"/>
    </row>
    <row r="1106" spans="1:9" x14ac:dyDescent="0.2">
      <c r="A1106" s="44"/>
      <c r="B1106" s="54"/>
      <c r="C1106" s="54"/>
      <c r="D1106" s="54"/>
      <c r="E1106" s="54"/>
      <c r="F1106" s="54"/>
      <c r="G1106" s="54"/>
      <c r="H1106" s="54"/>
      <c r="I1106" s="219"/>
    </row>
    <row r="1107" spans="1:9" x14ac:dyDescent="0.2">
      <c r="A1107" s="44"/>
      <c r="I1107" s="219"/>
    </row>
    <row r="1108" spans="1:9" x14ac:dyDescent="0.2">
      <c r="A1108" s="44"/>
      <c r="I1108" s="219"/>
    </row>
    <row r="1109" spans="1:9" x14ac:dyDescent="0.2">
      <c r="A1109" s="44"/>
      <c r="I1109" s="219"/>
    </row>
    <row r="1110" spans="1:9" x14ac:dyDescent="0.2">
      <c r="A1110" s="44"/>
      <c r="I1110" s="219"/>
    </row>
    <row r="1111" spans="1:9" x14ac:dyDescent="0.2">
      <c r="A1111" s="44"/>
      <c r="I1111" s="219"/>
    </row>
    <row r="1112" spans="1:9" x14ac:dyDescent="0.2">
      <c r="A1112" s="44"/>
      <c r="I1112" s="219"/>
    </row>
    <row r="1113" spans="1:9" x14ac:dyDescent="0.2">
      <c r="A1113" s="44"/>
      <c r="I1113" s="219"/>
    </row>
    <row r="1114" spans="1:9" x14ac:dyDescent="0.2">
      <c r="A1114" s="44"/>
      <c r="I1114" s="219"/>
    </row>
    <row r="1115" spans="1:9" x14ac:dyDescent="0.2">
      <c r="A1115" s="44"/>
      <c r="I1115" s="219"/>
    </row>
    <row r="1116" spans="1:9" x14ac:dyDescent="0.2">
      <c r="A1116" s="44"/>
      <c r="I1116" s="219"/>
    </row>
    <row r="1117" spans="1:9" x14ac:dyDescent="0.2">
      <c r="A1117" s="44"/>
      <c r="I1117" s="219"/>
    </row>
    <row r="1118" spans="1:9" x14ac:dyDescent="0.2">
      <c r="A1118" s="44"/>
      <c r="I1118" s="219"/>
    </row>
    <row r="1119" spans="1:9" x14ac:dyDescent="0.2">
      <c r="A1119" s="44"/>
      <c r="I1119" s="219"/>
    </row>
    <row r="1120" spans="1:9" x14ac:dyDescent="0.2">
      <c r="A1120" s="44"/>
      <c r="I1120" s="219"/>
    </row>
    <row r="1121" spans="1:9" x14ac:dyDescent="0.2">
      <c r="A1121" s="44"/>
      <c r="I1121" s="219"/>
    </row>
    <row r="1122" spans="1:9" x14ac:dyDescent="0.2">
      <c r="A1122" s="44"/>
      <c r="I1122" s="219"/>
    </row>
    <row r="1123" spans="1:9" x14ac:dyDescent="0.2">
      <c r="A1123" s="44"/>
      <c r="I1123" s="219"/>
    </row>
    <row r="1124" spans="1:9" x14ac:dyDescent="0.2">
      <c r="A1124" s="44"/>
      <c r="I1124" s="219"/>
    </row>
    <row r="1125" spans="1:9" x14ac:dyDescent="0.2">
      <c r="A1125" s="44"/>
      <c r="I1125" s="219"/>
    </row>
    <row r="1126" spans="1:9" x14ac:dyDescent="0.2">
      <c r="A1126" s="44"/>
      <c r="I1126" s="219"/>
    </row>
    <row r="1127" spans="1:9" x14ac:dyDescent="0.2">
      <c r="A1127" s="44"/>
      <c r="I1127" s="219"/>
    </row>
    <row r="1128" spans="1:9" x14ac:dyDescent="0.2">
      <c r="A1128" s="44"/>
      <c r="I1128" s="219"/>
    </row>
    <row r="1129" spans="1:9" x14ac:dyDescent="0.2">
      <c r="A1129" s="44"/>
      <c r="I1129" s="219"/>
    </row>
    <row r="1130" spans="1:9" x14ac:dyDescent="0.2">
      <c r="A1130" s="44"/>
      <c r="I1130" s="219"/>
    </row>
    <row r="1131" spans="1:9" x14ac:dyDescent="0.2">
      <c r="A1131" s="44"/>
      <c r="I1131" s="219"/>
    </row>
    <row r="1132" spans="1:9" x14ac:dyDescent="0.2">
      <c r="A1132" s="44"/>
      <c r="I1132" s="219"/>
    </row>
    <row r="1133" spans="1:9" x14ac:dyDescent="0.2">
      <c r="A1133" s="44"/>
      <c r="I1133" s="219"/>
    </row>
    <row r="1134" spans="1:9" x14ac:dyDescent="0.2">
      <c r="A1134" s="44"/>
      <c r="I1134" s="219"/>
    </row>
    <row r="1135" spans="1:9" x14ac:dyDescent="0.2">
      <c r="A1135" s="44"/>
      <c r="I1135" s="219"/>
    </row>
    <row r="1136" spans="1:9" x14ac:dyDescent="0.2">
      <c r="A1136" s="44"/>
      <c r="I1136" s="219"/>
    </row>
    <row r="1137" spans="1:9" x14ac:dyDescent="0.2">
      <c r="A1137" s="44"/>
      <c r="I1137" s="219"/>
    </row>
    <row r="1138" spans="1:9" x14ac:dyDescent="0.2">
      <c r="A1138" s="44"/>
      <c r="I1138" s="219"/>
    </row>
    <row r="1139" spans="1:9" x14ac:dyDescent="0.2">
      <c r="A1139" s="44"/>
      <c r="I1139" s="219"/>
    </row>
    <row r="1140" spans="1:9" x14ac:dyDescent="0.2">
      <c r="A1140" s="44"/>
      <c r="I1140" s="219"/>
    </row>
    <row r="1141" spans="1:9" x14ac:dyDescent="0.2">
      <c r="A1141" s="44"/>
      <c r="I1141" s="219"/>
    </row>
    <row r="1142" spans="1:9" x14ac:dyDescent="0.2">
      <c r="A1142" s="44"/>
      <c r="I1142" s="219"/>
    </row>
    <row r="1143" spans="1:9" x14ac:dyDescent="0.2">
      <c r="A1143" s="44"/>
      <c r="I1143" s="219"/>
    </row>
    <row r="1144" spans="1:9" x14ac:dyDescent="0.2">
      <c r="A1144" s="44"/>
      <c r="I1144" s="219"/>
    </row>
    <row r="1145" spans="1:9" x14ac:dyDescent="0.2">
      <c r="A1145" s="44"/>
      <c r="I1145" s="219"/>
    </row>
    <row r="1146" spans="1:9" x14ac:dyDescent="0.2">
      <c r="A1146" s="44"/>
      <c r="I1146" s="219"/>
    </row>
    <row r="1147" spans="1:9" x14ac:dyDescent="0.2">
      <c r="A1147" s="44"/>
      <c r="I1147" s="219"/>
    </row>
    <row r="1148" spans="1:9" x14ac:dyDescent="0.2">
      <c r="A1148" s="44"/>
      <c r="I1148" s="219"/>
    </row>
    <row r="1149" spans="1:9" x14ac:dyDescent="0.2">
      <c r="A1149" s="44"/>
      <c r="I1149" s="219"/>
    </row>
    <row r="1150" spans="1:9" x14ac:dyDescent="0.2">
      <c r="A1150" s="44"/>
      <c r="I1150" s="219"/>
    </row>
    <row r="1151" spans="1:9" x14ac:dyDescent="0.2">
      <c r="A1151" s="44"/>
      <c r="I1151" s="219"/>
    </row>
    <row r="1152" spans="1:9" x14ac:dyDescent="0.2">
      <c r="A1152" s="44"/>
      <c r="I1152" s="219"/>
    </row>
    <row r="1153" spans="1:9" x14ac:dyDescent="0.2">
      <c r="A1153" s="44"/>
      <c r="I1153" s="219"/>
    </row>
    <row r="1154" spans="1:9" x14ac:dyDescent="0.2">
      <c r="A1154" s="44"/>
      <c r="I1154" s="219"/>
    </row>
    <row r="1155" spans="1:9" x14ac:dyDescent="0.2">
      <c r="A1155" s="44"/>
      <c r="I1155" s="219"/>
    </row>
    <row r="1156" spans="1:9" x14ac:dyDescent="0.2">
      <c r="A1156" s="44"/>
      <c r="I1156" s="219"/>
    </row>
    <row r="1157" spans="1:9" x14ac:dyDescent="0.2">
      <c r="A1157" s="44"/>
      <c r="I1157" s="219"/>
    </row>
    <row r="1158" spans="1:9" x14ac:dyDescent="0.2">
      <c r="A1158" s="44"/>
      <c r="I1158" s="219"/>
    </row>
    <row r="1159" spans="1:9" x14ac:dyDescent="0.2">
      <c r="A1159" s="44"/>
      <c r="I1159" s="219"/>
    </row>
    <row r="1160" spans="1:9" x14ac:dyDescent="0.2">
      <c r="A1160" s="44"/>
      <c r="I1160" s="219"/>
    </row>
    <row r="1161" spans="1:9" x14ac:dyDescent="0.2">
      <c r="A1161" s="44"/>
      <c r="I1161" s="219"/>
    </row>
    <row r="1162" spans="1:9" x14ac:dyDescent="0.2">
      <c r="A1162" s="44"/>
      <c r="I1162" s="219"/>
    </row>
    <row r="1163" spans="1:9" x14ac:dyDescent="0.2">
      <c r="A1163" s="44"/>
      <c r="I1163" s="219"/>
    </row>
    <row r="1164" spans="1:9" x14ac:dyDescent="0.2">
      <c r="A1164" s="44"/>
      <c r="I1164" s="219"/>
    </row>
    <row r="1165" spans="1:9" x14ac:dyDescent="0.2">
      <c r="A1165" s="44"/>
      <c r="I1165" s="219"/>
    </row>
    <row r="1166" spans="1:9" x14ac:dyDescent="0.2">
      <c r="A1166" s="44"/>
      <c r="I1166" s="219"/>
    </row>
    <row r="1167" spans="1:9" x14ac:dyDescent="0.2">
      <c r="A1167" s="44"/>
      <c r="I1167" s="219"/>
    </row>
    <row r="1168" spans="1:9" x14ac:dyDescent="0.2">
      <c r="A1168" s="44"/>
      <c r="I1168" s="219"/>
    </row>
    <row r="1169" spans="1:9" x14ac:dyDescent="0.2">
      <c r="A1169" s="44"/>
      <c r="I1169" s="219"/>
    </row>
    <row r="1170" spans="1:9" x14ac:dyDescent="0.2">
      <c r="A1170" s="44"/>
      <c r="I1170" s="219"/>
    </row>
    <row r="1171" spans="1:9" x14ac:dyDescent="0.2">
      <c r="A1171" s="44"/>
      <c r="I1171" s="219"/>
    </row>
    <row r="1172" spans="1:9" x14ac:dyDescent="0.2">
      <c r="A1172" s="44"/>
      <c r="I1172" s="219"/>
    </row>
    <row r="1173" spans="1:9" x14ac:dyDescent="0.2">
      <c r="A1173" s="44"/>
      <c r="I1173" s="219"/>
    </row>
    <row r="1174" spans="1:9" x14ac:dyDescent="0.2">
      <c r="A1174" s="44"/>
      <c r="I1174" s="219"/>
    </row>
    <row r="1175" spans="1:9" x14ac:dyDescent="0.2">
      <c r="A1175" s="44"/>
      <c r="I1175" s="219"/>
    </row>
    <row r="1176" spans="1:9" x14ac:dyDescent="0.2">
      <c r="A1176" s="44"/>
      <c r="I1176" s="219"/>
    </row>
    <row r="1177" spans="1:9" x14ac:dyDescent="0.2">
      <c r="A1177" s="44"/>
      <c r="I1177" s="219"/>
    </row>
    <row r="1178" spans="1:9" x14ac:dyDescent="0.2">
      <c r="A1178" s="44"/>
      <c r="I1178" s="219"/>
    </row>
    <row r="1179" spans="1:9" x14ac:dyDescent="0.2">
      <c r="A1179" s="44"/>
      <c r="I1179" s="219"/>
    </row>
    <row r="1180" spans="1:9" x14ac:dyDescent="0.2">
      <c r="A1180" s="44"/>
      <c r="I1180" s="219"/>
    </row>
    <row r="1181" spans="1:9" x14ac:dyDescent="0.2">
      <c r="A1181" s="44"/>
      <c r="I1181" s="219"/>
    </row>
    <row r="1182" spans="1:9" x14ac:dyDescent="0.2">
      <c r="A1182" s="44"/>
      <c r="I1182" s="219"/>
    </row>
    <row r="1183" spans="1:9" x14ac:dyDescent="0.2">
      <c r="A1183" s="44"/>
      <c r="I1183" s="219"/>
    </row>
    <row r="1184" spans="1:9" x14ac:dyDescent="0.2">
      <c r="A1184" s="44"/>
      <c r="I1184" s="219"/>
    </row>
    <row r="1185" spans="1:9" x14ac:dyDescent="0.2">
      <c r="A1185" s="44"/>
      <c r="I1185" s="219"/>
    </row>
    <row r="1186" spans="1:9" x14ac:dyDescent="0.2">
      <c r="A1186" s="44"/>
      <c r="I1186" s="219"/>
    </row>
    <row r="1187" spans="1:9" x14ac:dyDescent="0.2">
      <c r="A1187" s="44"/>
      <c r="I1187" s="219"/>
    </row>
    <row r="1188" spans="1:9" x14ac:dyDescent="0.2">
      <c r="A1188" s="44"/>
      <c r="I1188" s="219"/>
    </row>
    <row r="1189" spans="1:9" x14ac:dyDescent="0.2">
      <c r="A1189" s="44"/>
      <c r="I1189" s="219"/>
    </row>
    <row r="1190" spans="1:9" x14ac:dyDescent="0.2">
      <c r="A1190" s="44"/>
      <c r="I1190" s="219"/>
    </row>
    <row r="1191" spans="1:9" x14ac:dyDescent="0.2">
      <c r="A1191" s="44"/>
      <c r="I1191" s="219"/>
    </row>
    <row r="1192" spans="1:9" x14ac:dyDescent="0.2">
      <c r="A1192" s="44"/>
      <c r="I1192" s="219"/>
    </row>
    <row r="1193" spans="1:9" x14ac:dyDescent="0.2">
      <c r="A1193" s="44"/>
      <c r="I1193" s="219"/>
    </row>
    <row r="1194" spans="1:9" x14ac:dyDescent="0.2">
      <c r="A1194" s="44"/>
      <c r="I1194" s="219"/>
    </row>
    <row r="1195" spans="1:9" x14ac:dyDescent="0.2">
      <c r="A1195" s="44"/>
      <c r="I1195" s="219"/>
    </row>
    <row r="1196" spans="1:9" x14ac:dyDescent="0.2">
      <c r="A1196" s="44"/>
      <c r="I1196" s="219"/>
    </row>
    <row r="1197" spans="1:9" x14ac:dyDescent="0.2">
      <c r="A1197" s="44"/>
      <c r="I1197" s="219"/>
    </row>
    <row r="1198" spans="1:9" x14ac:dyDescent="0.2">
      <c r="A1198" s="44"/>
      <c r="I1198" s="219"/>
    </row>
    <row r="1199" spans="1:9" x14ac:dyDescent="0.2">
      <c r="A1199" s="44"/>
      <c r="I1199" s="219"/>
    </row>
    <row r="1200" spans="1:9" x14ac:dyDescent="0.2">
      <c r="A1200" s="44"/>
      <c r="I1200" s="219"/>
    </row>
    <row r="1201" spans="1:9" x14ac:dyDescent="0.2">
      <c r="A1201" s="44"/>
      <c r="I1201" s="219"/>
    </row>
    <row r="1202" spans="1:9" x14ac:dyDescent="0.2">
      <c r="A1202" s="44"/>
      <c r="I1202" s="219"/>
    </row>
    <row r="1203" spans="1:9" x14ac:dyDescent="0.2">
      <c r="A1203" s="44"/>
      <c r="I1203" s="219"/>
    </row>
    <row r="1204" spans="1:9" x14ac:dyDescent="0.2">
      <c r="A1204" s="44"/>
      <c r="I1204" s="219"/>
    </row>
    <row r="1205" spans="1:9" x14ac:dyDescent="0.2">
      <c r="A1205" s="44"/>
      <c r="I1205" s="219"/>
    </row>
    <row r="1206" spans="1:9" x14ac:dyDescent="0.2">
      <c r="A1206" s="44"/>
      <c r="I1206" s="219"/>
    </row>
    <row r="1207" spans="1:9" x14ac:dyDescent="0.2">
      <c r="A1207" s="44"/>
      <c r="I1207" s="219"/>
    </row>
    <row r="1208" spans="1:9" x14ac:dyDescent="0.2">
      <c r="A1208" s="44"/>
      <c r="I1208" s="219"/>
    </row>
    <row r="1209" spans="1:9" x14ac:dyDescent="0.2">
      <c r="A1209" s="44"/>
      <c r="I1209" s="219"/>
    </row>
    <row r="1210" spans="1:9" x14ac:dyDescent="0.2">
      <c r="A1210" s="44"/>
      <c r="I1210" s="219"/>
    </row>
    <row r="1211" spans="1:9" x14ac:dyDescent="0.2">
      <c r="A1211" s="44"/>
      <c r="I1211" s="219"/>
    </row>
    <row r="1212" spans="1:9" x14ac:dyDescent="0.2">
      <c r="A1212" s="44"/>
      <c r="I1212" s="219"/>
    </row>
    <row r="1213" spans="1:9" x14ac:dyDescent="0.2">
      <c r="A1213" s="44"/>
      <c r="I1213" s="219"/>
    </row>
    <row r="1214" spans="1:9" x14ac:dyDescent="0.2">
      <c r="A1214" s="44"/>
      <c r="I1214" s="219"/>
    </row>
    <row r="1215" spans="1:9" x14ac:dyDescent="0.2">
      <c r="A1215" s="44"/>
      <c r="I1215" s="219"/>
    </row>
    <row r="1216" spans="1:9" x14ac:dyDescent="0.2">
      <c r="A1216" s="44"/>
      <c r="I1216" s="219"/>
    </row>
    <row r="1217" spans="1:9" x14ac:dyDescent="0.2">
      <c r="A1217" s="44"/>
      <c r="I1217" s="219"/>
    </row>
    <row r="1218" spans="1:9" x14ac:dyDescent="0.2">
      <c r="A1218" s="44"/>
      <c r="I1218" s="219"/>
    </row>
    <row r="1219" spans="1:9" x14ac:dyDescent="0.2">
      <c r="A1219" s="44"/>
      <c r="I1219" s="219"/>
    </row>
    <row r="1220" spans="1:9" x14ac:dyDescent="0.2">
      <c r="A1220" s="44"/>
      <c r="I1220" s="219"/>
    </row>
    <row r="1221" spans="1:9" x14ac:dyDescent="0.2">
      <c r="A1221" s="44"/>
      <c r="I1221" s="219"/>
    </row>
    <row r="1222" spans="1:9" x14ac:dyDescent="0.2">
      <c r="A1222" s="44"/>
      <c r="I1222" s="219"/>
    </row>
    <row r="1223" spans="1:9" x14ac:dyDescent="0.2">
      <c r="A1223" s="44"/>
      <c r="I1223" s="219"/>
    </row>
    <row r="1224" spans="1:9" x14ac:dyDescent="0.2">
      <c r="A1224" s="44"/>
      <c r="I1224" s="219"/>
    </row>
    <row r="1225" spans="1:9" x14ac:dyDescent="0.2">
      <c r="A1225" s="44"/>
      <c r="I1225" s="219"/>
    </row>
    <row r="1226" spans="1:9" x14ac:dyDescent="0.2">
      <c r="A1226" s="44"/>
      <c r="I1226" s="219"/>
    </row>
    <row r="1227" spans="1:9" x14ac:dyDescent="0.2">
      <c r="A1227" s="44"/>
      <c r="I1227" s="219"/>
    </row>
    <row r="1228" spans="1:9" x14ac:dyDescent="0.2">
      <c r="A1228" s="44"/>
      <c r="I1228" s="219"/>
    </row>
    <row r="1229" spans="1:9" x14ac:dyDescent="0.2">
      <c r="A1229" s="44"/>
      <c r="I1229" s="219"/>
    </row>
    <row r="1230" spans="1:9" x14ac:dyDescent="0.2">
      <c r="A1230" s="44"/>
      <c r="I1230" s="219"/>
    </row>
    <row r="1231" spans="1:9" x14ac:dyDescent="0.2">
      <c r="A1231" s="44"/>
      <c r="I1231" s="219"/>
    </row>
    <row r="1232" spans="1:9" x14ac:dyDescent="0.2">
      <c r="A1232" s="44"/>
      <c r="I1232" s="219"/>
    </row>
    <row r="1233" spans="1:9" x14ac:dyDescent="0.2">
      <c r="A1233" s="44"/>
      <c r="I1233" s="219"/>
    </row>
    <row r="1234" spans="1:9" x14ac:dyDescent="0.2">
      <c r="A1234" s="44"/>
      <c r="I1234" s="219"/>
    </row>
    <row r="1235" spans="1:9" x14ac:dyDescent="0.2">
      <c r="A1235" s="44"/>
      <c r="I1235" s="219"/>
    </row>
    <row r="1236" spans="1:9" x14ac:dyDescent="0.2">
      <c r="A1236" s="44"/>
      <c r="I1236" s="219"/>
    </row>
    <row r="1237" spans="1:9" x14ac:dyDescent="0.2">
      <c r="A1237" s="44"/>
      <c r="I1237" s="219"/>
    </row>
    <row r="1238" spans="1:9" x14ac:dyDescent="0.2">
      <c r="A1238" s="44"/>
      <c r="I1238" s="219"/>
    </row>
    <row r="1239" spans="1:9" x14ac:dyDescent="0.2">
      <c r="A1239" s="44"/>
      <c r="I1239" s="219"/>
    </row>
    <row r="1240" spans="1:9" x14ac:dyDescent="0.2">
      <c r="A1240" s="44"/>
      <c r="I1240" s="219"/>
    </row>
    <row r="1241" spans="1:9" x14ac:dyDescent="0.2">
      <c r="A1241" s="44"/>
      <c r="I1241" s="219"/>
    </row>
    <row r="1242" spans="1:9" x14ac:dyDescent="0.2">
      <c r="A1242" s="44"/>
      <c r="I1242" s="219"/>
    </row>
    <row r="1243" spans="1:9" x14ac:dyDescent="0.2">
      <c r="A1243" s="44"/>
      <c r="I1243" s="219"/>
    </row>
    <row r="1244" spans="1:9" x14ac:dyDescent="0.2">
      <c r="A1244" s="44"/>
      <c r="I1244" s="219"/>
    </row>
    <row r="1245" spans="1:9" x14ac:dyDescent="0.2">
      <c r="A1245" s="44"/>
      <c r="I1245" s="219"/>
    </row>
    <row r="1246" spans="1:9" x14ac:dyDescent="0.2">
      <c r="A1246" s="44"/>
      <c r="I1246" s="219"/>
    </row>
    <row r="1247" spans="1:9" x14ac:dyDescent="0.2">
      <c r="A1247" s="44"/>
      <c r="I1247" s="219"/>
    </row>
    <row r="1248" spans="1:9" x14ac:dyDescent="0.2">
      <c r="A1248" s="44"/>
      <c r="I1248" s="219"/>
    </row>
    <row r="1249" spans="1:9" x14ac:dyDescent="0.2">
      <c r="A1249" s="44"/>
      <c r="I1249" s="219"/>
    </row>
    <row r="1250" spans="1:9" x14ac:dyDescent="0.2">
      <c r="A1250" s="44"/>
      <c r="I1250" s="219"/>
    </row>
    <row r="1251" spans="1:9" x14ac:dyDescent="0.2">
      <c r="A1251" s="44"/>
      <c r="I1251" s="219"/>
    </row>
    <row r="1252" spans="1:9" x14ac:dyDescent="0.2">
      <c r="A1252" s="44"/>
      <c r="I1252" s="219"/>
    </row>
    <row r="1253" spans="1:9" x14ac:dyDescent="0.2">
      <c r="A1253" s="44"/>
      <c r="I1253" s="219"/>
    </row>
    <row r="1254" spans="1:9" x14ac:dyDescent="0.2">
      <c r="A1254" s="44"/>
      <c r="I1254" s="219"/>
    </row>
    <row r="1255" spans="1:9" x14ac:dyDescent="0.2">
      <c r="A1255" s="44"/>
      <c r="I1255" s="219"/>
    </row>
    <row r="1256" spans="1:9" x14ac:dyDescent="0.2">
      <c r="A1256" s="44"/>
      <c r="I1256" s="219"/>
    </row>
    <row r="1257" spans="1:9" x14ac:dyDescent="0.2">
      <c r="A1257" s="44"/>
      <c r="I1257" s="219"/>
    </row>
    <row r="1258" spans="1:9" x14ac:dyDescent="0.2">
      <c r="A1258" s="44"/>
      <c r="I1258" s="219"/>
    </row>
    <row r="1259" spans="1:9" x14ac:dyDescent="0.2">
      <c r="A1259" s="44"/>
      <c r="I1259" s="219"/>
    </row>
    <row r="1260" spans="1:9" x14ac:dyDescent="0.2">
      <c r="A1260" s="44"/>
      <c r="I1260" s="219"/>
    </row>
    <row r="1261" spans="1:9" x14ac:dyDescent="0.2">
      <c r="A1261" s="44"/>
      <c r="I1261" s="219"/>
    </row>
    <row r="1262" spans="1:9" x14ac:dyDescent="0.2">
      <c r="A1262" s="44"/>
      <c r="I1262" s="219"/>
    </row>
    <row r="1263" spans="1:9" x14ac:dyDescent="0.2">
      <c r="A1263" s="44"/>
      <c r="I1263" s="219"/>
    </row>
    <row r="1264" spans="1:9" x14ac:dyDescent="0.2">
      <c r="A1264" s="44"/>
      <c r="I1264" s="219"/>
    </row>
    <row r="1265" spans="1:9" x14ac:dyDescent="0.2">
      <c r="A1265" s="44"/>
      <c r="I1265" s="219"/>
    </row>
    <row r="1266" spans="1:9" x14ac:dyDescent="0.2">
      <c r="A1266" s="44"/>
      <c r="I1266" s="219"/>
    </row>
    <row r="1267" spans="1:9" x14ac:dyDescent="0.2">
      <c r="A1267" s="44"/>
      <c r="I1267" s="219"/>
    </row>
    <row r="1268" spans="1:9" x14ac:dyDescent="0.2">
      <c r="A1268" s="44"/>
      <c r="I1268" s="219"/>
    </row>
    <row r="1269" spans="1:9" x14ac:dyDescent="0.2">
      <c r="A1269" s="44"/>
      <c r="I1269" s="219"/>
    </row>
    <row r="1270" spans="1:9" x14ac:dyDescent="0.2">
      <c r="A1270" s="44"/>
      <c r="I1270" s="219"/>
    </row>
    <row r="1271" spans="1:9" x14ac:dyDescent="0.2">
      <c r="A1271" s="44"/>
      <c r="I1271" s="219"/>
    </row>
    <row r="1272" spans="1:9" x14ac:dyDescent="0.2">
      <c r="A1272" s="44"/>
      <c r="I1272" s="219"/>
    </row>
    <row r="1273" spans="1:9" x14ac:dyDescent="0.2">
      <c r="A1273" s="44"/>
      <c r="I1273" s="219"/>
    </row>
    <row r="1274" spans="1:9" x14ac:dyDescent="0.2">
      <c r="A1274" s="44"/>
      <c r="I1274" s="219"/>
    </row>
    <row r="1275" spans="1:9" x14ac:dyDescent="0.2">
      <c r="A1275" s="44"/>
      <c r="I1275" s="219"/>
    </row>
    <row r="1276" spans="1:9" x14ac:dyDescent="0.2">
      <c r="A1276" s="44"/>
      <c r="I1276" s="219"/>
    </row>
    <row r="1277" spans="1:9" x14ac:dyDescent="0.2">
      <c r="A1277" s="44"/>
      <c r="I1277" s="219"/>
    </row>
    <row r="1278" spans="1:9" x14ac:dyDescent="0.2">
      <c r="A1278" s="44"/>
      <c r="I1278" s="219"/>
    </row>
    <row r="1279" spans="1:9" x14ac:dyDescent="0.2">
      <c r="A1279" s="44"/>
      <c r="I1279" s="219"/>
    </row>
    <row r="1280" spans="1:9" x14ac:dyDescent="0.2">
      <c r="A1280" s="44"/>
      <c r="I1280" s="219"/>
    </row>
    <row r="1281" spans="1:9" x14ac:dyDescent="0.2">
      <c r="A1281" s="44"/>
      <c r="I1281" s="219"/>
    </row>
    <row r="1282" spans="1:9" x14ac:dyDescent="0.2">
      <c r="A1282" s="44"/>
      <c r="I1282" s="219"/>
    </row>
    <row r="1283" spans="1:9" x14ac:dyDescent="0.2">
      <c r="A1283" s="44"/>
      <c r="I1283" s="219"/>
    </row>
    <row r="1284" spans="1:9" x14ac:dyDescent="0.2">
      <c r="A1284" s="44"/>
      <c r="I1284" s="219"/>
    </row>
    <row r="1285" spans="1:9" x14ac:dyDescent="0.2">
      <c r="A1285" s="44"/>
      <c r="I1285" s="219"/>
    </row>
    <row r="1286" spans="1:9" x14ac:dyDescent="0.2">
      <c r="A1286" s="44"/>
      <c r="I1286" s="219"/>
    </row>
    <row r="1287" spans="1:9" x14ac:dyDescent="0.2">
      <c r="A1287" s="44"/>
      <c r="I1287" s="219"/>
    </row>
    <row r="1288" spans="1:9" x14ac:dyDescent="0.2">
      <c r="A1288" s="44"/>
      <c r="I1288" s="219"/>
    </row>
    <row r="1289" spans="1:9" x14ac:dyDescent="0.2">
      <c r="A1289" s="44"/>
      <c r="I1289" s="219"/>
    </row>
    <row r="1290" spans="1:9" x14ac:dyDescent="0.2">
      <c r="A1290" s="44"/>
      <c r="I1290" s="219"/>
    </row>
    <row r="1291" spans="1:9" x14ac:dyDescent="0.2">
      <c r="A1291" s="44"/>
      <c r="I1291" s="219"/>
    </row>
    <row r="1292" spans="1:9" x14ac:dyDescent="0.2">
      <c r="A1292" s="44"/>
      <c r="I1292" s="219"/>
    </row>
    <row r="1293" spans="1:9" x14ac:dyDescent="0.2">
      <c r="A1293" s="44"/>
      <c r="I1293" s="219"/>
    </row>
    <row r="1294" spans="1:9" x14ac:dyDescent="0.2">
      <c r="A1294" s="44"/>
      <c r="I1294" s="219"/>
    </row>
    <row r="1295" spans="1:9" x14ac:dyDescent="0.2">
      <c r="A1295" s="44"/>
      <c r="I1295" s="219"/>
    </row>
    <row r="1296" spans="1:9" x14ac:dyDescent="0.2">
      <c r="A1296" s="44"/>
      <c r="I1296" s="219"/>
    </row>
    <row r="1297" spans="1:9" x14ac:dyDescent="0.2">
      <c r="A1297" s="44"/>
      <c r="I1297" s="219"/>
    </row>
    <row r="1298" spans="1:9" x14ac:dyDescent="0.2">
      <c r="A1298" s="44"/>
      <c r="I1298" s="219"/>
    </row>
    <row r="1299" spans="1:9" x14ac:dyDescent="0.2">
      <c r="A1299" s="44"/>
      <c r="I1299" s="219"/>
    </row>
    <row r="1300" spans="1:9" x14ac:dyDescent="0.2">
      <c r="A1300" s="44"/>
    </row>
    <row r="1301" spans="1:9" x14ac:dyDescent="0.2">
      <c r="A1301" s="44"/>
    </row>
    <row r="1302" spans="1:9" x14ac:dyDescent="0.2">
      <c r="A1302" s="44"/>
    </row>
    <row r="1303" spans="1:9" x14ac:dyDescent="0.2">
      <c r="A1303" s="44"/>
    </row>
    <row r="1304" spans="1:9" x14ac:dyDescent="0.2">
      <c r="A1304" s="44"/>
    </row>
    <row r="1305" spans="1:9" x14ac:dyDescent="0.2">
      <c r="A1305" s="44"/>
    </row>
    <row r="1306" spans="1:9" x14ac:dyDescent="0.2">
      <c r="A1306" s="44"/>
    </row>
    <row r="1307" spans="1:9" x14ac:dyDescent="0.2">
      <c r="A1307" s="44"/>
    </row>
    <row r="1308" spans="1:9" x14ac:dyDescent="0.2">
      <c r="A1308" s="44"/>
    </row>
    <row r="1309" spans="1:9" x14ac:dyDescent="0.2">
      <c r="A1309" s="44"/>
    </row>
    <row r="1310" spans="1:9" x14ac:dyDescent="0.2">
      <c r="A1310" s="44"/>
    </row>
    <row r="1311" spans="1:9" x14ac:dyDescent="0.2">
      <c r="A1311" s="44"/>
    </row>
    <row r="1312" spans="1:9" x14ac:dyDescent="0.2">
      <c r="A1312" s="44"/>
    </row>
    <row r="1313" spans="1:1" x14ac:dyDescent="0.2">
      <c r="A1313" s="44"/>
    </row>
    <row r="1314" spans="1:1" x14ac:dyDescent="0.2">
      <c r="A1314" s="44"/>
    </row>
    <row r="1315" spans="1:1" x14ac:dyDescent="0.2">
      <c r="A1315" s="44"/>
    </row>
    <row r="1316" spans="1:1" x14ac:dyDescent="0.2">
      <c r="A1316" s="44"/>
    </row>
    <row r="1317" spans="1:1" x14ac:dyDescent="0.2">
      <c r="A1317" s="44"/>
    </row>
    <row r="1318" spans="1:1" x14ac:dyDescent="0.2">
      <c r="A1318" s="44"/>
    </row>
    <row r="1319" spans="1:1" x14ac:dyDescent="0.2">
      <c r="A1319" s="44"/>
    </row>
    <row r="1320" spans="1:1" x14ac:dyDescent="0.2">
      <c r="A1320" s="44"/>
    </row>
    <row r="1321" spans="1:1" x14ac:dyDescent="0.2">
      <c r="A1321" s="44"/>
    </row>
    <row r="1322" spans="1:1" x14ac:dyDescent="0.2">
      <c r="A1322" s="44"/>
    </row>
    <row r="1323" spans="1:1" x14ac:dyDescent="0.2">
      <c r="A1323" s="44"/>
    </row>
    <row r="1324" spans="1:1" x14ac:dyDescent="0.2">
      <c r="A1324" s="44"/>
    </row>
    <row r="1325" spans="1:1" x14ac:dyDescent="0.2">
      <c r="A1325" s="44"/>
    </row>
    <row r="1326" spans="1:1" x14ac:dyDescent="0.2">
      <c r="A1326" s="44"/>
    </row>
    <row r="1327" spans="1:1" x14ac:dyDescent="0.2">
      <c r="A1327" s="44"/>
    </row>
    <row r="1328" spans="1:1" x14ac:dyDescent="0.2">
      <c r="A1328" s="44"/>
    </row>
    <row r="1329" spans="1:1" x14ac:dyDescent="0.2">
      <c r="A1329" s="44"/>
    </row>
    <row r="1330" spans="1:1" x14ac:dyDescent="0.2">
      <c r="A1330" s="44"/>
    </row>
    <row r="1331" spans="1:1" x14ac:dyDescent="0.2">
      <c r="A1331" s="44"/>
    </row>
    <row r="1332" spans="1:1" x14ac:dyDescent="0.2">
      <c r="A1332" s="44"/>
    </row>
    <row r="1333" spans="1:1" x14ac:dyDescent="0.2">
      <c r="A1333" s="44"/>
    </row>
    <row r="1334" spans="1:1" x14ac:dyDescent="0.2">
      <c r="A1334" s="44"/>
    </row>
    <row r="1335" spans="1:1" x14ac:dyDescent="0.2">
      <c r="A1335" s="44"/>
    </row>
    <row r="1336" spans="1:1" x14ac:dyDescent="0.2">
      <c r="A1336" s="44"/>
    </row>
    <row r="1337" spans="1:1" x14ac:dyDescent="0.2">
      <c r="A1337" s="44"/>
    </row>
    <row r="1338" spans="1:1" x14ac:dyDescent="0.2">
      <c r="A1338" s="44"/>
    </row>
    <row r="1339" spans="1:1" x14ac:dyDescent="0.2">
      <c r="A1339" s="44"/>
    </row>
    <row r="1340" spans="1:1" x14ac:dyDescent="0.2">
      <c r="A1340" s="44"/>
    </row>
    <row r="1341" spans="1:1" x14ac:dyDescent="0.2">
      <c r="A1341" s="44"/>
    </row>
    <row r="1342" spans="1:1" x14ac:dyDescent="0.2">
      <c r="A1342" s="44"/>
    </row>
    <row r="1343" spans="1:1" x14ac:dyDescent="0.2">
      <c r="A1343" s="44"/>
    </row>
    <row r="1344" spans="1:1" x14ac:dyDescent="0.2">
      <c r="A1344" s="44"/>
    </row>
    <row r="1345" spans="1:1" x14ac:dyDescent="0.2">
      <c r="A1345" s="44"/>
    </row>
    <row r="1346" spans="1:1" x14ac:dyDescent="0.2">
      <c r="A1346" s="44"/>
    </row>
    <row r="1347" spans="1:1" x14ac:dyDescent="0.2">
      <c r="A1347" s="44"/>
    </row>
    <row r="1348" spans="1:1" x14ac:dyDescent="0.2">
      <c r="A1348" s="44"/>
    </row>
    <row r="1349" spans="1:1" x14ac:dyDescent="0.2">
      <c r="A1349" s="44"/>
    </row>
    <row r="1350" spans="1:1" x14ac:dyDescent="0.2">
      <c r="A1350" s="44"/>
    </row>
    <row r="1351" spans="1:1" x14ac:dyDescent="0.2">
      <c r="A1351" s="44"/>
    </row>
    <row r="1352" spans="1:1" x14ac:dyDescent="0.2">
      <c r="A1352" s="44"/>
    </row>
    <row r="1353" spans="1:1" x14ac:dyDescent="0.2">
      <c r="A1353" s="44"/>
    </row>
    <row r="1354" spans="1:1" x14ac:dyDescent="0.2">
      <c r="A1354" s="44"/>
    </row>
    <row r="1355" spans="1:1" x14ac:dyDescent="0.2">
      <c r="A1355" s="44"/>
    </row>
    <row r="1356" spans="1:1" x14ac:dyDescent="0.2">
      <c r="A1356" s="44"/>
    </row>
    <row r="1357" spans="1:1" x14ac:dyDescent="0.2">
      <c r="A1357" s="44"/>
    </row>
    <row r="1358" spans="1:1" x14ac:dyDescent="0.2">
      <c r="A1358" s="44"/>
    </row>
    <row r="1359" spans="1:1" x14ac:dyDescent="0.2">
      <c r="A1359" s="44"/>
    </row>
    <row r="1360" spans="1:1" x14ac:dyDescent="0.2">
      <c r="A1360" s="44"/>
    </row>
    <row r="1361" spans="1:1" x14ac:dyDescent="0.2">
      <c r="A1361" s="44"/>
    </row>
    <row r="1362" spans="1:1" x14ac:dyDescent="0.2">
      <c r="A1362" s="44"/>
    </row>
    <row r="1363" spans="1:1" x14ac:dyDescent="0.2">
      <c r="A1363" s="44"/>
    </row>
    <row r="1364" spans="1:1" x14ac:dyDescent="0.2">
      <c r="A1364" s="44"/>
    </row>
    <row r="1365" spans="1:1" x14ac:dyDescent="0.2">
      <c r="A1365" s="44"/>
    </row>
    <row r="1366" spans="1:1" x14ac:dyDescent="0.2">
      <c r="A1366" s="44"/>
    </row>
    <row r="1367" spans="1:1" x14ac:dyDescent="0.2">
      <c r="A1367" s="44"/>
    </row>
    <row r="1368" spans="1:1" x14ac:dyDescent="0.2">
      <c r="A1368" s="44"/>
    </row>
    <row r="1369" spans="1:1" x14ac:dyDescent="0.2">
      <c r="A1369" s="44"/>
    </row>
    <row r="1370" spans="1:1" x14ac:dyDescent="0.2">
      <c r="A1370" s="44"/>
    </row>
    <row r="1371" spans="1:1" x14ac:dyDescent="0.2">
      <c r="A1371" s="44"/>
    </row>
    <row r="1372" spans="1:1" x14ac:dyDescent="0.2">
      <c r="A1372" s="44"/>
    </row>
    <row r="1373" spans="1:1" x14ac:dyDescent="0.2">
      <c r="A1373" s="44"/>
    </row>
    <row r="1374" spans="1:1" x14ac:dyDescent="0.2">
      <c r="A1374" s="44"/>
    </row>
    <row r="1375" spans="1:1" x14ac:dyDescent="0.2">
      <c r="A1375" s="44"/>
    </row>
    <row r="1376" spans="1:1" x14ac:dyDescent="0.2">
      <c r="A1376" s="44"/>
    </row>
    <row r="1377" spans="1:1" x14ac:dyDescent="0.2">
      <c r="A1377" s="44"/>
    </row>
    <row r="1378" spans="1:1" x14ac:dyDescent="0.2">
      <c r="A1378" s="44"/>
    </row>
    <row r="1379" spans="1:1" x14ac:dyDescent="0.2">
      <c r="A1379" s="44"/>
    </row>
    <row r="1380" spans="1:1" x14ac:dyDescent="0.2">
      <c r="A1380" s="44"/>
    </row>
    <row r="1381" spans="1:1" x14ac:dyDescent="0.2">
      <c r="A1381" s="44"/>
    </row>
    <row r="1382" spans="1:1" x14ac:dyDescent="0.2">
      <c r="A1382" s="44"/>
    </row>
    <row r="1383" spans="1:1" x14ac:dyDescent="0.2">
      <c r="A1383" s="44"/>
    </row>
    <row r="1384" spans="1:1" x14ac:dyDescent="0.2">
      <c r="A1384" s="44"/>
    </row>
    <row r="1385" spans="1:1" x14ac:dyDescent="0.2">
      <c r="A1385" s="44"/>
    </row>
    <row r="1386" spans="1:1" x14ac:dyDescent="0.2">
      <c r="A1386" s="44"/>
    </row>
    <row r="1387" spans="1:1" x14ac:dyDescent="0.2">
      <c r="A1387" s="44"/>
    </row>
    <row r="1388" spans="1:1" x14ac:dyDescent="0.2">
      <c r="A1388" s="44"/>
    </row>
    <row r="1389" spans="1:1" x14ac:dyDescent="0.2">
      <c r="A1389" s="44"/>
    </row>
    <row r="1390" spans="1:1" x14ac:dyDescent="0.2">
      <c r="A1390" s="44"/>
    </row>
    <row r="1391" spans="1:1" x14ac:dyDescent="0.2">
      <c r="A1391" s="44"/>
    </row>
    <row r="1392" spans="1:1" x14ac:dyDescent="0.2">
      <c r="A1392" s="44"/>
    </row>
    <row r="1393" spans="1:1" x14ac:dyDescent="0.2">
      <c r="A1393" s="44"/>
    </row>
    <row r="1394" spans="1:1" x14ac:dyDescent="0.2">
      <c r="A1394" s="44"/>
    </row>
    <row r="1395" spans="1:1" x14ac:dyDescent="0.2">
      <c r="A1395" s="44"/>
    </row>
    <row r="1396" spans="1:1" x14ac:dyDescent="0.2">
      <c r="A1396" s="44"/>
    </row>
    <row r="1397" spans="1:1" x14ac:dyDescent="0.2">
      <c r="A1397" s="44"/>
    </row>
    <row r="1398" spans="1:1" x14ac:dyDescent="0.2">
      <c r="A1398" s="44"/>
    </row>
    <row r="1399" spans="1:1" x14ac:dyDescent="0.2">
      <c r="A1399" s="44"/>
    </row>
    <row r="1400" spans="1:1" x14ac:dyDescent="0.2">
      <c r="A1400" s="44"/>
    </row>
    <row r="1401" spans="1:1" x14ac:dyDescent="0.2">
      <c r="A1401" s="44"/>
    </row>
    <row r="1402" spans="1:1" x14ac:dyDescent="0.2">
      <c r="A1402" s="44"/>
    </row>
    <row r="1403" spans="1:1" x14ac:dyDescent="0.2">
      <c r="A1403" s="44"/>
    </row>
    <row r="1404" spans="1:1" x14ac:dyDescent="0.2">
      <c r="A1404" s="44"/>
    </row>
    <row r="1405" spans="1:1" x14ac:dyDescent="0.2">
      <c r="A1405" s="44"/>
    </row>
    <row r="1406" spans="1:1" x14ac:dyDescent="0.2">
      <c r="A1406" s="44"/>
    </row>
    <row r="1407" spans="1:1" x14ac:dyDescent="0.2">
      <c r="A1407" s="44"/>
    </row>
    <row r="1408" spans="1:1" x14ac:dyDescent="0.2">
      <c r="A1408" s="44"/>
    </row>
    <row r="1409" spans="1:1" x14ac:dyDescent="0.2">
      <c r="A1409" s="44"/>
    </row>
    <row r="1410" spans="1:1" x14ac:dyDescent="0.2">
      <c r="A1410" s="44"/>
    </row>
    <row r="1411" spans="1:1" x14ac:dyDescent="0.2">
      <c r="A1411" s="44"/>
    </row>
    <row r="1412" spans="1:1" x14ac:dyDescent="0.2">
      <c r="A1412" s="44"/>
    </row>
    <row r="1413" spans="1:1" x14ac:dyDescent="0.2">
      <c r="A1413" s="44"/>
    </row>
    <row r="1414" spans="1:1" x14ac:dyDescent="0.2">
      <c r="A1414" s="44"/>
    </row>
    <row r="1415" spans="1:1" x14ac:dyDescent="0.2">
      <c r="A1415" s="44"/>
    </row>
    <row r="1416" spans="1:1" x14ac:dyDescent="0.2">
      <c r="A1416" s="44"/>
    </row>
    <row r="1417" spans="1:1" x14ac:dyDescent="0.2">
      <c r="A1417" s="44"/>
    </row>
    <row r="1418" spans="1:1" x14ac:dyDescent="0.2">
      <c r="A1418" s="44"/>
    </row>
    <row r="1419" spans="1:1" x14ac:dyDescent="0.2">
      <c r="A1419" s="44"/>
    </row>
    <row r="1420" spans="1:1" x14ac:dyDescent="0.2">
      <c r="A1420" s="44"/>
    </row>
    <row r="1421" spans="1:1" x14ac:dyDescent="0.2">
      <c r="A1421" s="44"/>
    </row>
    <row r="1422" spans="1:1" x14ac:dyDescent="0.2">
      <c r="A1422" s="44"/>
    </row>
    <row r="1423" spans="1:1" x14ac:dyDescent="0.2">
      <c r="A1423" s="44"/>
    </row>
    <row r="1424" spans="1:1" x14ac:dyDescent="0.2">
      <c r="A1424" s="44"/>
    </row>
    <row r="1425" spans="1:1" x14ac:dyDescent="0.2">
      <c r="A1425" s="44"/>
    </row>
    <row r="1426" spans="1:1" x14ac:dyDescent="0.2">
      <c r="A1426" s="44"/>
    </row>
    <row r="1427" spans="1:1" x14ac:dyDescent="0.2">
      <c r="A1427" s="44"/>
    </row>
    <row r="1428" spans="1:1" x14ac:dyDescent="0.2">
      <c r="A1428" s="44"/>
    </row>
    <row r="1429" spans="1:1" x14ac:dyDescent="0.2">
      <c r="A1429" s="44"/>
    </row>
    <row r="1430" spans="1:1" x14ac:dyDescent="0.2">
      <c r="A1430" s="44"/>
    </row>
    <row r="1431" spans="1:1" x14ac:dyDescent="0.2">
      <c r="A1431" s="44"/>
    </row>
    <row r="1432" spans="1:1" x14ac:dyDescent="0.2">
      <c r="A1432" s="44"/>
    </row>
    <row r="1433" spans="1:1" x14ac:dyDescent="0.2">
      <c r="A1433" s="44"/>
    </row>
    <row r="1434" spans="1:1" x14ac:dyDescent="0.2">
      <c r="A1434" s="44"/>
    </row>
    <row r="1435" spans="1:1" x14ac:dyDescent="0.2">
      <c r="A1435" s="44"/>
    </row>
    <row r="1436" spans="1:1" x14ac:dyDescent="0.2">
      <c r="A1436" s="44"/>
    </row>
    <row r="1437" spans="1:1" x14ac:dyDescent="0.2">
      <c r="A1437" s="44"/>
    </row>
    <row r="1438" spans="1:1" x14ac:dyDescent="0.2">
      <c r="A1438" s="44"/>
    </row>
    <row r="1439" spans="1:1" x14ac:dyDescent="0.2">
      <c r="A1439" s="44"/>
    </row>
    <row r="1440" spans="1:1" x14ac:dyDescent="0.2">
      <c r="A1440" s="44"/>
    </row>
    <row r="1441" spans="1:1" x14ac:dyDescent="0.2">
      <c r="A1441" s="44"/>
    </row>
    <row r="1442" spans="1:1" x14ac:dyDescent="0.2">
      <c r="A1442" s="44"/>
    </row>
    <row r="1443" spans="1:1" x14ac:dyDescent="0.2">
      <c r="A1443" s="44"/>
    </row>
    <row r="1444" spans="1:1" x14ac:dyDescent="0.2">
      <c r="A1444" s="44"/>
    </row>
    <row r="1445" spans="1:1" x14ac:dyDescent="0.2">
      <c r="A1445" s="44"/>
    </row>
    <row r="1446" spans="1:1" x14ac:dyDescent="0.2">
      <c r="A1446" s="44"/>
    </row>
    <row r="1447" spans="1:1" x14ac:dyDescent="0.2">
      <c r="A1447" s="44"/>
    </row>
    <row r="1448" spans="1:1" x14ac:dyDescent="0.2">
      <c r="A1448" s="44"/>
    </row>
    <row r="1449" spans="1:1" x14ac:dyDescent="0.2">
      <c r="A1449" s="44"/>
    </row>
    <row r="1450" spans="1:1" x14ac:dyDescent="0.2">
      <c r="A1450" s="44"/>
    </row>
    <row r="1451" spans="1:1" x14ac:dyDescent="0.2">
      <c r="A1451" s="44"/>
    </row>
    <row r="1452" spans="1:1" x14ac:dyDescent="0.2">
      <c r="A1452" s="44"/>
    </row>
    <row r="1453" spans="1:1" x14ac:dyDescent="0.2">
      <c r="A1453" s="44"/>
    </row>
    <row r="1454" spans="1:1" x14ac:dyDescent="0.2">
      <c r="A1454" s="44"/>
    </row>
    <row r="1455" spans="1:1" x14ac:dyDescent="0.2">
      <c r="A1455" s="44"/>
    </row>
    <row r="1456" spans="1:1" x14ac:dyDescent="0.2">
      <c r="A1456" s="44"/>
    </row>
    <row r="1457" spans="1:1" x14ac:dyDescent="0.2">
      <c r="A1457" s="44"/>
    </row>
    <row r="1458" spans="1:1" x14ac:dyDescent="0.2">
      <c r="A1458" s="44"/>
    </row>
    <row r="1459" spans="1:1" x14ac:dyDescent="0.2">
      <c r="A1459" s="44"/>
    </row>
    <row r="1460" spans="1:1" x14ac:dyDescent="0.2">
      <c r="A1460" s="44"/>
    </row>
    <row r="1461" spans="1:1" x14ac:dyDescent="0.2">
      <c r="A1461" s="44"/>
    </row>
    <row r="1462" spans="1:1" x14ac:dyDescent="0.2">
      <c r="A1462" s="44"/>
    </row>
    <row r="1463" spans="1:1" x14ac:dyDescent="0.2">
      <c r="A1463" s="44"/>
    </row>
    <row r="1464" spans="1:1" x14ac:dyDescent="0.2">
      <c r="A1464" s="44"/>
    </row>
    <row r="1465" spans="1:1" x14ac:dyDescent="0.2">
      <c r="A1465" s="44"/>
    </row>
    <row r="1466" spans="1:1" x14ac:dyDescent="0.2">
      <c r="A1466" s="44"/>
    </row>
    <row r="1467" spans="1:1" x14ac:dyDescent="0.2">
      <c r="A1467" s="44"/>
    </row>
    <row r="1468" spans="1:1" x14ac:dyDescent="0.2">
      <c r="A1468" s="44"/>
    </row>
    <row r="1469" spans="1:1" x14ac:dyDescent="0.2">
      <c r="A1469" s="44"/>
    </row>
    <row r="1470" spans="1:1" x14ac:dyDescent="0.2">
      <c r="A1470" s="44"/>
    </row>
    <row r="1471" spans="1:1" x14ac:dyDescent="0.2">
      <c r="A1471" s="44"/>
    </row>
    <row r="1472" spans="1:1" x14ac:dyDescent="0.2">
      <c r="A1472" s="44"/>
    </row>
    <row r="1473" spans="1:1" x14ac:dyDescent="0.2">
      <c r="A1473" s="44"/>
    </row>
    <row r="1474" spans="1:1" x14ac:dyDescent="0.2">
      <c r="A1474" s="44"/>
    </row>
    <row r="1475" spans="1:1" x14ac:dyDescent="0.2">
      <c r="A1475" s="44"/>
    </row>
    <row r="1476" spans="1:1" x14ac:dyDescent="0.2">
      <c r="A1476" s="44"/>
    </row>
    <row r="1477" spans="1:1" x14ac:dyDescent="0.2">
      <c r="A1477" s="44"/>
    </row>
    <row r="1478" spans="1:1" x14ac:dyDescent="0.2">
      <c r="A1478" s="44"/>
    </row>
    <row r="1479" spans="1:1" x14ac:dyDescent="0.2">
      <c r="A1479" s="44"/>
    </row>
    <row r="1480" spans="1:1" x14ac:dyDescent="0.2">
      <c r="A1480" s="44"/>
    </row>
    <row r="1481" spans="1:1" x14ac:dyDescent="0.2">
      <c r="A1481" s="44"/>
    </row>
    <row r="1482" spans="1:1" x14ac:dyDescent="0.2">
      <c r="A1482" s="44"/>
    </row>
    <row r="1483" spans="1:1" x14ac:dyDescent="0.2">
      <c r="A1483" s="44"/>
    </row>
    <row r="1484" spans="1:1" x14ac:dyDescent="0.2">
      <c r="A1484" s="44"/>
    </row>
    <row r="1485" spans="1:1" x14ac:dyDescent="0.2">
      <c r="A1485" s="44"/>
    </row>
    <row r="1486" spans="1:1" x14ac:dyDescent="0.2">
      <c r="A1486" s="44"/>
    </row>
    <row r="1487" spans="1:1" x14ac:dyDescent="0.2">
      <c r="A1487" s="44"/>
    </row>
    <row r="1488" spans="1:1" x14ac:dyDescent="0.2">
      <c r="A1488" s="44"/>
    </row>
    <row r="1489" spans="1:1" x14ac:dyDescent="0.2">
      <c r="A1489" s="44"/>
    </row>
    <row r="1490" spans="1:1" x14ac:dyDescent="0.2">
      <c r="A1490" s="44"/>
    </row>
    <row r="1491" spans="1:1" x14ac:dyDescent="0.2">
      <c r="A1491" s="44"/>
    </row>
    <row r="1492" spans="1:1" x14ac:dyDescent="0.2">
      <c r="A1492" s="44"/>
    </row>
    <row r="1493" spans="1:1" x14ac:dyDescent="0.2">
      <c r="A1493" s="44"/>
    </row>
    <row r="1494" spans="1:1" x14ac:dyDescent="0.2">
      <c r="A1494" s="44"/>
    </row>
    <row r="1495" spans="1:1" x14ac:dyDescent="0.2">
      <c r="A1495" s="44"/>
    </row>
    <row r="1496" spans="1:1" x14ac:dyDescent="0.2">
      <c r="A1496" s="44"/>
    </row>
    <row r="1497" spans="1:1" x14ac:dyDescent="0.2">
      <c r="A1497" s="44"/>
    </row>
    <row r="1498" spans="1:1" x14ac:dyDescent="0.2">
      <c r="A1498" s="44"/>
    </row>
    <row r="1499" spans="1:1" x14ac:dyDescent="0.2">
      <c r="A1499" s="44"/>
    </row>
    <row r="1500" spans="1:1" x14ac:dyDescent="0.2">
      <c r="A1500" s="44"/>
    </row>
    <row r="1501" spans="1:1" x14ac:dyDescent="0.2">
      <c r="A1501" s="44"/>
    </row>
    <row r="1502" spans="1:1" x14ac:dyDescent="0.2">
      <c r="A1502" s="44"/>
    </row>
    <row r="1503" spans="1:1" x14ac:dyDescent="0.2">
      <c r="A1503" s="44"/>
    </row>
    <row r="1504" spans="1:1" x14ac:dyDescent="0.2">
      <c r="A1504" s="44"/>
    </row>
    <row r="1505" spans="1:1" x14ac:dyDescent="0.2">
      <c r="A1505" s="44"/>
    </row>
    <row r="1506" spans="1:1" x14ac:dyDescent="0.2">
      <c r="A1506" s="44"/>
    </row>
    <row r="1507" spans="1:1" x14ac:dyDescent="0.2">
      <c r="A1507" s="44"/>
    </row>
    <row r="1508" spans="1:1" x14ac:dyDescent="0.2">
      <c r="A1508" s="44"/>
    </row>
    <row r="1509" spans="1:1" x14ac:dyDescent="0.2">
      <c r="A1509" s="44"/>
    </row>
    <row r="1510" spans="1:1" x14ac:dyDescent="0.2">
      <c r="A1510" s="44"/>
    </row>
    <row r="1511" spans="1:1" x14ac:dyDescent="0.2">
      <c r="A1511" s="44"/>
    </row>
    <row r="1512" spans="1:1" x14ac:dyDescent="0.2">
      <c r="A1512" s="44"/>
    </row>
    <row r="1513" spans="1:1" x14ac:dyDescent="0.2">
      <c r="A1513" s="44"/>
    </row>
    <row r="1514" spans="1:1" x14ac:dyDescent="0.2">
      <c r="A1514" s="44"/>
    </row>
    <row r="1515" spans="1:1" x14ac:dyDescent="0.2">
      <c r="A1515" s="44"/>
    </row>
    <row r="1516" spans="1:1" x14ac:dyDescent="0.2">
      <c r="A1516" s="44"/>
    </row>
    <row r="1517" spans="1:1" x14ac:dyDescent="0.2">
      <c r="A1517" s="44"/>
    </row>
    <row r="1518" spans="1:1" x14ac:dyDescent="0.2">
      <c r="A1518" s="44"/>
    </row>
    <row r="1519" spans="1:1" x14ac:dyDescent="0.2">
      <c r="A1519" s="44"/>
    </row>
    <row r="1520" spans="1:1" x14ac:dyDescent="0.2">
      <c r="A1520" s="44"/>
    </row>
    <row r="1521" spans="1:1" x14ac:dyDescent="0.2">
      <c r="A1521" s="44"/>
    </row>
    <row r="1522" spans="1:1" x14ac:dyDescent="0.2">
      <c r="A1522" s="44"/>
    </row>
    <row r="1523" spans="1:1" x14ac:dyDescent="0.2">
      <c r="A1523" s="44"/>
    </row>
    <row r="1524" spans="1:1" x14ac:dyDescent="0.2">
      <c r="A1524" s="44"/>
    </row>
    <row r="1525" spans="1:1" x14ac:dyDescent="0.2">
      <c r="A1525" s="44"/>
    </row>
    <row r="1526" spans="1:1" x14ac:dyDescent="0.2">
      <c r="A1526" s="44"/>
    </row>
    <row r="1527" spans="1:1" x14ac:dyDescent="0.2">
      <c r="A1527" s="44"/>
    </row>
    <row r="1528" spans="1:1" x14ac:dyDescent="0.2">
      <c r="A1528" s="44"/>
    </row>
    <row r="1529" spans="1:1" x14ac:dyDescent="0.2">
      <c r="A1529" s="44"/>
    </row>
    <row r="1530" spans="1:1" x14ac:dyDescent="0.2">
      <c r="A1530" s="44"/>
    </row>
    <row r="1531" spans="1:1" x14ac:dyDescent="0.2">
      <c r="A1531" s="44"/>
    </row>
    <row r="1532" spans="1:1" x14ac:dyDescent="0.2">
      <c r="A1532" s="44"/>
    </row>
    <row r="1533" spans="1:1" x14ac:dyDescent="0.2">
      <c r="A1533" s="44"/>
    </row>
    <row r="1534" spans="1:1" x14ac:dyDescent="0.2">
      <c r="A1534" s="44"/>
    </row>
    <row r="1535" spans="1:1" x14ac:dyDescent="0.2">
      <c r="A1535" s="44"/>
    </row>
    <row r="1536" spans="1:1" x14ac:dyDescent="0.2">
      <c r="A1536" s="44"/>
    </row>
    <row r="1537" spans="1:1" x14ac:dyDescent="0.2">
      <c r="A1537" s="44"/>
    </row>
    <row r="1538" spans="1:1" x14ac:dyDescent="0.2">
      <c r="A1538" s="44"/>
    </row>
    <row r="1539" spans="1:1" x14ac:dyDescent="0.2">
      <c r="A1539" s="44"/>
    </row>
    <row r="1540" spans="1:1" x14ac:dyDescent="0.2">
      <c r="A1540" s="44"/>
    </row>
    <row r="1541" spans="1:1" x14ac:dyDescent="0.2">
      <c r="A1541" s="44"/>
    </row>
    <row r="1542" spans="1:1" x14ac:dyDescent="0.2">
      <c r="A1542" s="44"/>
    </row>
    <row r="1543" spans="1:1" x14ac:dyDescent="0.2">
      <c r="A1543" s="44"/>
    </row>
    <row r="1544" spans="1:1" x14ac:dyDescent="0.2">
      <c r="A1544" s="44"/>
    </row>
    <row r="1545" spans="1:1" x14ac:dyDescent="0.2">
      <c r="A1545" s="44"/>
    </row>
    <row r="1546" spans="1:1" x14ac:dyDescent="0.2">
      <c r="A1546" s="44"/>
    </row>
    <row r="1547" spans="1:1" x14ac:dyDescent="0.2">
      <c r="A1547" s="44"/>
    </row>
    <row r="1548" spans="1:1" x14ac:dyDescent="0.2">
      <c r="A1548" s="44"/>
    </row>
    <row r="1549" spans="1:1" x14ac:dyDescent="0.2">
      <c r="A1549" s="44"/>
    </row>
    <row r="1550" spans="1:1" x14ac:dyDescent="0.2">
      <c r="A1550" s="44"/>
    </row>
    <row r="1551" spans="1:1" x14ac:dyDescent="0.2">
      <c r="A1551" s="44"/>
    </row>
    <row r="1552" spans="1:1" x14ac:dyDescent="0.2">
      <c r="A1552" s="44"/>
    </row>
    <row r="1553" spans="1:1" x14ac:dyDescent="0.2">
      <c r="A1553" s="44"/>
    </row>
    <row r="1554" spans="1:1" x14ac:dyDescent="0.2">
      <c r="A1554" s="44"/>
    </row>
    <row r="1555" spans="1:1" x14ac:dyDescent="0.2">
      <c r="A1555" s="44"/>
    </row>
    <row r="1556" spans="1:1" x14ac:dyDescent="0.2">
      <c r="A1556" s="44"/>
    </row>
    <row r="1557" spans="1:1" x14ac:dyDescent="0.2">
      <c r="A1557" s="44"/>
    </row>
    <row r="1558" spans="1:1" x14ac:dyDescent="0.2">
      <c r="A1558" s="44"/>
    </row>
    <row r="1559" spans="1:1" x14ac:dyDescent="0.2">
      <c r="A1559" s="44"/>
    </row>
    <row r="1560" spans="1:1" x14ac:dyDescent="0.2">
      <c r="A1560" s="44"/>
    </row>
    <row r="1561" spans="1:1" x14ac:dyDescent="0.2">
      <c r="A1561" s="44"/>
    </row>
    <row r="1562" spans="1:1" x14ac:dyDescent="0.2">
      <c r="A1562" s="44"/>
    </row>
    <row r="1563" spans="1:1" x14ac:dyDescent="0.2">
      <c r="A1563" s="44"/>
    </row>
    <row r="1564" spans="1:1" x14ac:dyDescent="0.2">
      <c r="A1564" s="44"/>
    </row>
    <row r="1565" spans="1:1" x14ac:dyDescent="0.2">
      <c r="A1565" s="44"/>
    </row>
    <row r="1566" spans="1:1" x14ac:dyDescent="0.2">
      <c r="A1566" s="44"/>
    </row>
    <row r="1567" spans="1:1" x14ac:dyDescent="0.2">
      <c r="A1567" s="44"/>
    </row>
    <row r="1568" spans="1:1" x14ac:dyDescent="0.2">
      <c r="A1568" s="44"/>
    </row>
    <row r="1569" spans="1:1" x14ac:dyDescent="0.2">
      <c r="A1569" s="44"/>
    </row>
    <row r="1570" spans="1:1" x14ac:dyDescent="0.2">
      <c r="A1570" s="44"/>
    </row>
    <row r="1571" spans="1:1" x14ac:dyDescent="0.2">
      <c r="A1571" s="44"/>
    </row>
    <row r="1572" spans="1:1" x14ac:dyDescent="0.2">
      <c r="A1572" s="44"/>
    </row>
    <row r="1573" spans="1:1" x14ac:dyDescent="0.2">
      <c r="A1573" s="44"/>
    </row>
    <row r="1574" spans="1:1" x14ac:dyDescent="0.2">
      <c r="A1574" s="44"/>
    </row>
    <row r="1575" spans="1:1" x14ac:dyDescent="0.2">
      <c r="A1575" s="44"/>
    </row>
    <row r="1576" spans="1:1" x14ac:dyDescent="0.2">
      <c r="A1576" s="44"/>
    </row>
    <row r="1577" spans="1:1" x14ac:dyDescent="0.2">
      <c r="A1577" s="44"/>
    </row>
    <row r="1578" spans="1:1" x14ac:dyDescent="0.2">
      <c r="A1578" s="44"/>
    </row>
    <row r="1579" spans="1:1" x14ac:dyDescent="0.2">
      <c r="A1579" s="44"/>
    </row>
    <row r="1580" spans="1:1" x14ac:dyDescent="0.2">
      <c r="A1580" s="44"/>
    </row>
    <row r="1581" spans="1:1" x14ac:dyDescent="0.2">
      <c r="A1581" s="44"/>
    </row>
    <row r="1582" spans="1:1" x14ac:dyDescent="0.2">
      <c r="A1582" s="44"/>
    </row>
    <row r="1583" spans="1:1" x14ac:dyDescent="0.2">
      <c r="A1583" s="44"/>
    </row>
    <row r="1584" spans="1:1" x14ac:dyDescent="0.2">
      <c r="A1584" s="44"/>
    </row>
    <row r="1585" spans="1:1" x14ac:dyDescent="0.2">
      <c r="A1585" s="44"/>
    </row>
    <row r="1586" spans="1:1" x14ac:dyDescent="0.2">
      <c r="A1586" s="44"/>
    </row>
    <row r="1587" spans="1:1" x14ac:dyDescent="0.2">
      <c r="A1587" s="44"/>
    </row>
    <row r="1588" spans="1:1" x14ac:dyDescent="0.2">
      <c r="A1588" s="44"/>
    </row>
    <row r="1589" spans="1:1" x14ac:dyDescent="0.2">
      <c r="A1589" s="44"/>
    </row>
    <row r="1590" spans="1:1" x14ac:dyDescent="0.2">
      <c r="A1590" s="44"/>
    </row>
    <row r="1591" spans="1:1" x14ac:dyDescent="0.2">
      <c r="A1591" s="44"/>
    </row>
    <row r="1592" spans="1:1" x14ac:dyDescent="0.2">
      <c r="A1592" s="44"/>
    </row>
    <row r="1593" spans="1:1" x14ac:dyDescent="0.2">
      <c r="A1593" s="44"/>
    </row>
    <row r="1594" spans="1:1" x14ac:dyDescent="0.2">
      <c r="A1594" s="44"/>
    </row>
    <row r="1595" spans="1:1" x14ac:dyDescent="0.2">
      <c r="A1595" s="44"/>
    </row>
    <row r="1596" spans="1:1" x14ac:dyDescent="0.2">
      <c r="A1596" s="44"/>
    </row>
    <row r="1597" spans="1:1" x14ac:dyDescent="0.2">
      <c r="A1597" s="44"/>
    </row>
    <row r="1598" spans="1:1" x14ac:dyDescent="0.2">
      <c r="A1598" s="44"/>
    </row>
    <row r="1599" spans="1:1" x14ac:dyDescent="0.2">
      <c r="A1599" s="44"/>
    </row>
    <row r="1600" spans="1:1" x14ac:dyDescent="0.2">
      <c r="A1600" s="44"/>
    </row>
    <row r="1601" spans="1:1" x14ac:dyDescent="0.2">
      <c r="A1601" s="44"/>
    </row>
    <row r="1602" spans="1:1" x14ac:dyDescent="0.2">
      <c r="A1602" s="44"/>
    </row>
    <row r="1603" spans="1:1" x14ac:dyDescent="0.2">
      <c r="A1603" s="44"/>
    </row>
    <row r="1604" spans="1:1" x14ac:dyDescent="0.2">
      <c r="A1604" s="44"/>
    </row>
    <row r="1605" spans="1:1" x14ac:dyDescent="0.2">
      <c r="A1605" s="44"/>
    </row>
    <row r="1606" spans="1:1" x14ac:dyDescent="0.2">
      <c r="A1606" s="44"/>
    </row>
    <row r="1607" spans="1:1" x14ac:dyDescent="0.2">
      <c r="A1607" s="44"/>
    </row>
    <row r="1608" spans="1:1" x14ac:dyDescent="0.2">
      <c r="A1608" s="44"/>
    </row>
    <row r="1609" spans="1:1" x14ac:dyDescent="0.2">
      <c r="A1609" s="44"/>
    </row>
    <row r="1610" spans="1:1" x14ac:dyDescent="0.2">
      <c r="A1610" s="44"/>
    </row>
    <row r="1611" spans="1:1" x14ac:dyDescent="0.2">
      <c r="A1611" s="44"/>
    </row>
    <row r="1612" spans="1:1" x14ac:dyDescent="0.2">
      <c r="A1612" s="44"/>
    </row>
    <row r="1613" spans="1:1" x14ac:dyDescent="0.2">
      <c r="A1613" s="44"/>
    </row>
    <row r="1614" spans="1:1" x14ac:dyDescent="0.2">
      <c r="A1614" s="44"/>
    </row>
    <row r="1615" spans="1:1" x14ac:dyDescent="0.2">
      <c r="A1615" s="44"/>
    </row>
    <row r="1616" spans="1:1" x14ac:dyDescent="0.2">
      <c r="A1616" s="44"/>
    </row>
    <row r="1617" spans="1:1" x14ac:dyDescent="0.2">
      <c r="A1617" s="44"/>
    </row>
    <row r="1618" spans="1:1" x14ac:dyDescent="0.2">
      <c r="A1618" s="44"/>
    </row>
    <row r="1619" spans="1:1" x14ac:dyDescent="0.2">
      <c r="A1619" s="44"/>
    </row>
    <row r="1620" spans="1:1" x14ac:dyDescent="0.2">
      <c r="A1620" s="44"/>
    </row>
    <row r="1621" spans="1:1" x14ac:dyDescent="0.2">
      <c r="A1621" s="44"/>
    </row>
    <row r="1622" spans="1:1" x14ac:dyDescent="0.2">
      <c r="A1622" s="44"/>
    </row>
    <row r="1623" spans="1:1" x14ac:dyDescent="0.2">
      <c r="A1623" s="44"/>
    </row>
    <row r="1624" spans="1:1" x14ac:dyDescent="0.2">
      <c r="A1624" s="44"/>
    </row>
    <row r="1625" spans="1:1" x14ac:dyDescent="0.2">
      <c r="A1625" s="44"/>
    </row>
    <row r="1626" spans="1:1" x14ac:dyDescent="0.2">
      <c r="A1626" s="44"/>
    </row>
    <row r="1627" spans="1:1" x14ac:dyDescent="0.2">
      <c r="A1627" s="44"/>
    </row>
    <row r="1628" spans="1:1" x14ac:dyDescent="0.2">
      <c r="A1628" s="44"/>
    </row>
    <row r="1629" spans="1:1" x14ac:dyDescent="0.2">
      <c r="A1629" s="44"/>
    </row>
    <row r="1630" spans="1:1" x14ac:dyDescent="0.2">
      <c r="A1630" s="44"/>
    </row>
    <row r="1631" spans="1:1" x14ac:dyDescent="0.2">
      <c r="A1631" s="44"/>
    </row>
    <row r="1632" spans="1:1" x14ac:dyDescent="0.2">
      <c r="A1632" s="44"/>
    </row>
    <row r="1633" spans="1:1" x14ac:dyDescent="0.2">
      <c r="A1633" s="44"/>
    </row>
    <row r="1634" spans="1:1" x14ac:dyDescent="0.2">
      <c r="A1634" s="44"/>
    </row>
    <row r="1635" spans="1:1" x14ac:dyDescent="0.2">
      <c r="A1635" s="44"/>
    </row>
    <row r="1636" spans="1:1" x14ac:dyDescent="0.2">
      <c r="A1636" s="44"/>
    </row>
    <row r="1637" spans="1:1" x14ac:dyDescent="0.2">
      <c r="A1637" s="44"/>
    </row>
    <row r="1638" spans="1:1" x14ac:dyDescent="0.2">
      <c r="A1638" s="44"/>
    </row>
    <row r="1639" spans="1:1" x14ac:dyDescent="0.2">
      <c r="A1639" s="44"/>
    </row>
    <row r="1640" spans="1:1" x14ac:dyDescent="0.2">
      <c r="A1640" s="44"/>
    </row>
    <row r="1641" spans="1:1" x14ac:dyDescent="0.2">
      <c r="A1641" s="44"/>
    </row>
    <row r="1642" spans="1:1" x14ac:dyDescent="0.2">
      <c r="A1642" s="44"/>
    </row>
    <row r="1643" spans="1:1" x14ac:dyDescent="0.2">
      <c r="A1643" s="44"/>
    </row>
    <row r="1644" spans="1:1" x14ac:dyDescent="0.2">
      <c r="A1644" s="44"/>
    </row>
    <row r="1645" spans="1:1" x14ac:dyDescent="0.2">
      <c r="A1645" s="44"/>
    </row>
    <row r="1646" spans="1:1" x14ac:dyDescent="0.2">
      <c r="A1646" s="44"/>
    </row>
    <row r="1647" spans="1:1" x14ac:dyDescent="0.2">
      <c r="A1647" s="44"/>
    </row>
    <row r="1648" spans="1:1" x14ac:dyDescent="0.2">
      <c r="A1648" s="44"/>
    </row>
    <row r="1649" spans="1:1" x14ac:dyDescent="0.2">
      <c r="A1649" s="44"/>
    </row>
    <row r="1650" spans="1:1" x14ac:dyDescent="0.2">
      <c r="A1650" s="44"/>
    </row>
    <row r="1651" spans="1:1" x14ac:dyDescent="0.2">
      <c r="A1651" s="44"/>
    </row>
    <row r="1652" spans="1:1" x14ac:dyDescent="0.2">
      <c r="A1652" s="44"/>
    </row>
    <row r="1653" spans="1:1" x14ac:dyDescent="0.2">
      <c r="A1653" s="44"/>
    </row>
    <row r="1654" spans="1:1" x14ac:dyDescent="0.2">
      <c r="A1654" s="44"/>
    </row>
    <row r="1655" spans="1:1" x14ac:dyDescent="0.2">
      <c r="A1655" s="44"/>
    </row>
    <row r="1656" spans="1:1" x14ac:dyDescent="0.2">
      <c r="A1656" s="44"/>
    </row>
    <row r="1657" spans="1:1" x14ac:dyDescent="0.2">
      <c r="A1657" s="44"/>
    </row>
    <row r="1658" spans="1:1" x14ac:dyDescent="0.2">
      <c r="A1658" s="44"/>
    </row>
    <row r="1659" spans="1:1" x14ac:dyDescent="0.2">
      <c r="A1659" s="44"/>
    </row>
    <row r="1660" spans="1:1" x14ac:dyDescent="0.2">
      <c r="A1660" s="44"/>
    </row>
    <row r="1661" spans="1:1" x14ac:dyDescent="0.2">
      <c r="A1661" s="44"/>
    </row>
    <row r="1662" spans="1:1" x14ac:dyDescent="0.2">
      <c r="A1662" s="44"/>
    </row>
    <row r="1663" spans="1:1" x14ac:dyDescent="0.2">
      <c r="A1663" s="44"/>
    </row>
    <row r="1664" spans="1:1" x14ac:dyDescent="0.2">
      <c r="A1664" s="44"/>
    </row>
    <row r="1665" spans="1:1" x14ac:dyDescent="0.2">
      <c r="A1665" s="44"/>
    </row>
    <row r="1666" spans="1:1" x14ac:dyDescent="0.2">
      <c r="A1666" s="44"/>
    </row>
    <row r="1667" spans="1:1" x14ac:dyDescent="0.2">
      <c r="A1667" s="44"/>
    </row>
    <row r="1668" spans="1:1" x14ac:dyDescent="0.2">
      <c r="A1668" s="44"/>
    </row>
    <row r="1669" spans="1:1" x14ac:dyDescent="0.2">
      <c r="A1669" s="44"/>
    </row>
    <row r="1670" spans="1:1" x14ac:dyDescent="0.2">
      <c r="A1670" s="44"/>
    </row>
    <row r="1671" spans="1:1" x14ac:dyDescent="0.2">
      <c r="A1671" s="44"/>
    </row>
    <row r="1672" spans="1:1" x14ac:dyDescent="0.2">
      <c r="A1672" s="44"/>
    </row>
    <row r="1673" spans="1:1" x14ac:dyDescent="0.2">
      <c r="A1673" s="44"/>
    </row>
    <row r="1674" spans="1:1" x14ac:dyDescent="0.2">
      <c r="A1674" s="44"/>
    </row>
    <row r="1675" spans="1:1" x14ac:dyDescent="0.2">
      <c r="A1675" s="44"/>
    </row>
    <row r="1676" spans="1:1" x14ac:dyDescent="0.2">
      <c r="A1676" s="44"/>
    </row>
    <row r="1677" spans="1:1" x14ac:dyDescent="0.2">
      <c r="A1677" s="44"/>
    </row>
    <row r="1678" spans="1:1" x14ac:dyDescent="0.2">
      <c r="A1678" s="44"/>
    </row>
    <row r="1679" spans="1:1" x14ac:dyDescent="0.2">
      <c r="A1679" s="44"/>
    </row>
    <row r="1680" spans="1:1" x14ac:dyDescent="0.2">
      <c r="A1680" s="44"/>
    </row>
    <row r="1681" spans="1:1" x14ac:dyDescent="0.2">
      <c r="A1681" s="44"/>
    </row>
    <row r="1682" spans="1:1" x14ac:dyDescent="0.2">
      <c r="A1682" s="44"/>
    </row>
    <row r="1683" spans="1:1" x14ac:dyDescent="0.2">
      <c r="A1683" s="44"/>
    </row>
    <row r="1684" spans="1:1" x14ac:dyDescent="0.2">
      <c r="A1684" s="44"/>
    </row>
    <row r="1685" spans="1:1" x14ac:dyDescent="0.2">
      <c r="A1685" s="44"/>
    </row>
    <row r="1686" spans="1:1" x14ac:dyDescent="0.2">
      <c r="A1686" s="44"/>
    </row>
    <row r="1687" spans="1:1" x14ac:dyDescent="0.2">
      <c r="A1687" s="44"/>
    </row>
    <row r="1688" spans="1:1" x14ac:dyDescent="0.2">
      <c r="A1688" s="44"/>
    </row>
    <row r="1689" spans="1:1" x14ac:dyDescent="0.2">
      <c r="A1689" s="44"/>
    </row>
    <row r="1690" spans="1:1" x14ac:dyDescent="0.2">
      <c r="A1690" s="44"/>
    </row>
    <row r="1691" spans="1:1" x14ac:dyDescent="0.2">
      <c r="A1691" s="44"/>
    </row>
    <row r="1692" spans="1:1" x14ac:dyDescent="0.2">
      <c r="A1692" s="44"/>
    </row>
    <row r="1693" spans="1:1" x14ac:dyDescent="0.2">
      <c r="A1693" s="44"/>
    </row>
    <row r="1694" spans="1:1" x14ac:dyDescent="0.2">
      <c r="A1694" s="44"/>
    </row>
    <row r="1695" spans="1:1" x14ac:dyDescent="0.2">
      <c r="A1695" s="44"/>
    </row>
    <row r="1696" spans="1:1" x14ac:dyDescent="0.2">
      <c r="A1696" s="44"/>
    </row>
    <row r="1697" spans="1:1" x14ac:dyDescent="0.2">
      <c r="A1697" s="44"/>
    </row>
    <row r="1698" spans="1:1" x14ac:dyDescent="0.2">
      <c r="A1698" s="44"/>
    </row>
    <row r="1699" spans="1:1" x14ac:dyDescent="0.2">
      <c r="A1699" s="44"/>
    </row>
    <row r="1700" spans="1:1" x14ac:dyDescent="0.2">
      <c r="A1700" s="44"/>
    </row>
    <row r="1701" spans="1:1" x14ac:dyDescent="0.2">
      <c r="A1701" s="44"/>
    </row>
    <row r="1702" spans="1:1" x14ac:dyDescent="0.2">
      <c r="A1702" s="44"/>
    </row>
    <row r="1703" spans="1:1" x14ac:dyDescent="0.2">
      <c r="A1703" s="44"/>
    </row>
    <row r="1704" spans="1:1" x14ac:dyDescent="0.2">
      <c r="A1704" s="44"/>
    </row>
    <row r="1705" spans="1:1" x14ac:dyDescent="0.2">
      <c r="A1705" s="44"/>
    </row>
    <row r="1706" spans="1:1" x14ac:dyDescent="0.2">
      <c r="A1706" s="44"/>
    </row>
    <row r="1707" spans="1:1" x14ac:dyDescent="0.2">
      <c r="A1707" s="44"/>
    </row>
    <row r="1708" spans="1:1" x14ac:dyDescent="0.2">
      <c r="A1708" s="44"/>
    </row>
    <row r="1709" spans="1:1" x14ac:dyDescent="0.2">
      <c r="A1709" s="44"/>
    </row>
    <row r="1710" spans="1:1" x14ac:dyDescent="0.2">
      <c r="A1710" s="44"/>
    </row>
    <row r="1711" spans="1:1" x14ac:dyDescent="0.2">
      <c r="A1711" s="44"/>
    </row>
    <row r="1712" spans="1:1" x14ac:dyDescent="0.2">
      <c r="A1712" s="44"/>
    </row>
    <row r="1713" spans="1:1" x14ac:dyDescent="0.2">
      <c r="A1713" s="44"/>
    </row>
    <row r="1714" spans="1:1" x14ac:dyDescent="0.2">
      <c r="A1714" s="44"/>
    </row>
    <row r="1715" spans="1:1" x14ac:dyDescent="0.2">
      <c r="A1715" s="44"/>
    </row>
    <row r="1716" spans="1:1" x14ac:dyDescent="0.2">
      <c r="A1716" s="44"/>
    </row>
    <row r="1717" spans="1:1" x14ac:dyDescent="0.2">
      <c r="A1717" s="44"/>
    </row>
    <row r="1718" spans="1:1" x14ac:dyDescent="0.2">
      <c r="A1718" s="44"/>
    </row>
    <row r="1719" spans="1:1" x14ac:dyDescent="0.2">
      <c r="A1719" s="44"/>
    </row>
    <row r="1720" spans="1:1" x14ac:dyDescent="0.2">
      <c r="A1720" s="44"/>
    </row>
    <row r="1721" spans="1:1" x14ac:dyDescent="0.2">
      <c r="A1721" s="44"/>
    </row>
    <row r="1722" spans="1:1" x14ac:dyDescent="0.2">
      <c r="A1722" s="44"/>
    </row>
    <row r="1723" spans="1:1" x14ac:dyDescent="0.2">
      <c r="A1723" s="44"/>
    </row>
    <row r="1724" spans="1:1" x14ac:dyDescent="0.2">
      <c r="A1724" s="44"/>
    </row>
    <row r="1725" spans="1:1" x14ac:dyDescent="0.2">
      <c r="A1725" s="44"/>
    </row>
    <row r="1726" spans="1:1" x14ac:dyDescent="0.2">
      <c r="A1726" s="44"/>
    </row>
    <row r="1727" spans="1:1" x14ac:dyDescent="0.2">
      <c r="A1727" s="44"/>
    </row>
    <row r="1728" spans="1:1" x14ac:dyDescent="0.2">
      <c r="A1728" s="44"/>
    </row>
    <row r="1729" spans="1:1" x14ac:dyDescent="0.2">
      <c r="A1729" s="44"/>
    </row>
    <row r="1730" spans="1:1" x14ac:dyDescent="0.2">
      <c r="A1730" s="44"/>
    </row>
    <row r="1731" spans="1:1" x14ac:dyDescent="0.2">
      <c r="A1731" s="44"/>
    </row>
    <row r="1732" spans="1:1" x14ac:dyDescent="0.2">
      <c r="A1732" s="44"/>
    </row>
    <row r="1733" spans="1:1" x14ac:dyDescent="0.2">
      <c r="A1733" s="44"/>
    </row>
    <row r="1734" spans="1:1" x14ac:dyDescent="0.2">
      <c r="A1734" s="44"/>
    </row>
    <row r="1735" spans="1:1" x14ac:dyDescent="0.2">
      <c r="A1735" s="44"/>
    </row>
    <row r="1736" spans="1:1" x14ac:dyDescent="0.2">
      <c r="A1736" s="44"/>
    </row>
    <row r="1737" spans="1:1" x14ac:dyDescent="0.2">
      <c r="A1737" s="44"/>
    </row>
    <row r="1738" spans="1:1" x14ac:dyDescent="0.2">
      <c r="A1738" s="44"/>
    </row>
    <row r="1739" spans="1:1" x14ac:dyDescent="0.2">
      <c r="A1739" s="44"/>
    </row>
    <row r="1740" spans="1:1" x14ac:dyDescent="0.2">
      <c r="A1740" s="44"/>
    </row>
    <row r="1741" spans="1:1" x14ac:dyDescent="0.2">
      <c r="A1741" s="44"/>
    </row>
    <row r="1742" spans="1:1" x14ac:dyDescent="0.2">
      <c r="A1742" s="44"/>
    </row>
    <row r="1743" spans="1:1" x14ac:dyDescent="0.2">
      <c r="A1743" s="44"/>
    </row>
    <row r="1744" spans="1:1" x14ac:dyDescent="0.2">
      <c r="A1744" s="44"/>
    </row>
    <row r="1745" spans="1:1" x14ac:dyDescent="0.2">
      <c r="A1745" s="44"/>
    </row>
    <row r="1746" spans="1:1" x14ac:dyDescent="0.2">
      <c r="A1746" s="44"/>
    </row>
    <row r="1747" spans="1:1" x14ac:dyDescent="0.2">
      <c r="A1747" s="44"/>
    </row>
    <row r="1748" spans="1:1" x14ac:dyDescent="0.2">
      <c r="A1748" s="44"/>
    </row>
    <row r="1749" spans="1:1" x14ac:dyDescent="0.2">
      <c r="A1749" s="44"/>
    </row>
    <row r="1750" spans="1:1" x14ac:dyDescent="0.2">
      <c r="A1750" s="44"/>
    </row>
    <row r="1751" spans="1:1" x14ac:dyDescent="0.2">
      <c r="A1751" s="44"/>
    </row>
    <row r="1752" spans="1:1" x14ac:dyDescent="0.2">
      <c r="A1752" s="44"/>
    </row>
    <row r="1753" spans="1:1" x14ac:dyDescent="0.2">
      <c r="A1753" s="44"/>
    </row>
    <row r="1754" spans="1:1" x14ac:dyDescent="0.2">
      <c r="A1754" s="44"/>
    </row>
    <row r="1755" spans="1:1" x14ac:dyDescent="0.2">
      <c r="A1755" s="44"/>
    </row>
    <row r="1756" spans="1:1" x14ac:dyDescent="0.2">
      <c r="A1756" s="44"/>
    </row>
    <row r="1757" spans="1:1" x14ac:dyDescent="0.2">
      <c r="A1757" s="44"/>
    </row>
    <row r="1758" spans="1:1" x14ac:dyDescent="0.2">
      <c r="A1758" s="44"/>
    </row>
    <row r="1759" spans="1:1" x14ac:dyDescent="0.2">
      <c r="A1759" s="44"/>
    </row>
    <row r="1760" spans="1:1" x14ac:dyDescent="0.2">
      <c r="A1760" s="44"/>
    </row>
    <row r="1761" spans="1:1" x14ac:dyDescent="0.2">
      <c r="A1761" s="44"/>
    </row>
    <row r="1762" spans="1:1" x14ac:dyDescent="0.2">
      <c r="A1762" s="44"/>
    </row>
    <row r="1763" spans="1:1" x14ac:dyDescent="0.2">
      <c r="A1763" s="44"/>
    </row>
    <row r="1764" spans="1:1" x14ac:dyDescent="0.2">
      <c r="A1764" s="44"/>
    </row>
    <row r="1765" spans="1:1" x14ac:dyDescent="0.2">
      <c r="A1765" s="44"/>
    </row>
    <row r="1766" spans="1:1" x14ac:dyDescent="0.2">
      <c r="A1766" s="44"/>
    </row>
    <row r="1767" spans="1:1" x14ac:dyDescent="0.2">
      <c r="A1767" s="44"/>
    </row>
    <row r="1768" spans="1:1" x14ac:dyDescent="0.2">
      <c r="A1768" s="44"/>
    </row>
    <row r="1769" spans="1:1" x14ac:dyDescent="0.2">
      <c r="A1769" s="44"/>
    </row>
    <row r="1770" spans="1:1" x14ac:dyDescent="0.2">
      <c r="A1770" s="44"/>
    </row>
    <row r="1771" spans="1:1" x14ac:dyDescent="0.2">
      <c r="A1771" s="44"/>
    </row>
    <row r="1772" spans="1:1" x14ac:dyDescent="0.2">
      <c r="A1772" s="44"/>
    </row>
    <row r="1773" spans="1:1" x14ac:dyDescent="0.2">
      <c r="A1773" s="44"/>
    </row>
    <row r="1774" spans="1:1" x14ac:dyDescent="0.2">
      <c r="A1774" s="44"/>
    </row>
    <row r="1775" spans="1:1" x14ac:dyDescent="0.2">
      <c r="A1775" s="44"/>
    </row>
    <row r="1776" spans="1:1" x14ac:dyDescent="0.2">
      <c r="A1776" s="44"/>
    </row>
    <row r="1777" spans="1:1" x14ac:dyDescent="0.2">
      <c r="A1777" s="44"/>
    </row>
    <row r="1778" spans="1:1" x14ac:dyDescent="0.2">
      <c r="A1778" s="44"/>
    </row>
    <row r="1779" spans="1:1" x14ac:dyDescent="0.2">
      <c r="A1779" s="44"/>
    </row>
    <row r="1780" spans="1:1" x14ac:dyDescent="0.2">
      <c r="A1780" s="44"/>
    </row>
    <row r="1781" spans="1:1" x14ac:dyDescent="0.2">
      <c r="A1781" s="44"/>
    </row>
    <row r="1782" spans="1:1" x14ac:dyDescent="0.2">
      <c r="A1782" s="44"/>
    </row>
    <row r="1783" spans="1:1" x14ac:dyDescent="0.2">
      <c r="A1783" s="44"/>
    </row>
    <row r="1784" spans="1:1" x14ac:dyDescent="0.2">
      <c r="A1784" s="44"/>
    </row>
    <row r="1785" spans="1:1" x14ac:dyDescent="0.2">
      <c r="A1785" s="44"/>
    </row>
    <row r="1786" spans="1:1" x14ac:dyDescent="0.2">
      <c r="A1786" s="44"/>
    </row>
    <row r="1787" spans="1:1" x14ac:dyDescent="0.2">
      <c r="A1787" s="44"/>
    </row>
    <row r="1788" spans="1:1" x14ac:dyDescent="0.2">
      <c r="A1788" s="44"/>
    </row>
    <row r="1789" spans="1:1" x14ac:dyDescent="0.2">
      <c r="A1789" s="44"/>
    </row>
    <row r="1790" spans="1:1" x14ac:dyDescent="0.2">
      <c r="A1790" s="44"/>
    </row>
    <row r="1791" spans="1:1" x14ac:dyDescent="0.2">
      <c r="A1791" s="44"/>
    </row>
    <row r="1792" spans="1:1" x14ac:dyDescent="0.2">
      <c r="A1792" s="44"/>
    </row>
    <row r="1793" spans="1:1" x14ac:dyDescent="0.2">
      <c r="A1793" s="44"/>
    </row>
    <row r="1794" spans="1:1" x14ac:dyDescent="0.2">
      <c r="A1794" s="44"/>
    </row>
    <row r="1795" spans="1:1" x14ac:dyDescent="0.2">
      <c r="A1795" s="44"/>
    </row>
    <row r="1796" spans="1:1" x14ac:dyDescent="0.2">
      <c r="A1796" s="44"/>
    </row>
    <row r="1797" spans="1:1" x14ac:dyDescent="0.2">
      <c r="A1797" s="44"/>
    </row>
    <row r="1798" spans="1:1" x14ac:dyDescent="0.2">
      <c r="A1798" s="44"/>
    </row>
    <row r="1799" spans="1:1" x14ac:dyDescent="0.2">
      <c r="A1799" s="44"/>
    </row>
    <row r="1800" spans="1:1" x14ac:dyDescent="0.2">
      <c r="A1800" s="44"/>
    </row>
    <row r="1801" spans="1:1" x14ac:dyDescent="0.2">
      <c r="A1801" s="44"/>
    </row>
    <row r="1802" spans="1:1" x14ac:dyDescent="0.2">
      <c r="A1802" s="44"/>
    </row>
    <row r="1803" spans="1:1" x14ac:dyDescent="0.2">
      <c r="A1803" s="44"/>
    </row>
    <row r="1804" spans="1:1" x14ac:dyDescent="0.2">
      <c r="A1804" s="44"/>
    </row>
    <row r="1805" spans="1:1" x14ac:dyDescent="0.2">
      <c r="A1805" s="44"/>
    </row>
    <row r="1806" spans="1:1" x14ac:dyDescent="0.2">
      <c r="A1806" s="44"/>
    </row>
    <row r="1807" spans="1:1" x14ac:dyDescent="0.2">
      <c r="A1807" s="44"/>
    </row>
    <row r="1808" spans="1:1" x14ac:dyDescent="0.2">
      <c r="A1808" s="44"/>
    </row>
    <row r="1809" spans="1:1" x14ac:dyDescent="0.2">
      <c r="A1809" s="44"/>
    </row>
    <row r="1810" spans="1:1" x14ac:dyDescent="0.2">
      <c r="A1810" s="44"/>
    </row>
    <row r="1811" spans="1:1" x14ac:dyDescent="0.2">
      <c r="A1811" s="44"/>
    </row>
    <row r="1812" spans="1:1" x14ac:dyDescent="0.2">
      <c r="A1812" s="44"/>
    </row>
    <row r="1813" spans="1:1" x14ac:dyDescent="0.2">
      <c r="A1813" s="44"/>
    </row>
    <row r="1814" spans="1:1" x14ac:dyDescent="0.2">
      <c r="A1814" s="44"/>
    </row>
    <row r="1815" spans="1:1" x14ac:dyDescent="0.2">
      <c r="A1815" s="44"/>
    </row>
    <row r="1816" spans="1:1" x14ac:dyDescent="0.2">
      <c r="A1816" s="44"/>
    </row>
    <row r="1817" spans="1:1" x14ac:dyDescent="0.2">
      <c r="A1817" s="44"/>
    </row>
    <row r="1818" spans="1:1" x14ac:dyDescent="0.2">
      <c r="A1818" s="44"/>
    </row>
    <row r="1819" spans="1:1" x14ac:dyDescent="0.2">
      <c r="A1819" s="44"/>
    </row>
    <row r="1820" spans="1:1" x14ac:dyDescent="0.2">
      <c r="A1820" s="44"/>
    </row>
    <row r="1821" spans="1:1" x14ac:dyDescent="0.2">
      <c r="A1821" s="44"/>
    </row>
    <row r="1822" spans="1:1" x14ac:dyDescent="0.2">
      <c r="A1822" s="44"/>
    </row>
    <row r="1823" spans="1:1" x14ac:dyDescent="0.2">
      <c r="A1823" s="44"/>
    </row>
    <row r="1824" spans="1:1" x14ac:dyDescent="0.2">
      <c r="A1824" s="44"/>
    </row>
    <row r="1825" spans="1:1" x14ac:dyDescent="0.2">
      <c r="A1825" s="44"/>
    </row>
    <row r="1826" spans="1:1" x14ac:dyDescent="0.2">
      <c r="A1826" s="44"/>
    </row>
    <row r="1827" spans="1:1" x14ac:dyDescent="0.2">
      <c r="A1827" s="44"/>
    </row>
    <row r="1828" spans="1:1" x14ac:dyDescent="0.2">
      <c r="A1828" s="44"/>
    </row>
    <row r="1829" spans="1:1" x14ac:dyDescent="0.2">
      <c r="A1829" s="44"/>
    </row>
    <row r="1830" spans="1:1" x14ac:dyDescent="0.2">
      <c r="A1830" s="44"/>
    </row>
    <row r="1831" spans="1:1" x14ac:dyDescent="0.2">
      <c r="A1831" s="44"/>
    </row>
    <row r="1832" spans="1:1" x14ac:dyDescent="0.2">
      <c r="A1832" s="44"/>
    </row>
    <row r="1833" spans="1:1" x14ac:dyDescent="0.2">
      <c r="A1833" s="44"/>
    </row>
    <row r="1834" spans="1:1" x14ac:dyDescent="0.2">
      <c r="A1834" s="44"/>
    </row>
    <row r="1835" spans="1:1" x14ac:dyDescent="0.2">
      <c r="A1835" s="44"/>
    </row>
    <row r="1836" spans="1:1" x14ac:dyDescent="0.2">
      <c r="A1836" s="44"/>
    </row>
    <row r="1837" spans="1:1" x14ac:dyDescent="0.2">
      <c r="A1837" s="44"/>
    </row>
    <row r="1838" spans="1:1" x14ac:dyDescent="0.2">
      <c r="A1838" s="44"/>
    </row>
    <row r="1839" spans="1:1" x14ac:dyDescent="0.2">
      <c r="A1839" s="44"/>
    </row>
    <row r="1840" spans="1:1" x14ac:dyDescent="0.2">
      <c r="A1840" s="44"/>
    </row>
    <row r="1841" spans="1:1" x14ac:dyDescent="0.2">
      <c r="A1841" s="44"/>
    </row>
    <row r="1842" spans="1:1" x14ac:dyDescent="0.2">
      <c r="A1842" s="44"/>
    </row>
    <row r="1843" spans="1:1" x14ac:dyDescent="0.2">
      <c r="A1843" s="44"/>
    </row>
    <row r="1844" spans="1:1" x14ac:dyDescent="0.2">
      <c r="A1844" s="44"/>
    </row>
    <row r="1845" spans="1:1" x14ac:dyDescent="0.2">
      <c r="A1845" s="44"/>
    </row>
    <row r="1846" spans="1:1" x14ac:dyDescent="0.2">
      <c r="A1846" s="44"/>
    </row>
    <row r="1847" spans="1:1" x14ac:dyDescent="0.2">
      <c r="A1847" s="44"/>
    </row>
    <row r="1848" spans="1:1" x14ac:dyDescent="0.2">
      <c r="A1848" s="44"/>
    </row>
    <row r="1849" spans="1:1" x14ac:dyDescent="0.2">
      <c r="A1849" s="44"/>
    </row>
    <row r="1850" spans="1:1" x14ac:dyDescent="0.2">
      <c r="A1850" s="44"/>
    </row>
    <row r="1851" spans="1:1" x14ac:dyDescent="0.2">
      <c r="A1851" s="44"/>
    </row>
    <row r="1852" spans="1:1" x14ac:dyDescent="0.2">
      <c r="A1852" s="44"/>
    </row>
    <row r="1853" spans="1:1" x14ac:dyDescent="0.2">
      <c r="A1853" s="44"/>
    </row>
    <row r="1854" spans="1:1" x14ac:dyDescent="0.2">
      <c r="A1854" s="44"/>
    </row>
    <row r="1855" spans="1:1" x14ac:dyDescent="0.2">
      <c r="A1855" s="44"/>
    </row>
    <row r="1856" spans="1:1" x14ac:dyDescent="0.2">
      <c r="A1856" s="44"/>
    </row>
    <row r="1857" spans="1:1" x14ac:dyDescent="0.2">
      <c r="A1857" s="44"/>
    </row>
    <row r="1858" spans="1:1" x14ac:dyDescent="0.2">
      <c r="A1858" s="44"/>
    </row>
    <row r="1859" spans="1:1" x14ac:dyDescent="0.2">
      <c r="A1859" s="44"/>
    </row>
    <row r="1860" spans="1:1" x14ac:dyDescent="0.2">
      <c r="A1860" s="44"/>
    </row>
    <row r="1861" spans="1:1" x14ac:dyDescent="0.2">
      <c r="A1861" s="44"/>
    </row>
    <row r="1862" spans="1:1" x14ac:dyDescent="0.2">
      <c r="A1862" s="44"/>
    </row>
    <row r="1863" spans="1:1" x14ac:dyDescent="0.2">
      <c r="A1863" s="44"/>
    </row>
    <row r="1864" spans="1:1" x14ac:dyDescent="0.2">
      <c r="A1864" s="44"/>
    </row>
    <row r="1865" spans="1:1" x14ac:dyDescent="0.2">
      <c r="A1865" s="44"/>
    </row>
    <row r="1866" spans="1:1" x14ac:dyDescent="0.2">
      <c r="A1866" s="44"/>
    </row>
    <row r="1867" spans="1:1" x14ac:dyDescent="0.2">
      <c r="A1867" s="44"/>
    </row>
    <row r="1868" spans="1:1" x14ac:dyDescent="0.2">
      <c r="A1868" s="44"/>
    </row>
    <row r="1869" spans="1:1" x14ac:dyDescent="0.2">
      <c r="A1869" s="44"/>
    </row>
    <row r="1870" spans="1:1" x14ac:dyDescent="0.2">
      <c r="A1870" s="44"/>
    </row>
    <row r="1871" spans="1:1" x14ac:dyDescent="0.2">
      <c r="A1871" s="44"/>
    </row>
    <row r="1872" spans="1:1" x14ac:dyDescent="0.2">
      <c r="A1872" s="44"/>
    </row>
    <row r="1873" spans="1:1" x14ac:dyDescent="0.2">
      <c r="A1873" s="44"/>
    </row>
    <row r="1874" spans="1:1" x14ac:dyDescent="0.2">
      <c r="A1874" s="44"/>
    </row>
    <row r="1875" spans="1:1" x14ac:dyDescent="0.2">
      <c r="A1875" s="44"/>
    </row>
    <row r="1876" spans="1:1" x14ac:dyDescent="0.2">
      <c r="A1876" s="44"/>
    </row>
    <row r="1877" spans="1:1" x14ac:dyDescent="0.2">
      <c r="A1877" s="44"/>
    </row>
    <row r="1878" spans="1:1" x14ac:dyDescent="0.2">
      <c r="A1878" s="44"/>
    </row>
    <row r="1879" spans="1:1" x14ac:dyDescent="0.2">
      <c r="A1879" s="44"/>
    </row>
    <row r="1880" spans="1:1" x14ac:dyDescent="0.2">
      <c r="A1880" s="44"/>
    </row>
    <row r="1881" spans="1:1" x14ac:dyDescent="0.2">
      <c r="A1881" s="44"/>
    </row>
    <row r="1882" spans="1:1" x14ac:dyDescent="0.2">
      <c r="A1882" s="44"/>
    </row>
    <row r="1883" spans="1:1" x14ac:dyDescent="0.2">
      <c r="A1883" s="44"/>
    </row>
    <row r="1884" spans="1:1" x14ac:dyDescent="0.2">
      <c r="A1884" s="44"/>
    </row>
    <row r="1885" spans="1:1" x14ac:dyDescent="0.2">
      <c r="A1885" s="44"/>
    </row>
    <row r="1886" spans="1:1" x14ac:dyDescent="0.2">
      <c r="A1886" s="44"/>
    </row>
    <row r="1887" spans="1:1" x14ac:dyDescent="0.2">
      <c r="A1887" s="44"/>
    </row>
    <row r="1888" spans="1:1" x14ac:dyDescent="0.2">
      <c r="A1888" s="44"/>
    </row>
    <row r="1889" spans="1:1" x14ac:dyDescent="0.2">
      <c r="A1889" s="44"/>
    </row>
    <row r="1890" spans="1:1" x14ac:dyDescent="0.2">
      <c r="A1890" s="44"/>
    </row>
    <row r="1891" spans="1:1" x14ac:dyDescent="0.2">
      <c r="A1891" s="44"/>
    </row>
    <row r="1892" spans="1:1" x14ac:dyDescent="0.2">
      <c r="A1892" s="44"/>
    </row>
    <row r="1893" spans="1:1" x14ac:dyDescent="0.2">
      <c r="A1893" s="44"/>
    </row>
    <row r="1894" spans="1:1" x14ac:dyDescent="0.2">
      <c r="A1894" s="44"/>
    </row>
    <row r="1895" spans="1:1" x14ac:dyDescent="0.2">
      <c r="A1895" s="44"/>
    </row>
    <row r="1896" spans="1:1" x14ac:dyDescent="0.2">
      <c r="A1896" s="44"/>
    </row>
    <row r="1897" spans="1:1" x14ac:dyDescent="0.2">
      <c r="A1897" s="44"/>
    </row>
    <row r="1898" spans="1:1" x14ac:dyDescent="0.2">
      <c r="A1898" s="44"/>
    </row>
    <row r="1899" spans="1:1" x14ac:dyDescent="0.2">
      <c r="A1899" s="44"/>
    </row>
    <row r="1900" spans="1:1" x14ac:dyDescent="0.2">
      <c r="A1900" s="44"/>
    </row>
    <row r="1901" spans="1:1" x14ac:dyDescent="0.2">
      <c r="A1901" s="44"/>
    </row>
    <row r="1902" spans="1:1" x14ac:dyDescent="0.2">
      <c r="A1902" s="44"/>
    </row>
    <row r="1903" spans="1:1" x14ac:dyDescent="0.2">
      <c r="A1903" s="44"/>
    </row>
    <row r="1904" spans="1:1" x14ac:dyDescent="0.2">
      <c r="A1904" s="44"/>
    </row>
    <row r="1905" spans="1:1" x14ac:dyDescent="0.2">
      <c r="A1905" s="44"/>
    </row>
    <row r="1906" spans="1:1" x14ac:dyDescent="0.2">
      <c r="A1906" s="44"/>
    </row>
    <row r="1907" spans="1:1" x14ac:dyDescent="0.2">
      <c r="A1907" s="44"/>
    </row>
    <row r="1908" spans="1:1" x14ac:dyDescent="0.2">
      <c r="A1908" s="44"/>
    </row>
    <row r="1909" spans="1:1" x14ac:dyDescent="0.2">
      <c r="A1909" s="44"/>
    </row>
    <row r="1910" spans="1:1" x14ac:dyDescent="0.2">
      <c r="A1910" s="44"/>
    </row>
    <row r="1911" spans="1:1" x14ac:dyDescent="0.2">
      <c r="A1911" s="44"/>
    </row>
    <row r="1912" spans="1:1" x14ac:dyDescent="0.2">
      <c r="A1912" s="44"/>
    </row>
    <row r="1913" spans="1:1" x14ac:dyDescent="0.2">
      <c r="A1913" s="44"/>
    </row>
    <row r="1914" spans="1:1" x14ac:dyDescent="0.2">
      <c r="A1914" s="44"/>
    </row>
    <row r="1915" spans="1:1" x14ac:dyDescent="0.2">
      <c r="A1915" s="44"/>
    </row>
    <row r="1916" spans="1:1" x14ac:dyDescent="0.2">
      <c r="A1916" s="44"/>
    </row>
    <row r="1917" spans="1:1" x14ac:dyDescent="0.2">
      <c r="A1917" s="44"/>
    </row>
    <row r="1918" spans="1:1" x14ac:dyDescent="0.2">
      <c r="A1918" s="44"/>
    </row>
    <row r="1919" spans="1:1" x14ac:dyDescent="0.2">
      <c r="A1919" s="44"/>
    </row>
    <row r="1920" spans="1:1" x14ac:dyDescent="0.2">
      <c r="A1920" s="44"/>
    </row>
    <row r="1921" spans="1:1" x14ac:dyDescent="0.2">
      <c r="A1921" s="44"/>
    </row>
    <row r="1922" spans="1:1" x14ac:dyDescent="0.2">
      <c r="A1922" s="44"/>
    </row>
    <row r="1923" spans="1:1" x14ac:dyDescent="0.2">
      <c r="A1923" s="44"/>
    </row>
    <row r="1924" spans="1:1" x14ac:dyDescent="0.2">
      <c r="A1924" s="44"/>
    </row>
    <row r="1925" spans="1:1" x14ac:dyDescent="0.2">
      <c r="A1925" s="44"/>
    </row>
    <row r="1926" spans="1:1" x14ac:dyDescent="0.2">
      <c r="A1926" s="44"/>
    </row>
    <row r="1927" spans="1:1" x14ac:dyDescent="0.2">
      <c r="A1927" s="44"/>
    </row>
    <row r="1928" spans="1:1" x14ac:dyDescent="0.2">
      <c r="A1928" s="44"/>
    </row>
    <row r="1929" spans="1:1" x14ac:dyDescent="0.2">
      <c r="A1929" s="44"/>
    </row>
    <row r="1930" spans="1:1" x14ac:dyDescent="0.2">
      <c r="A1930" s="44"/>
    </row>
    <row r="1931" spans="1:1" x14ac:dyDescent="0.2">
      <c r="A1931" s="44"/>
    </row>
    <row r="1932" spans="1:1" x14ac:dyDescent="0.2">
      <c r="A1932" s="44"/>
    </row>
    <row r="1933" spans="1:1" x14ac:dyDescent="0.2">
      <c r="A1933" s="44"/>
    </row>
    <row r="1934" spans="1:1" x14ac:dyDescent="0.2">
      <c r="A1934" s="44"/>
    </row>
    <row r="1935" spans="1:1" x14ac:dyDescent="0.2">
      <c r="A1935" s="44"/>
    </row>
    <row r="1936" spans="1:1" x14ac:dyDescent="0.2">
      <c r="A1936" s="44"/>
    </row>
    <row r="1937" spans="1:1" x14ac:dyDescent="0.2">
      <c r="A1937" s="44"/>
    </row>
    <row r="1938" spans="1:1" x14ac:dyDescent="0.2">
      <c r="A1938" s="44"/>
    </row>
    <row r="1939" spans="1:1" x14ac:dyDescent="0.2">
      <c r="A1939" s="44"/>
    </row>
    <row r="1940" spans="1:1" x14ac:dyDescent="0.2">
      <c r="A1940" s="44"/>
    </row>
    <row r="1941" spans="1:1" x14ac:dyDescent="0.2">
      <c r="A1941" s="44"/>
    </row>
    <row r="1942" spans="1:1" x14ac:dyDescent="0.2">
      <c r="A1942" s="44"/>
    </row>
    <row r="1943" spans="1:1" x14ac:dyDescent="0.2">
      <c r="A1943" s="44"/>
    </row>
    <row r="1944" spans="1:1" x14ac:dyDescent="0.2">
      <c r="A1944" s="44"/>
    </row>
    <row r="1945" spans="1:1" x14ac:dyDescent="0.2">
      <c r="A1945" s="44"/>
    </row>
    <row r="1946" spans="1:1" x14ac:dyDescent="0.2">
      <c r="A1946" s="44"/>
    </row>
    <row r="1947" spans="1:1" x14ac:dyDescent="0.2">
      <c r="A1947" s="44"/>
    </row>
    <row r="1948" spans="1:1" x14ac:dyDescent="0.2">
      <c r="A1948" s="44"/>
    </row>
    <row r="1949" spans="1:1" x14ac:dyDescent="0.2">
      <c r="A1949" s="44"/>
    </row>
    <row r="1950" spans="1:1" x14ac:dyDescent="0.2">
      <c r="A1950" s="44"/>
    </row>
    <row r="1951" spans="1:1" x14ac:dyDescent="0.2">
      <c r="A1951" s="44"/>
    </row>
    <row r="1952" spans="1:1" x14ac:dyDescent="0.2">
      <c r="A1952" s="44"/>
    </row>
    <row r="1953" spans="1:1" x14ac:dyDescent="0.2">
      <c r="A1953" s="44"/>
    </row>
    <row r="1954" spans="1:1" x14ac:dyDescent="0.2">
      <c r="A1954" s="44"/>
    </row>
    <row r="1955" spans="1:1" x14ac:dyDescent="0.2">
      <c r="A1955" s="44"/>
    </row>
    <row r="1956" spans="1:1" x14ac:dyDescent="0.2">
      <c r="A1956" s="44"/>
    </row>
    <row r="1957" spans="1:1" x14ac:dyDescent="0.2">
      <c r="A1957" s="44"/>
    </row>
    <row r="1958" spans="1:1" x14ac:dyDescent="0.2">
      <c r="A1958" s="44"/>
    </row>
    <row r="1959" spans="1:1" x14ac:dyDescent="0.2">
      <c r="A1959" s="44"/>
    </row>
    <row r="1960" spans="1:1" x14ac:dyDescent="0.2">
      <c r="A1960" s="44"/>
    </row>
    <row r="1961" spans="1:1" x14ac:dyDescent="0.2">
      <c r="A1961" s="44"/>
    </row>
    <row r="1962" spans="1:1" x14ac:dyDescent="0.2">
      <c r="A1962" s="44"/>
    </row>
    <row r="1963" spans="1:1" x14ac:dyDescent="0.2">
      <c r="A1963" s="44"/>
    </row>
    <row r="1964" spans="1:1" x14ac:dyDescent="0.2">
      <c r="A1964" s="44"/>
    </row>
    <row r="1965" spans="1:1" x14ac:dyDescent="0.2">
      <c r="A1965" s="44"/>
    </row>
    <row r="1966" spans="1:1" x14ac:dyDescent="0.2">
      <c r="A1966" s="44"/>
    </row>
    <row r="1967" spans="1:1" x14ac:dyDescent="0.2">
      <c r="A1967" s="44"/>
    </row>
    <row r="1968" spans="1:1" x14ac:dyDescent="0.2">
      <c r="A1968" s="44"/>
    </row>
    <row r="1969" spans="1:1" x14ac:dyDescent="0.2">
      <c r="A1969" s="44"/>
    </row>
    <row r="1970" spans="1:1" x14ac:dyDescent="0.2">
      <c r="A1970" s="44"/>
    </row>
    <row r="1971" spans="1:1" x14ac:dyDescent="0.2">
      <c r="A1971" s="44"/>
    </row>
    <row r="1972" spans="1:1" x14ac:dyDescent="0.2">
      <c r="A1972" s="44"/>
    </row>
    <row r="1973" spans="1:1" x14ac:dyDescent="0.2">
      <c r="A1973" s="44"/>
    </row>
    <row r="1974" spans="1:1" x14ac:dyDescent="0.2">
      <c r="A1974" s="44"/>
    </row>
    <row r="1975" spans="1:1" x14ac:dyDescent="0.2">
      <c r="A1975" s="44"/>
    </row>
    <row r="1976" spans="1:1" x14ac:dyDescent="0.2">
      <c r="A1976" s="44"/>
    </row>
    <row r="1977" spans="1:1" x14ac:dyDescent="0.2">
      <c r="A1977" s="44"/>
    </row>
    <row r="1978" spans="1:1" x14ac:dyDescent="0.2">
      <c r="A1978" s="44"/>
    </row>
    <row r="1979" spans="1:1" x14ac:dyDescent="0.2">
      <c r="A1979" s="44"/>
    </row>
    <row r="1980" spans="1:1" x14ac:dyDescent="0.2">
      <c r="A1980" s="44"/>
    </row>
    <row r="1981" spans="1:1" x14ac:dyDescent="0.2">
      <c r="A1981" s="44"/>
    </row>
    <row r="1982" spans="1:1" x14ac:dyDescent="0.2">
      <c r="A1982" s="44"/>
    </row>
    <row r="1983" spans="1:1" x14ac:dyDescent="0.2">
      <c r="A1983" s="44"/>
    </row>
    <row r="1984" spans="1:1" x14ac:dyDescent="0.2">
      <c r="A1984" s="44"/>
    </row>
    <row r="1985" spans="1:1" x14ac:dyDescent="0.2">
      <c r="A1985" s="44"/>
    </row>
    <row r="1986" spans="1:1" x14ac:dyDescent="0.2">
      <c r="A1986" s="44"/>
    </row>
    <row r="1987" spans="1:1" x14ac:dyDescent="0.2">
      <c r="A1987" s="44"/>
    </row>
    <row r="1988" spans="1:1" x14ac:dyDescent="0.2">
      <c r="A1988" s="44"/>
    </row>
    <row r="1989" spans="1:1" x14ac:dyDescent="0.2">
      <c r="A1989" s="44"/>
    </row>
    <row r="1990" spans="1:1" x14ac:dyDescent="0.2">
      <c r="A1990" s="44"/>
    </row>
    <row r="1991" spans="1:1" x14ac:dyDescent="0.2">
      <c r="A1991" s="44"/>
    </row>
    <row r="1992" spans="1:1" x14ac:dyDescent="0.2">
      <c r="A1992" s="44"/>
    </row>
    <row r="1993" spans="1:1" x14ac:dyDescent="0.2">
      <c r="A1993" s="44"/>
    </row>
    <row r="1994" spans="1:1" x14ac:dyDescent="0.2">
      <c r="A1994" s="44"/>
    </row>
    <row r="1995" spans="1:1" x14ac:dyDescent="0.2">
      <c r="A1995" s="44"/>
    </row>
    <row r="1996" spans="1:1" x14ac:dyDescent="0.2">
      <c r="A1996" s="44"/>
    </row>
    <row r="1997" spans="1:1" x14ac:dyDescent="0.2">
      <c r="A1997" s="44"/>
    </row>
    <row r="1998" spans="1:1" x14ac:dyDescent="0.2">
      <c r="A1998" s="44"/>
    </row>
    <row r="1999" spans="1:1" x14ac:dyDescent="0.2">
      <c r="A1999" s="44"/>
    </row>
    <row r="2000" spans="1:1" x14ac:dyDescent="0.2">
      <c r="A2000" s="44"/>
    </row>
    <row r="2001" spans="1:1" x14ac:dyDescent="0.2">
      <c r="A2001" s="44"/>
    </row>
    <row r="2002" spans="1:1" x14ac:dyDescent="0.2">
      <c r="A2002" s="44"/>
    </row>
    <row r="2003" spans="1:1" x14ac:dyDescent="0.2">
      <c r="A2003" s="44"/>
    </row>
    <row r="2004" spans="1:1" x14ac:dyDescent="0.2">
      <c r="A2004" s="44"/>
    </row>
    <row r="2005" spans="1:1" x14ac:dyDescent="0.2">
      <c r="A2005" s="44"/>
    </row>
    <row r="2006" spans="1:1" x14ac:dyDescent="0.2">
      <c r="A2006" s="44"/>
    </row>
    <row r="2007" spans="1:1" x14ac:dyDescent="0.2">
      <c r="A2007" s="44"/>
    </row>
    <row r="2008" spans="1:1" x14ac:dyDescent="0.2">
      <c r="A2008" s="44"/>
    </row>
    <row r="2009" spans="1:1" x14ac:dyDescent="0.2">
      <c r="A2009" s="44"/>
    </row>
    <row r="2010" spans="1:1" x14ac:dyDescent="0.2">
      <c r="A2010" s="44"/>
    </row>
    <row r="2011" spans="1:1" x14ac:dyDescent="0.2">
      <c r="A2011" s="44"/>
    </row>
    <row r="2012" spans="1:1" x14ac:dyDescent="0.2">
      <c r="A2012" s="44"/>
    </row>
    <row r="2013" spans="1:1" x14ac:dyDescent="0.2">
      <c r="A2013" s="44"/>
    </row>
    <row r="2014" spans="1:1" x14ac:dyDescent="0.2">
      <c r="A2014" s="44"/>
    </row>
    <row r="2015" spans="1:1" x14ac:dyDescent="0.2">
      <c r="A2015" s="44"/>
    </row>
    <row r="2016" spans="1:1" x14ac:dyDescent="0.2">
      <c r="A2016" s="44"/>
    </row>
    <row r="2017" spans="1:1" x14ac:dyDescent="0.2">
      <c r="A2017" s="44"/>
    </row>
    <row r="2018" spans="1:1" x14ac:dyDescent="0.2">
      <c r="A2018" s="44"/>
    </row>
    <row r="2019" spans="1:1" x14ac:dyDescent="0.2">
      <c r="A2019" s="44"/>
    </row>
    <row r="2020" spans="1:1" x14ac:dyDescent="0.2">
      <c r="A2020" s="44"/>
    </row>
    <row r="2021" spans="1:1" x14ac:dyDescent="0.2">
      <c r="A2021" s="44"/>
    </row>
    <row r="2022" spans="1:1" x14ac:dyDescent="0.2">
      <c r="A2022" s="44"/>
    </row>
    <row r="2023" spans="1:1" x14ac:dyDescent="0.2">
      <c r="A2023" s="44"/>
    </row>
    <row r="2024" spans="1:1" x14ac:dyDescent="0.2">
      <c r="A2024" s="44"/>
    </row>
    <row r="2025" spans="1:1" x14ac:dyDescent="0.2">
      <c r="A2025" s="44"/>
    </row>
    <row r="2026" spans="1:1" x14ac:dyDescent="0.2">
      <c r="A2026" s="44"/>
    </row>
    <row r="2027" spans="1:1" x14ac:dyDescent="0.2">
      <c r="A2027" s="44"/>
    </row>
    <row r="2028" spans="1:1" x14ac:dyDescent="0.2">
      <c r="A2028" s="44"/>
    </row>
    <row r="2029" spans="1:1" x14ac:dyDescent="0.2">
      <c r="A2029" s="44"/>
    </row>
    <row r="2030" spans="1:1" x14ac:dyDescent="0.2">
      <c r="A2030" s="44"/>
    </row>
    <row r="2031" spans="1:1" x14ac:dyDescent="0.2">
      <c r="A2031" s="44"/>
    </row>
    <row r="2032" spans="1:1" x14ac:dyDescent="0.2">
      <c r="A2032" s="44"/>
    </row>
    <row r="2033" spans="1:1" x14ac:dyDescent="0.2">
      <c r="A2033" s="44"/>
    </row>
    <row r="2034" spans="1:1" x14ac:dyDescent="0.2">
      <c r="A2034" s="44"/>
    </row>
    <row r="2035" spans="1:1" x14ac:dyDescent="0.2">
      <c r="A2035" s="44"/>
    </row>
    <row r="2036" spans="1:1" x14ac:dyDescent="0.2">
      <c r="A2036" s="44"/>
    </row>
    <row r="2037" spans="1:1" x14ac:dyDescent="0.2">
      <c r="A2037" s="44"/>
    </row>
    <row r="2038" spans="1:1" x14ac:dyDescent="0.2">
      <c r="A2038" s="44"/>
    </row>
    <row r="2039" spans="1:1" x14ac:dyDescent="0.2">
      <c r="A2039" s="44"/>
    </row>
    <row r="2040" spans="1:1" x14ac:dyDescent="0.2">
      <c r="A2040" s="44"/>
    </row>
    <row r="2041" spans="1:1" x14ac:dyDescent="0.2">
      <c r="A2041" s="44"/>
    </row>
    <row r="2042" spans="1:1" x14ac:dyDescent="0.2">
      <c r="A2042" s="44"/>
    </row>
    <row r="2043" spans="1:1" x14ac:dyDescent="0.2">
      <c r="A2043" s="44"/>
    </row>
    <row r="2044" spans="1:1" x14ac:dyDescent="0.2">
      <c r="A2044" s="44"/>
    </row>
    <row r="2045" spans="1:1" x14ac:dyDescent="0.2">
      <c r="A2045" s="44"/>
    </row>
    <row r="2046" spans="1:1" x14ac:dyDescent="0.2">
      <c r="A2046" s="44"/>
    </row>
    <row r="2047" spans="1:1" x14ac:dyDescent="0.2">
      <c r="A2047" s="44"/>
    </row>
    <row r="2048" spans="1:1" x14ac:dyDescent="0.2">
      <c r="A2048" s="44"/>
    </row>
    <row r="2049" spans="1:1" x14ac:dyDescent="0.2">
      <c r="A2049" s="44"/>
    </row>
    <row r="2050" spans="1:1" x14ac:dyDescent="0.2">
      <c r="A2050" s="44"/>
    </row>
    <row r="2051" spans="1:1" x14ac:dyDescent="0.2">
      <c r="A2051" s="44"/>
    </row>
    <row r="2052" spans="1:1" x14ac:dyDescent="0.2">
      <c r="A2052" s="44"/>
    </row>
    <row r="2053" spans="1:1" x14ac:dyDescent="0.2">
      <c r="A2053" s="44"/>
    </row>
    <row r="2054" spans="1:1" x14ac:dyDescent="0.2">
      <c r="A2054" s="44"/>
    </row>
    <row r="2055" spans="1:1" x14ac:dyDescent="0.2">
      <c r="A2055" s="44"/>
    </row>
    <row r="2056" spans="1:1" x14ac:dyDescent="0.2">
      <c r="A2056" s="44"/>
    </row>
    <row r="2057" spans="1:1" x14ac:dyDescent="0.2">
      <c r="A2057" s="44"/>
    </row>
    <row r="2058" spans="1:1" x14ac:dyDescent="0.2">
      <c r="A2058" s="44"/>
    </row>
    <row r="2059" spans="1:1" x14ac:dyDescent="0.2">
      <c r="A2059" s="44"/>
    </row>
    <row r="2060" spans="1:1" x14ac:dyDescent="0.2">
      <c r="A2060" s="44"/>
    </row>
    <row r="2061" spans="1:1" x14ac:dyDescent="0.2">
      <c r="A2061" s="44"/>
    </row>
    <row r="2062" spans="1:1" x14ac:dyDescent="0.2">
      <c r="A2062" s="44"/>
    </row>
    <row r="2063" spans="1:1" x14ac:dyDescent="0.2">
      <c r="A2063" s="44"/>
    </row>
    <row r="2064" spans="1:1" x14ac:dyDescent="0.2">
      <c r="A2064" s="44"/>
    </row>
    <row r="2065" spans="1:1" x14ac:dyDescent="0.2">
      <c r="A2065" s="44"/>
    </row>
    <row r="2066" spans="1:1" x14ac:dyDescent="0.2">
      <c r="A2066" s="44"/>
    </row>
    <row r="2067" spans="1:1" x14ac:dyDescent="0.2">
      <c r="A2067" s="44"/>
    </row>
    <row r="2068" spans="1:1" x14ac:dyDescent="0.2">
      <c r="A2068" s="44"/>
    </row>
    <row r="2069" spans="1:1" x14ac:dyDescent="0.2">
      <c r="A2069" s="44"/>
    </row>
    <row r="2070" spans="1:1" x14ac:dyDescent="0.2">
      <c r="A2070" s="44"/>
    </row>
    <row r="2071" spans="1:1" x14ac:dyDescent="0.2">
      <c r="A2071" s="44"/>
    </row>
    <row r="2072" spans="1:1" x14ac:dyDescent="0.2">
      <c r="A2072" s="44"/>
    </row>
    <row r="2073" spans="1:1" x14ac:dyDescent="0.2">
      <c r="A2073" s="44"/>
    </row>
    <row r="2074" spans="1:1" x14ac:dyDescent="0.2">
      <c r="A2074" s="44"/>
    </row>
    <row r="2075" spans="1:1" x14ac:dyDescent="0.2">
      <c r="A2075" s="44"/>
    </row>
    <row r="2076" spans="1:1" x14ac:dyDescent="0.2">
      <c r="A2076" s="44"/>
    </row>
    <row r="2077" spans="1:1" x14ac:dyDescent="0.2">
      <c r="A2077" s="44"/>
    </row>
    <row r="2078" spans="1:1" x14ac:dyDescent="0.2">
      <c r="A2078" s="44"/>
    </row>
    <row r="2079" spans="1:1" x14ac:dyDescent="0.2">
      <c r="A2079" s="44"/>
    </row>
    <row r="2080" spans="1:1" x14ac:dyDescent="0.2">
      <c r="A2080" s="44"/>
    </row>
    <row r="2081" spans="1:1" x14ac:dyDescent="0.2">
      <c r="A2081" s="44"/>
    </row>
    <row r="2082" spans="1:1" x14ac:dyDescent="0.2">
      <c r="A2082" s="44"/>
    </row>
    <row r="2083" spans="1:1" x14ac:dyDescent="0.2">
      <c r="A2083" s="44"/>
    </row>
    <row r="2084" spans="1:1" x14ac:dyDescent="0.2">
      <c r="A2084" s="44"/>
    </row>
    <row r="2085" spans="1:1" x14ac:dyDescent="0.2">
      <c r="A2085" s="44"/>
    </row>
    <row r="2086" spans="1:1" x14ac:dyDescent="0.2">
      <c r="A2086" s="44"/>
    </row>
    <row r="2087" spans="1:1" x14ac:dyDescent="0.2">
      <c r="A2087" s="44"/>
    </row>
    <row r="2088" spans="1:1" x14ac:dyDescent="0.2">
      <c r="A2088" s="44"/>
    </row>
    <row r="2089" spans="1:1" x14ac:dyDescent="0.2">
      <c r="A2089" s="44"/>
    </row>
    <row r="2090" spans="1:1" x14ac:dyDescent="0.2">
      <c r="A2090" s="44"/>
    </row>
    <row r="2091" spans="1:1" x14ac:dyDescent="0.2">
      <c r="A2091" s="44"/>
    </row>
    <row r="2092" spans="1:1" x14ac:dyDescent="0.2">
      <c r="A2092" s="44"/>
    </row>
    <row r="2093" spans="1:1" x14ac:dyDescent="0.2">
      <c r="A2093" s="44"/>
    </row>
    <row r="2094" spans="1:1" x14ac:dyDescent="0.2">
      <c r="A2094" s="44"/>
    </row>
    <row r="2095" spans="1:1" x14ac:dyDescent="0.2">
      <c r="A2095" s="44"/>
    </row>
    <row r="2096" spans="1:1" x14ac:dyDescent="0.2">
      <c r="A2096" s="44"/>
    </row>
    <row r="2097" spans="1:1" x14ac:dyDescent="0.2">
      <c r="A2097" s="44"/>
    </row>
    <row r="2098" spans="1:1" x14ac:dyDescent="0.2">
      <c r="A2098" s="44"/>
    </row>
    <row r="2099" spans="1:1" x14ac:dyDescent="0.2">
      <c r="A2099" s="44"/>
    </row>
    <row r="2100" spans="1:1" x14ac:dyDescent="0.2">
      <c r="A2100" s="44"/>
    </row>
    <row r="2101" spans="1:1" x14ac:dyDescent="0.2">
      <c r="A2101" s="44"/>
    </row>
    <row r="2102" spans="1:1" x14ac:dyDescent="0.2">
      <c r="A2102" s="44"/>
    </row>
    <row r="2103" spans="1:1" x14ac:dyDescent="0.2">
      <c r="A2103" s="44"/>
    </row>
    <row r="2104" spans="1:1" x14ac:dyDescent="0.2">
      <c r="A2104" s="44"/>
    </row>
    <row r="2105" spans="1:1" x14ac:dyDescent="0.2">
      <c r="A2105" s="44"/>
    </row>
    <row r="2106" spans="1:1" x14ac:dyDescent="0.2">
      <c r="A2106" s="44"/>
    </row>
    <row r="2107" spans="1:1" x14ac:dyDescent="0.2">
      <c r="A2107" s="44"/>
    </row>
    <row r="2108" spans="1:1" x14ac:dyDescent="0.2">
      <c r="A2108" s="44"/>
    </row>
    <row r="2109" spans="1:1" x14ac:dyDescent="0.2">
      <c r="A2109" s="44"/>
    </row>
    <row r="2110" spans="1:1" x14ac:dyDescent="0.2">
      <c r="A2110" s="44"/>
    </row>
    <row r="2111" spans="1:1" x14ac:dyDescent="0.2">
      <c r="A2111" s="44"/>
    </row>
    <row r="2112" spans="1:1" x14ac:dyDescent="0.2">
      <c r="A2112" s="44"/>
    </row>
    <row r="2113" spans="1:1" x14ac:dyDescent="0.2">
      <c r="A2113" s="44"/>
    </row>
    <row r="2114" spans="1:1" x14ac:dyDescent="0.2">
      <c r="A2114" s="44"/>
    </row>
    <row r="2115" spans="1:1" x14ac:dyDescent="0.2">
      <c r="A2115" s="44"/>
    </row>
    <row r="2116" spans="1:1" x14ac:dyDescent="0.2">
      <c r="A2116" s="44"/>
    </row>
    <row r="2117" spans="1:1" x14ac:dyDescent="0.2">
      <c r="A2117" s="44"/>
    </row>
    <row r="2118" spans="1:1" x14ac:dyDescent="0.2">
      <c r="A2118" s="44"/>
    </row>
    <row r="2119" spans="1:1" x14ac:dyDescent="0.2">
      <c r="A2119" s="44"/>
    </row>
    <row r="2120" spans="1:1" x14ac:dyDescent="0.2">
      <c r="A2120" s="44"/>
    </row>
    <row r="2121" spans="1:1" x14ac:dyDescent="0.2">
      <c r="A2121" s="44"/>
    </row>
    <row r="2122" spans="1:1" x14ac:dyDescent="0.2">
      <c r="A2122" s="44"/>
    </row>
    <row r="2123" spans="1:1" x14ac:dyDescent="0.2">
      <c r="A2123" s="44"/>
    </row>
    <row r="2124" spans="1:1" x14ac:dyDescent="0.2">
      <c r="A2124" s="44"/>
    </row>
    <row r="2125" spans="1:1" x14ac:dyDescent="0.2">
      <c r="A2125" s="44"/>
    </row>
    <row r="2126" spans="1:1" x14ac:dyDescent="0.2">
      <c r="A2126" s="44"/>
    </row>
    <row r="2127" spans="1:1" x14ac:dyDescent="0.2">
      <c r="A2127" s="44"/>
    </row>
    <row r="2128" spans="1:1" x14ac:dyDescent="0.2">
      <c r="A2128" s="44"/>
    </row>
    <row r="2129" spans="1:1" x14ac:dyDescent="0.2">
      <c r="A2129" s="44"/>
    </row>
    <row r="2130" spans="1:1" x14ac:dyDescent="0.2">
      <c r="A2130" s="44"/>
    </row>
    <row r="2131" spans="1:1" x14ac:dyDescent="0.2">
      <c r="A2131" s="44"/>
    </row>
    <row r="2132" spans="1:1" x14ac:dyDescent="0.2">
      <c r="A2132" s="44"/>
    </row>
    <row r="2133" spans="1:1" x14ac:dyDescent="0.2">
      <c r="A2133" s="44"/>
    </row>
    <row r="2134" spans="1:1" x14ac:dyDescent="0.2">
      <c r="A2134" s="44"/>
    </row>
    <row r="2135" spans="1:1" x14ac:dyDescent="0.2">
      <c r="A2135" s="44"/>
    </row>
    <row r="2136" spans="1:1" x14ac:dyDescent="0.2">
      <c r="A2136" s="44"/>
    </row>
    <row r="2137" spans="1:1" x14ac:dyDescent="0.2">
      <c r="A2137" s="44"/>
    </row>
    <row r="2138" spans="1:1" x14ac:dyDescent="0.2">
      <c r="A2138" s="44"/>
    </row>
    <row r="2139" spans="1:1" x14ac:dyDescent="0.2">
      <c r="A2139" s="44"/>
    </row>
    <row r="2140" spans="1:1" x14ac:dyDescent="0.2">
      <c r="A2140" s="44"/>
    </row>
    <row r="2141" spans="1:1" x14ac:dyDescent="0.2">
      <c r="A2141" s="44"/>
    </row>
    <row r="2142" spans="1:1" x14ac:dyDescent="0.2">
      <c r="A2142" s="44"/>
    </row>
    <row r="2143" spans="1:1" x14ac:dyDescent="0.2">
      <c r="A2143" s="44"/>
    </row>
    <row r="2144" spans="1:1" x14ac:dyDescent="0.2">
      <c r="A2144" s="44"/>
    </row>
    <row r="2145" spans="1:1" x14ac:dyDescent="0.2">
      <c r="A2145" s="44"/>
    </row>
    <row r="2146" spans="1:1" x14ac:dyDescent="0.2">
      <c r="A2146" s="44"/>
    </row>
    <row r="2147" spans="1:1" x14ac:dyDescent="0.2">
      <c r="A2147" s="44"/>
    </row>
    <row r="2148" spans="1:1" x14ac:dyDescent="0.2">
      <c r="A2148" s="44"/>
    </row>
    <row r="2149" spans="1:1" x14ac:dyDescent="0.2">
      <c r="A2149" s="44"/>
    </row>
    <row r="2150" spans="1:1" x14ac:dyDescent="0.2">
      <c r="A2150" s="44"/>
    </row>
    <row r="2151" spans="1:1" x14ac:dyDescent="0.2">
      <c r="A2151" s="44"/>
    </row>
    <row r="2152" spans="1:1" x14ac:dyDescent="0.2">
      <c r="A2152" s="44"/>
    </row>
    <row r="2153" spans="1:1" x14ac:dyDescent="0.2">
      <c r="A2153" s="44"/>
    </row>
    <row r="2154" spans="1:1" x14ac:dyDescent="0.2">
      <c r="A2154" s="44"/>
    </row>
    <row r="2155" spans="1:1" x14ac:dyDescent="0.2">
      <c r="A2155" s="44"/>
    </row>
    <row r="2156" spans="1:1" x14ac:dyDescent="0.2">
      <c r="A2156" s="44"/>
    </row>
    <row r="2157" spans="1:1" x14ac:dyDescent="0.2">
      <c r="A2157" s="44"/>
    </row>
    <row r="2158" spans="1:1" x14ac:dyDescent="0.2">
      <c r="A2158" s="44"/>
    </row>
    <row r="2159" spans="1:1" x14ac:dyDescent="0.2">
      <c r="A2159" s="44"/>
    </row>
    <row r="2160" spans="1:1" x14ac:dyDescent="0.2">
      <c r="A2160" s="44"/>
    </row>
    <row r="2161" spans="1:1" x14ac:dyDescent="0.2">
      <c r="A2161" s="44"/>
    </row>
    <row r="2162" spans="1:1" x14ac:dyDescent="0.2">
      <c r="A2162" s="44"/>
    </row>
    <row r="2163" spans="1:1" x14ac:dyDescent="0.2">
      <c r="A2163" s="44"/>
    </row>
    <row r="2164" spans="1:1" x14ac:dyDescent="0.2">
      <c r="A2164" s="44"/>
    </row>
    <row r="2165" spans="1:1" x14ac:dyDescent="0.2">
      <c r="A2165" s="44"/>
    </row>
    <row r="2166" spans="1:1" x14ac:dyDescent="0.2">
      <c r="A2166" s="44"/>
    </row>
    <row r="2167" spans="1:1" x14ac:dyDescent="0.2">
      <c r="A2167" s="44"/>
    </row>
    <row r="2168" spans="1:1" x14ac:dyDescent="0.2">
      <c r="A2168" s="44"/>
    </row>
    <row r="2169" spans="1:1" x14ac:dyDescent="0.2">
      <c r="A2169" s="44"/>
    </row>
    <row r="2170" spans="1:1" x14ac:dyDescent="0.2">
      <c r="A2170" s="44"/>
    </row>
    <row r="2171" spans="1:1" x14ac:dyDescent="0.2">
      <c r="A2171" s="44"/>
    </row>
    <row r="2172" spans="1:1" x14ac:dyDescent="0.2">
      <c r="A2172" s="44"/>
    </row>
    <row r="2173" spans="1:1" x14ac:dyDescent="0.2">
      <c r="A2173" s="44"/>
    </row>
    <row r="2174" spans="1:1" x14ac:dyDescent="0.2">
      <c r="A2174" s="44"/>
    </row>
    <row r="2175" spans="1:1" x14ac:dyDescent="0.2">
      <c r="A2175" s="44"/>
    </row>
    <row r="2176" spans="1:1" x14ac:dyDescent="0.2">
      <c r="A2176" s="44"/>
    </row>
    <row r="2177" spans="1:1" x14ac:dyDescent="0.2">
      <c r="A2177" s="44"/>
    </row>
    <row r="2178" spans="1:1" x14ac:dyDescent="0.2">
      <c r="A2178" s="44"/>
    </row>
    <row r="2179" spans="1:1" x14ac:dyDescent="0.2">
      <c r="A2179" s="44"/>
    </row>
    <row r="2180" spans="1:1" x14ac:dyDescent="0.2">
      <c r="A2180" s="44"/>
    </row>
    <row r="2181" spans="1:1" x14ac:dyDescent="0.2">
      <c r="A2181" s="44"/>
    </row>
    <row r="2182" spans="1:1" x14ac:dyDescent="0.2">
      <c r="A2182" s="44"/>
    </row>
    <row r="2183" spans="1:1" x14ac:dyDescent="0.2">
      <c r="A2183" s="44"/>
    </row>
    <row r="2184" spans="1:1" x14ac:dyDescent="0.2">
      <c r="A2184" s="44"/>
    </row>
    <row r="2185" spans="1:1" x14ac:dyDescent="0.2">
      <c r="A2185" s="44"/>
    </row>
    <row r="2186" spans="1:1" x14ac:dyDescent="0.2">
      <c r="A2186" s="44"/>
    </row>
    <row r="2187" spans="1:1" x14ac:dyDescent="0.2">
      <c r="A2187" s="44"/>
    </row>
    <row r="2188" spans="1:1" x14ac:dyDescent="0.2">
      <c r="A2188" s="44"/>
    </row>
    <row r="2189" spans="1:1" x14ac:dyDescent="0.2">
      <c r="A2189" s="44"/>
    </row>
    <row r="2190" spans="1:1" x14ac:dyDescent="0.2">
      <c r="A2190" s="44"/>
    </row>
    <row r="2191" spans="1:1" x14ac:dyDescent="0.2">
      <c r="A2191" s="44"/>
    </row>
    <row r="2192" spans="1:1" x14ac:dyDescent="0.2">
      <c r="A2192" s="44"/>
    </row>
    <row r="2193" spans="1:1" x14ac:dyDescent="0.2">
      <c r="A2193" s="44"/>
    </row>
    <row r="2194" spans="1:1" x14ac:dyDescent="0.2">
      <c r="A2194" s="44"/>
    </row>
    <row r="2195" spans="1:1" x14ac:dyDescent="0.2">
      <c r="A2195" s="44"/>
    </row>
    <row r="2196" spans="1:1" x14ac:dyDescent="0.2">
      <c r="A2196" s="44"/>
    </row>
    <row r="2197" spans="1:1" x14ac:dyDescent="0.2">
      <c r="A2197" s="44"/>
    </row>
    <row r="2198" spans="1:1" x14ac:dyDescent="0.2">
      <c r="A2198" s="44"/>
    </row>
    <row r="2199" spans="1:1" x14ac:dyDescent="0.2">
      <c r="A2199" s="44"/>
    </row>
    <row r="2200" spans="1:1" x14ac:dyDescent="0.2">
      <c r="A2200" s="44"/>
    </row>
    <row r="2201" spans="1:1" x14ac:dyDescent="0.2">
      <c r="A2201" s="44"/>
    </row>
    <row r="2202" spans="1:1" x14ac:dyDescent="0.2">
      <c r="A2202" s="44"/>
    </row>
    <row r="2203" spans="1:1" x14ac:dyDescent="0.2">
      <c r="A2203" s="44"/>
    </row>
    <row r="2204" spans="1:1" x14ac:dyDescent="0.2">
      <c r="A2204" s="44"/>
    </row>
    <row r="2205" spans="1:1" x14ac:dyDescent="0.2">
      <c r="A2205" s="44"/>
    </row>
    <row r="2206" spans="1:1" x14ac:dyDescent="0.2">
      <c r="A2206" s="44"/>
    </row>
    <row r="2207" spans="1:1" x14ac:dyDescent="0.2">
      <c r="A2207" s="44"/>
    </row>
    <row r="2208" spans="1:1" x14ac:dyDescent="0.2">
      <c r="A2208" s="44"/>
    </row>
    <row r="2209" spans="1:1" x14ac:dyDescent="0.2">
      <c r="A2209" s="44"/>
    </row>
    <row r="2210" spans="1:1" x14ac:dyDescent="0.2">
      <c r="A2210" s="44"/>
    </row>
    <row r="2211" spans="1:1" x14ac:dyDescent="0.2">
      <c r="A2211" s="44"/>
    </row>
    <row r="2212" spans="1:1" x14ac:dyDescent="0.2">
      <c r="A2212" s="44"/>
    </row>
    <row r="2213" spans="1:1" x14ac:dyDescent="0.2">
      <c r="A2213" s="44"/>
    </row>
    <row r="2214" spans="1:1" x14ac:dyDescent="0.2">
      <c r="A2214" s="44"/>
    </row>
    <row r="2215" spans="1:1" x14ac:dyDescent="0.2">
      <c r="A2215" s="44"/>
    </row>
    <row r="2216" spans="1:1" x14ac:dyDescent="0.2">
      <c r="A2216" s="44"/>
    </row>
    <row r="2217" spans="1:1" x14ac:dyDescent="0.2">
      <c r="A2217" s="44"/>
    </row>
    <row r="2218" spans="1:1" x14ac:dyDescent="0.2">
      <c r="A2218" s="44"/>
    </row>
    <row r="2219" spans="1:1" x14ac:dyDescent="0.2">
      <c r="A2219" s="44"/>
    </row>
    <row r="2220" spans="1:1" x14ac:dyDescent="0.2">
      <c r="A2220" s="44"/>
    </row>
    <row r="2221" spans="1:1" x14ac:dyDescent="0.2">
      <c r="A2221" s="44"/>
    </row>
    <row r="2222" spans="1:1" x14ac:dyDescent="0.2">
      <c r="A2222" s="44"/>
    </row>
    <row r="2223" spans="1:1" x14ac:dyDescent="0.2">
      <c r="A2223" s="44"/>
    </row>
    <row r="2224" spans="1:1" x14ac:dyDescent="0.2">
      <c r="A2224" s="44"/>
    </row>
    <row r="2225" spans="1:1" x14ac:dyDescent="0.2">
      <c r="A2225" s="44"/>
    </row>
    <row r="2226" spans="1:1" x14ac:dyDescent="0.2">
      <c r="A2226" s="44"/>
    </row>
    <row r="2227" spans="1:1" x14ac:dyDescent="0.2">
      <c r="A2227" s="44"/>
    </row>
    <row r="2228" spans="1:1" x14ac:dyDescent="0.2">
      <c r="A2228" s="44"/>
    </row>
    <row r="2229" spans="1:1" x14ac:dyDescent="0.2">
      <c r="A2229" s="44"/>
    </row>
    <row r="2230" spans="1:1" x14ac:dyDescent="0.2">
      <c r="A2230" s="44"/>
    </row>
    <row r="2231" spans="1:1" x14ac:dyDescent="0.2">
      <c r="A2231" s="44"/>
    </row>
    <row r="2232" spans="1:1" x14ac:dyDescent="0.2">
      <c r="A2232" s="44"/>
    </row>
    <row r="2233" spans="1:1" x14ac:dyDescent="0.2">
      <c r="A2233" s="44"/>
    </row>
    <row r="2234" spans="1:1" x14ac:dyDescent="0.2">
      <c r="A2234" s="44"/>
    </row>
    <row r="2235" spans="1:1" x14ac:dyDescent="0.2">
      <c r="A2235" s="44"/>
    </row>
    <row r="2236" spans="1:1" x14ac:dyDescent="0.2">
      <c r="A2236" s="44"/>
    </row>
    <row r="2237" spans="1:1" x14ac:dyDescent="0.2">
      <c r="A2237" s="44"/>
    </row>
    <row r="2238" spans="1:1" x14ac:dyDescent="0.2">
      <c r="A2238" s="44"/>
    </row>
    <row r="2239" spans="1:1" x14ac:dyDescent="0.2">
      <c r="A2239" s="44"/>
    </row>
    <row r="2240" spans="1:1" x14ac:dyDescent="0.2">
      <c r="A2240" s="44"/>
    </row>
    <row r="2241" spans="1:1" x14ac:dyDescent="0.2">
      <c r="A2241" s="44"/>
    </row>
    <row r="2242" spans="1:1" x14ac:dyDescent="0.2">
      <c r="A2242" s="44"/>
    </row>
    <row r="2243" spans="1:1" x14ac:dyDescent="0.2">
      <c r="A2243" s="44"/>
    </row>
    <row r="2244" spans="1:1" x14ac:dyDescent="0.2">
      <c r="A2244" s="44"/>
    </row>
    <row r="2245" spans="1:1" x14ac:dyDescent="0.2">
      <c r="A2245" s="44"/>
    </row>
    <row r="2246" spans="1:1" x14ac:dyDescent="0.2">
      <c r="A2246" s="44"/>
    </row>
    <row r="2247" spans="1:1" x14ac:dyDescent="0.2">
      <c r="A2247" s="44"/>
    </row>
    <row r="2248" spans="1:1" x14ac:dyDescent="0.2">
      <c r="A2248" s="44"/>
    </row>
    <row r="2249" spans="1:1" x14ac:dyDescent="0.2">
      <c r="A2249" s="44"/>
    </row>
    <row r="2250" spans="1:1" x14ac:dyDescent="0.2">
      <c r="A2250" s="44"/>
    </row>
    <row r="2251" spans="1:1" x14ac:dyDescent="0.2">
      <c r="A2251" s="44"/>
    </row>
    <row r="2252" spans="1:1" x14ac:dyDescent="0.2">
      <c r="A2252" s="44"/>
    </row>
    <row r="2253" spans="1:1" x14ac:dyDescent="0.2">
      <c r="A2253" s="44"/>
    </row>
    <row r="2254" spans="1:1" x14ac:dyDescent="0.2">
      <c r="A2254" s="44"/>
    </row>
    <row r="2255" spans="1:1" x14ac:dyDescent="0.2">
      <c r="A2255" s="44"/>
    </row>
    <row r="2256" spans="1:1" x14ac:dyDescent="0.2">
      <c r="A2256" s="44"/>
    </row>
    <row r="2257" spans="1:1" x14ac:dyDescent="0.2">
      <c r="A2257" s="44"/>
    </row>
    <row r="2258" spans="1:1" x14ac:dyDescent="0.2">
      <c r="A2258" s="44"/>
    </row>
    <row r="2259" spans="1:1" x14ac:dyDescent="0.2">
      <c r="A2259" s="44"/>
    </row>
    <row r="2260" spans="1:1" x14ac:dyDescent="0.2">
      <c r="A2260" s="44"/>
    </row>
    <row r="2261" spans="1:1" x14ac:dyDescent="0.2">
      <c r="A2261" s="44"/>
    </row>
    <row r="2262" spans="1:1" x14ac:dyDescent="0.2">
      <c r="A2262" s="44"/>
    </row>
    <row r="2263" spans="1:1" x14ac:dyDescent="0.2">
      <c r="A2263" s="44"/>
    </row>
    <row r="2264" spans="1:1" x14ac:dyDescent="0.2">
      <c r="A2264" s="44"/>
    </row>
    <row r="2265" spans="1:1" x14ac:dyDescent="0.2">
      <c r="A2265" s="44"/>
    </row>
    <row r="2266" spans="1:1" x14ac:dyDescent="0.2">
      <c r="A2266" s="44"/>
    </row>
    <row r="2267" spans="1:1" x14ac:dyDescent="0.2">
      <c r="A2267" s="44"/>
    </row>
    <row r="2268" spans="1:1" x14ac:dyDescent="0.2">
      <c r="A2268" s="44"/>
    </row>
    <row r="2269" spans="1:1" x14ac:dyDescent="0.2">
      <c r="A2269" s="44"/>
    </row>
    <row r="2270" spans="1:1" x14ac:dyDescent="0.2">
      <c r="A2270" s="44"/>
    </row>
    <row r="2271" spans="1:1" x14ac:dyDescent="0.2">
      <c r="A2271" s="44"/>
    </row>
    <row r="2272" spans="1:1" x14ac:dyDescent="0.2">
      <c r="A2272" s="44"/>
    </row>
    <row r="2273" spans="1:1" x14ac:dyDescent="0.2">
      <c r="A2273" s="44"/>
    </row>
    <row r="2274" spans="1:1" x14ac:dyDescent="0.2">
      <c r="A2274" s="44"/>
    </row>
    <row r="2275" spans="1:1" x14ac:dyDescent="0.2">
      <c r="A2275" s="44"/>
    </row>
    <row r="2276" spans="1:1" x14ac:dyDescent="0.2">
      <c r="A2276" s="44"/>
    </row>
    <row r="2277" spans="1:1" x14ac:dyDescent="0.2">
      <c r="A2277" s="44"/>
    </row>
    <row r="2278" spans="1:1" x14ac:dyDescent="0.2">
      <c r="A2278" s="44"/>
    </row>
    <row r="2279" spans="1:1" x14ac:dyDescent="0.2">
      <c r="A2279" s="44"/>
    </row>
    <row r="2280" spans="1:1" x14ac:dyDescent="0.2">
      <c r="A2280" s="44"/>
    </row>
    <row r="2281" spans="1:1" x14ac:dyDescent="0.2">
      <c r="A2281" s="44"/>
    </row>
    <row r="2282" spans="1:1" x14ac:dyDescent="0.2">
      <c r="A2282" s="44"/>
    </row>
    <row r="2283" spans="1:1" x14ac:dyDescent="0.2">
      <c r="A2283" s="44"/>
    </row>
    <row r="2284" spans="1:1" x14ac:dyDescent="0.2">
      <c r="A2284" s="44"/>
    </row>
    <row r="2285" spans="1:1" x14ac:dyDescent="0.2">
      <c r="A2285" s="44"/>
    </row>
    <row r="2286" spans="1:1" x14ac:dyDescent="0.2">
      <c r="A2286" s="44"/>
    </row>
    <row r="2287" spans="1:1" x14ac:dyDescent="0.2">
      <c r="A2287" s="44"/>
    </row>
    <row r="2288" spans="1:1" x14ac:dyDescent="0.2">
      <c r="A2288" s="44"/>
    </row>
    <row r="2289" spans="1:1" x14ac:dyDescent="0.2">
      <c r="A2289" s="44"/>
    </row>
    <row r="2290" spans="1:1" x14ac:dyDescent="0.2">
      <c r="A2290" s="44"/>
    </row>
    <row r="2291" spans="1:1" x14ac:dyDescent="0.2">
      <c r="A2291" s="44"/>
    </row>
    <row r="2292" spans="1:1" x14ac:dyDescent="0.2">
      <c r="A2292" s="44"/>
    </row>
    <row r="2293" spans="1:1" x14ac:dyDescent="0.2">
      <c r="A2293" s="44"/>
    </row>
    <row r="2294" spans="1:1" x14ac:dyDescent="0.2">
      <c r="A2294" s="44"/>
    </row>
    <row r="2295" spans="1:1" x14ac:dyDescent="0.2">
      <c r="A2295" s="44"/>
    </row>
    <row r="2296" spans="1:1" x14ac:dyDescent="0.2">
      <c r="A2296" s="44"/>
    </row>
    <row r="2297" spans="1:1" x14ac:dyDescent="0.2">
      <c r="A2297" s="44"/>
    </row>
    <row r="2298" spans="1:1" x14ac:dyDescent="0.2">
      <c r="A2298" s="44"/>
    </row>
    <row r="2299" spans="1:1" x14ac:dyDescent="0.2">
      <c r="A2299" s="44"/>
    </row>
    <row r="2300" spans="1:1" x14ac:dyDescent="0.2">
      <c r="A2300" s="44"/>
    </row>
    <row r="2301" spans="1:1" x14ac:dyDescent="0.2">
      <c r="A2301" s="44"/>
    </row>
    <row r="2302" spans="1:1" x14ac:dyDescent="0.2">
      <c r="A2302" s="44"/>
    </row>
    <row r="2303" spans="1:1" x14ac:dyDescent="0.2">
      <c r="A2303" s="44"/>
    </row>
    <row r="2304" spans="1:1" x14ac:dyDescent="0.2">
      <c r="A2304" s="44"/>
    </row>
    <row r="2305" spans="1:1" x14ac:dyDescent="0.2">
      <c r="A2305" s="44"/>
    </row>
    <row r="2306" spans="1:1" x14ac:dyDescent="0.2">
      <c r="A2306" s="44"/>
    </row>
    <row r="2307" spans="1:1" x14ac:dyDescent="0.2">
      <c r="A2307" s="44"/>
    </row>
    <row r="2308" spans="1:1" x14ac:dyDescent="0.2">
      <c r="A2308" s="44"/>
    </row>
    <row r="2309" spans="1:1" x14ac:dyDescent="0.2">
      <c r="A2309" s="44"/>
    </row>
    <row r="2310" spans="1:1" x14ac:dyDescent="0.2">
      <c r="A2310" s="44"/>
    </row>
    <row r="2311" spans="1:1" x14ac:dyDescent="0.2">
      <c r="A2311" s="44"/>
    </row>
    <row r="2312" spans="1:1" x14ac:dyDescent="0.2">
      <c r="A2312" s="44"/>
    </row>
    <row r="2313" spans="1:1" x14ac:dyDescent="0.2">
      <c r="A2313" s="44"/>
    </row>
    <row r="2314" spans="1:1" x14ac:dyDescent="0.2">
      <c r="A2314" s="44"/>
    </row>
    <row r="2315" spans="1:1" x14ac:dyDescent="0.2">
      <c r="A2315" s="44"/>
    </row>
    <row r="2316" spans="1:1" x14ac:dyDescent="0.2">
      <c r="A2316" s="44"/>
    </row>
    <row r="2317" spans="1:1" x14ac:dyDescent="0.2">
      <c r="A2317" s="44"/>
    </row>
    <row r="2318" spans="1:1" x14ac:dyDescent="0.2">
      <c r="A2318" s="44"/>
    </row>
    <row r="2319" spans="1:1" x14ac:dyDescent="0.2">
      <c r="A2319" s="44"/>
    </row>
    <row r="2320" spans="1:1" x14ac:dyDescent="0.2">
      <c r="A2320" s="44"/>
    </row>
    <row r="2321" spans="1:1" x14ac:dyDescent="0.2">
      <c r="A2321" s="44"/>
    </row>
    <row r="2322" spans="1:1" x14ac:dyDescent="0.2">
      <c r="A2322" s="44"/>
    </row>
    <row r="2323" spans="1:1" x14ac:dyDescent="0.2">
      <c r="A2323" s="44"/>
    </row>
    <row r="2324" spans="1:1" x14ac:dyDescent="0.2">
      <c r="A2324" s="44"/>
    </row>
    <row r="2325" spans="1:1" x14ac:dyDescent="0.2">
      <c r="A2325" s="44"/>
    </row>
    <row r="2326" spans="1:1" x14ac:dyDescent="0.2">
      <c r="A2326" s="44"/>
    </row>
    <row r="2327" spans="1:1" x14ac:dyDescent="0.2">
      <c r="A2327" s="44"/>
    </row>
    <row r="2328" spans="1:1" x14ac:dyDescent="0.2">
      <c r="A2328" s="44"/>
    </row>
    <row r="2329" spans="1:1" x14ac:dyDescent="0.2">
      <c r="A2329" s="44"/>
    </row>
    <row r="2330" spans="1:1" x14ac:dyDescent="0.2">
      <c r="A2330" s="44"/>
    </row>
    <row r="2331" spans="1:1" x14ac:dyDescent="0.2">
      <c r="A2331" s="44"/>
    </row>
    <row r="2332" spans="1:1" x14ac:dyDescent="0.2">
      <c r="A2332" s="44"/>
    </row>
    <row r="2333" spans="1:1" x14ac:dyDescent="0.2">
      <c r="A2333" s="44"/>
    </row>
    <row r="2334" spans="1:1" x14ac:dyDescent="0.2">
      <c r="A2334" s="44"/>
    </row>
    <row r="2335" spans="1:1" x14ac:dyDescent="0.2">
      <c r="A2335" s="44"/>
    </row>
    <row r="2336" spans="1:1" x14ac:dyDescent="0.2">
      <c r="A2336" s="44"/>
    </row>
    <row r="2337" spans="1:1" x14ac:dyDescent="0.2">
      <c r="A2337" s="44"/>
    </row>
    <row r="2338" spans="1:1" x14ac:dyDescent="0.2">
      <c r="A2338" s="44"/>
    </row>
    <row r="2339" spans="1:1" x14ac:dyDescent="0.2">
      <c r="A2339" s="44"/>
    </row>
    <row r="2340" spans="1:1" x14ac:dyDescent="0.2">
      <c r="A2340" s="44"/>
    </row>
    <row r="2341" spans="1:1" x14ac:dyDescent="0.2">
      <c r="A2341" s="44"/>
    </row>
    <row r="2342" spans="1:1" x14ac:dyDescent="0.2">
      <c r="A2342" s="44"/>
    </row>
    <row r="2343" spans="1:1" x14ac:dyDescent="0.2">
      <c r="A2343" s="44"/>
    </row>
    <row r="2344" spans="1:1" x14ac:dyDescent="0.2">
      <c r="A2344" s="44"/>
    </row>
    <row r="2345" spans="1:1" x14ac:dyDescent="0.2">
      <c r="A2345" s="44"/>
    </row>
    <row r="2346" spans="1:1" x14ac:dyDescent="0.2">
      <c r="A2346" s="44"/>
    </row>
    <row r="2347" spans="1:1" x14ac:dyDescent="0.2">
      <c r="A2347" s="44"/>
    </row>
    <row r="2348" spans="1:1" x14ac:dyDescent="0.2">
      <c r="A2348" s="44"/>
    </row>
    <row r="2349" spans="1:1" x14ac:dyDescent="0.2">
      <c r="A2349" s="44"/>
    </row>
    <row r="2350" spans="1:1" x14ac:dyDescent="0.2">
      <c r="A2350" s="44"/>
    </row>
    <row r="2351" spans="1:1" x14ac:dyDescent="0.2">
      <c r="A2351" s="44"/>
    </row>
    <row r="2352" spans="1:1" x14ac:dyDescent="0.2">
      <c r="A2352" s="44"/>
    </row>
    <row r="2353" spans="1:1" x14ac:dyDescent="0.2">
      <c r="A2353" s="44"/>
    </row>
    <row r="2354" spans="1:1" x14ac:dyDescent="0.2">
      <c r="A2354" s="44"/>
    </row>
    <row r="2355" spans="1:1" x14ac:dyDescent="0.2">
      <c r="A2355" s="44"/>
    </row>
    <row r="2356" spans="1:1" x14ac:dyDescent="0.2">
      <c r="A2356" s="44"/>
    </row>
    <row r="2357" spans="1:1" x14ac:dyDescent="0.2">
      <c r="A2357" s="44"/>
    </row>
    <row r="2358" spans="1:1" x14ac:dyDescent="0.2">
      <c r="A2358" s="44"/>
    </row>
    <row r="2359" spans="1:1" x14ac:dyDescent="0.2">
      <c r="A2359" s="44"/>
    </row>
    <row r="2360" spans="1:1" x14ac:dyDescent="0.2">
      <c r="A2360" s="44"/>
    </row>
    <row r="2361" spans="1:1" x14ac:dyDescent="0.2">
      <c r="A2361" s="44"/>
    </row>
    <row r="2362" spans="1:1" x14ac:dyDescent="0.2">
      <c r="A2362" s="44"/>
    </row>
    <row r="2363" spans="1:1" x14ac:dyDescent="0.2">
      <c r="A2363" s="44"/>
    </row>
    <row r="2364" spans="1:1" x14ac:dyDescent="0.2">
      <c r="A2364" s="44"/>
    </row>
    <row r="2365" spans="1:1" x14ac:dyDescent="0.2">
      <c r="A2365" s="44"/>
    </row>
    <row r="2366" spans="1:1" x14ac:dyDescent="0.2">
      <c r="A2366" s="44"/>
    </row>
    <row r="2367" spans="1:1" x14ac:dyDescent="0.2">
      <c r="A2367" s="44"/>
    </row>
    <row r="2368" spans="1:1" x14ac:dyDescent="0.2">
      <c r="A2368" s="44"/>
    </row>
    <row r="2369" spans="1:1" x14ac:dyDescent="0.2">
      <c r="A2369" s="44"/>
    </row>
    <row r="2370" spans="1:1" x14ac:dyDescent="0.2">
      <c r="A2370" s="44"/>
    </row>
    <row r="2371" spans="1:1" x14ac:dyDescent="0.2">
      <c r="A2371" s="44"/>
    </row>
    <row r="2372" spans="1:1" x14ac:dyDescent="0.2">
      <c r="A2372" s="44"/>
    </row>
    <row r="2373" spans="1:1" x14ac:dyDescent="0.2">
      <c r="A2373" s="44"/>
    </row>
    <row r="2374" spans="1:1" x14ac:dyDescent="0.2">
      <c r="A2374" s="44"/>
    </row>
    <row r="2375" spans="1:1" x14ac:dyDescent="0.2">
      <c r="A2375" s="44"/>
    </row>
    <row r="2376" spans="1:1" x14ac:dyDescent="0.2">
      <c r="A2376" s="44"/>
    </row>
    <row r="2377" spans="1:1" x14ac:dyDescent="0.2">
      <c r="A2377" s="44"/>
    </row>
    <row r="2378" spans="1:1" x14ac:dyDescent="0.2">
      <c r="A2378" s="44"/>
    </row>
    <row r="2379" spans="1:1" x14ac:dyDescent="0.2">
      <c r="A2379" s="44"/>
    </row>
    <row r="2380" spans="1:1" x14ac:dyDescent="0.2">
      <c r="A2380" s="44"/>
    </row>
    <row r="2381" spans="1:1" x14ac:dyDescent="0.2">
      <c r="A2381" s="44"/>
    </row>
    <row r="2382" spans="1:1" x14ac:dyDescent="0.2">
      <c r="A2382" s="44"/>
    </row>
    <row r="2383" spans="1:1" x14ac:dyDescent="0.2">
      <c r="A2383" s="44"/>
    </row>
    <row r="2384" spans="1:1" x14ac:dyDescent="0.2">
      <c r="A2384" s="44"/>
    </row>
    <row r="2385" spans="1:1" x14ac:dyDescent="0.2">
      <c r="A2385" s="44"/>
    </row>
    <row r="2386" spans="1:1" x14ac:dyDescent="0.2">
      <c r="A2386" s="44"/>
    </row>
    <row r="2387" spans="1:1" x14ac:dyDescent="0.2">
      <c r="A2387" s="44"/>
    </row>
    <row r="2388" spans="1:1" x14ac:dyDescent="0.2">
      <c r="A2388" s="44"/>
    </row>
    <row r="2389" spans="1:1" x14ac:dyDescent="0.2">
      <c r="A2389" s="44"/>
    </row>
    <row r="2390" spans="1:1" x14ac:dyDescent="0.2">
      <c r="A2390" s="44"/>
    </row>
    <row r="2391" spans="1:1" x14ac:dyDescent="0.2">
      <c r="A2391" s="44"/>
    </row>
    <row r="2392" spans="1:1" x14ac:dyDescent="0.2">
      <c r="A2392" s="44"/>
    </row>
    <row r="2393" spans="1:1" x14ac:dyDescent="0.2">
      <c r="A2393" s="44"/>
    </row>
    <row r="2394" spans="1:1" x14ac:dyDescent="0.2">
      <c r="A2394" s="44"/>
    </row>
    <row r="2395" spans="1:1" x14ac:dyDescent="0.2">
      <c r="A2395" s="44"/>
    </row>
    <row r="2396" spans="1:1" x14ac:dyDescent="0.2">
      <c r="A2396" s="44"/>
    </row>
    <row r="2397" spans="1:1" x14ac:dyDescent="0.2">
      <c r="A2397" s="44"/>
    </row>
    <row r="2398" spans="1:1" x14ac:dyDescent="0.2">
      <c r="A2398" s="44"/>
    </row>
    <row r="2399" spans="1:1" x14ac:dyDescent="0.2">
      <c r="A2399" s="44"/>
    </row>
    <row r="2400" spans="1:1" x14ac:dyDescent="0.2">
      <c r="A2400" s="44"/>
    </row>
    <row r="2401" spans="1:1" x14ac:dyDescent="0.2">
      <c r="A2401" s="44"/>
    </row>
    <row r="2402" spans="1:1" x14ac:dyDescent="0.2">
      <c r="A2402" s="44"/>
    </row>
    <row r="2403" spans="1:1" x14ac:dyDescent="0.2">
      <c r="A2403" s="44"/>
    </row>
    <row r="2404" spans="1:1" x14ac:dyDescent="0.2">
      <c r="A2404" s="44"/>
    </row>
    <row r="2405" spans="1:1" x14ac:dyDescent="0.2">
      <c r="A2405" s="44"/>
    </row>
    <row r="2406" spans="1:1" x14ac:dyDescent="0.2">
      <c r="A2406" s="44"/>
    </row>
    <row r="2407" spans="1:1" x14ac:dyDescent="0.2">
      <c r="A2407" s="44"/>
    </row>
    <row r="2408" spans="1:1" x14ac:dyDescent="0.2">
      <c r="A2408" s="44"/>
    </row>
    <row r="2409" spans="1:1" x14ac:dyDescent="0.2">
      <c r="A2409" s="44"/>
    </row>
    <row r="2410" spans="1:1" x14ac:dyDescent="0.2">
      <c r="A2410" s="44"/>
    </row>
    <row r="2411" spans="1:1" x14ac:dyDescent="0.2">
      <c r="A2411" s="44"/>
    </row>
    <row r="2412" spans="1:1" x14ac:dyDescent="0.2">
      <c r="A2412" s="44"/>
    </row>
    <row r="2413" spans="1:1" x14ac:dyDescent="0.2">
      <c r="A2413" s="44"/>
    </row>
    <row r="2414" spans="1:1" x14ac:dyDescent="0.2">
      <c r="A2414" s="44"/>
    </row>
    <row r="2415" spans="1:1" x14ac:dyDescent="0.2">
      <c r="A2415" s="44"/>
    </row>
    <row r="2416" spans="1:1" x14ac:dyDescent="0.2">
      <c r="A2416" s="44"/>
    </row>
    <row r="2417" spans="1:1" x14ac:dyDescent="0.2">
      <c r="A2417" s="44"/>
    </row>
    <row r="2418" spans="1:1" x14ac:dyDescent="0.2">
      <c r="A2418" s="44"/>
    </row>
    <row r="2419" spans="1:1" x14ac:dyDescent="0.2">
      <c r="A2419" s="44"/>
    </row>
    <row r="2420" spans="1:1" x14ac:dyDescent="0.2">
      <c r="A2420" s="44"/>
    </row>
    <row r="2421" spans="1:1" x14ac:dyDescent="0.2">
      <c r="A2421" s="44"/>
    </row>
    <row r="2422" spans="1:1" x14ac:dyDescent="0.2">
      <c r="A2422" s="44"/>
    </row>
    <row r="2423" spans="1:1" x14ac:dyDescent="0.2">
      <c r="A2423" s="44"/>
    </row>
    <row r="2424" spans="1:1" x14ac:dyDescent="0.2">
      <c r="A2424" s="44"/>
    </row>
    <row r="2425" spans="1:1" x14ac:dyDescent="0.2">
      <c r="A2425" s="44"/>
    </row>
    <row r="2426" spans="1:1" x14ac:dyDescent="0.2">
      <c r="A2426" s="44"/>
    </row>
    <row r="2427" spans="1:1" x14ac:dyDescent="0.2">
      <c r="A2427" s="44"/>
    </row>
    <row r="2428" spans="1:1" x14ac:dyDescent="0.2">
      <c r="A2428" s="44"/>
    </row>
    <row r="2429" spans="1:1" x14ac:dyDescent="0.2">
      <c r="A2429" s="44"/>
    </row>
    <row r="2430" spans="1:1" x14ac:dyDescent="0.2">
      <c r="A2430" s="44"/>
    </row>
    <row r="2431" spans="1:1" x14ac:dyDescent="0.2">
      <c r="A2431" s="44"/>
    </row>
    <row r="2432" spans="1:1" x14ac:dyDescent="0.2">
      <c r="A2432" s="44"/>
    </row>
    <row r="2433" spans="1:1" x14ac:dyDescent="0.2">
      <c r="A2433" s="44"/>
    </row>
    <row r="2434" spans="1:1" x14ac:dyDescent="0.2">
      <c r="A2434" s="44"/>
    </row>
    <row r="2435" spans="1:1" x14ac:dyDescent="0.2">
      <c r="A2435" s="44"/>
    </row>
    <row r="2436" spans="1:1" x14ac:dyDescent="0.2">
      <c r="A2436" s="44"/>
    </row>
    <row r="2437" spans="1:1" x14ac:dyDescent="0.2">
      <c r="A2437" s="44"/>
    </row>
    <row r="2438" spans="1:1" x14ac:dyDescent="0.2">
      <c r="A2438" s="44"/>
    </row>
    <row r="2439" spans="1:1" x14ac:dyDescent="0.2">
      <c r="A2439" s="44"/>
    </row>
    <row r="2440" spans="1:1" x14ac:dyDescent="0.2">
      <c r="A2440" s="44"/>
    </row>
    <row r="2441" spans="1:1" x14ac:dyDescent="0.2">
      <c r="A2441" s="44"/>
    </row>
    <row r="2442" spans="1:1" x14ac:dyDescent="0.2">
      <c r="A2442" s="44"/>
    </row>
    <row r="2443" spans="1:1" x14ac:dyDescent="0.2">
      <c r="A2443" s="44"/>
    </row>
    <row r="2444" spans="1:1" x14ac:dyDescent="0.2">
      <c r="A2444" s="44"/>
    </row>
    <row r="2445" spans="1:1" x14ac:dyDescent="0.2">
      <c r="A2445" s="44"/>
    </row>
    <row r="2446" spans="1:1" x14ac:dyDescent="0.2">
      <c r="A2446" s="44"/>
    </row>
    <row r="2447" spans="1:1" x14ac:dyDescent="0.2">
      <c r="A2447" s="44"/>
    </row>
    <row r="2448" spans="1:1" x14ac:dyDescent="0.2">
      <c r="A2448" s="44"/>
    </row>
    <row r="2449" spans="1:1" x14ac:dyDescent="0.2">
      <c r="A2449" s="44"/>
    </row>
    <row r="2450" spans="1:1" x14ac:dyDescent="0.2">
      <c r="A2450" s="44"/>
    </row>
    <row r="2451" spans="1:1" x14ac:dyDescent="0.2">
      <c r="A2451" s="44"/>
    </row>
    <row r="2452" spans="1:1" x14ac:dyDescent="0.2">
      <c r="A2452" s="44"/>
    </row>
    <row r="2453" spans="1:1" x14ac:dyDescent="0.2">
      <c r="A2453" s="44"/>
    </row>
    <row r="2454" spans="1:1" x14ac:dyDescent="0.2">
      <c r="A2454" s="44"/>
    </row>
    <row r="2455" spans="1:1" x14ac:dyDescent="0.2">
      <c r="A2455" s="44"/>
    </row>
    <row r="2456" spans="1:1" x14ac:dyDescent="0.2">
      <c r="A2456" s="44"/>
    </row>
    <row r="2457" spans="1:1" x14ac:dyDescent="0.2">
      <c r="A2457" s="44"/>
    </row>
    <row r="2458" spans="1:1" x14ac:dyDescent="0.2">
      <c r="A2458" s="44"/>
    </row>
    <row r="2459" spans="1:1" x14ac:dyDescent="0.2">
      <c r="A2459" s="44"/>
    </row>
    <row r="2460" spans="1:1" x14ac:dyDescent="0.2">
      <c r="A2460" s="44"/>
    </row>
    <row r="2461" spans="1:1" x14ac:dyDescent="0.2">
      <c r="A2461" s="44"/>
    </row>
    <row r="2462" spans="1:1" x14ac:dyDescent="0.2">
      <c r="A2462" s="44"/>
    </row>
    <row r="2463" spans="1:1" x14ac:dyDescent="0.2">
      <c r="A2463" s="44"/>
    </row>
    <row r="2464" spans="1:1" x14ac:dyDescent="0.2">
      <c r="A2464" s="44"/>
    </row>
    <row r="2465" spans="1:1" x14ac:dyDescent="0.2">
      <c r="A2465" s="44"/>
    </row>
    <row r="2466" spans="1:1" x14ac:dyDescent="0.2">
      <c r="A2466" s="44"/>
    </row>
    <row r="2467" spans="1:1" x14ac:dyDescent="0.2">
      <c r="A2467" s="44"/>
    </row>
    <row r="2468" spans="1:1" x14ac:dyDescent="0.2">
      <c r="A2468" s="44"/>
    </row>
    <row r="2469" spans="1:1" x14ac:dyDescent="0.2">
      <c r="A2469" s="44"/>
    </row>
    <row r="2470" spans="1:1" x14ac:dyDescent="0.2">
      <c r="A2470" s="44"/>
    </row>
    <row r="2471" spans="1:1" x14ac:dyDescent="0.2">
      <c r="A2471" s="44"/>
    </row>
    <row r="2472" spans="1:1" x14ac:dyDescent="0.2">
      <c r="A2472" s="44"/>
    </row>
    <row r="2473" spans="1:1" x14ac:dyDescent="0.2">
      <c r="A2473" s="44"/>
    </row>
    <row r="2474" spans="1:1" x14ac:dyDescent="0.2">
      <c r="A2474" s="44"/>
    </row>
    <row r="2475" spans="1:1" x14ac:dyDescent="0.2">
      <c r="A2475" s="44"/>
    </row>
    <row r="2476" spans="1:1" x14ac:dyDescent="0.2">
      <c r="A2476" s="44"/>
    </row>
    <row r="2477" spans="1:1" x14ac:dyDescent="0.2">
      <c r="A2477" s="44"/>
    </row>
    <row r="2478" spans="1:1" x14ac:dyDescent="0.2">
      <c r="A2478" s="44"/>
    </row>
    <row r="2479" spans="1:1" x14ac:dyDescent="0.2">
      <c r="A2479" s="44"/>
    </row>
    <row r="2480" spans="1:1" x14ac:dyDescent="0.2">
      <c r="A2480" s="44"/>
    </row>
    <row r="2481" spans="1:1" x14ac:dyDescent="0.2">
      <c r="A2481" s="44"/>
    </row>
    <row r="2482" spans="1:1" x14ac:dyDescent="0.2">
      <c r="A2482" s="44"/>
    </row>
    <row r="2483" spans="1:1" x14ac:dyDescent="0.2">
      <c r="A2483" s="44"/>
    </row>
    <row r="2484" spans="1:1" x14ac:dyDescent="0.2">
      <c r="A2484" s="44"/>
    </row>
    <row r="2485" spans="1:1" x14ac:dyDescent="0.2">
      <c r="A2485" s="44"/>
    </row>
    <row r="2486" spans="1:1" x14ac:dyDescent="0.2">
      <c r="A2486" s="44"/>
    </row>
    <row r="2487" spans="1:1" x14ac:dyDescent="0.2">
      <c r="A2487" s="44"/>
    </row>
    <row r="2488" spans="1:1" x14ac:dyDescent="0.2">
      <c r="A2488" s="44"/>
    </row>
    <row r="2489" spans="1:1" x14ac:dyDescent="0.2">
      <c r="A2489" s="44"/>
    </row>
    <row r="2490" spans="1:1" x14ac:dyDescent="0.2">
      <c r="A2490" s="44"/>
    </row>
    <row r="2491" spans="1:1" x14ac:dyDescent="0.2">
      <c r="A2491" s="44"/>
    </row>
    <row r="2492" spans="1:1" x14ac:dyDescent="0.2">
      <c r="A2492" s="44"/>
    </row>
    <row r="2493" spans="1:1" x14ac:dyDescent="0.2">
      <c r="A2493" s="44"/>
    </row>
    <row r="2494" spans="1:1" x14ac:dyDescent="0.2">
      <c r="A2494" s="44"/>
    </row>
    <row r="2495" spans="1:1" x14ac:dyDescent="0.2">
      <c r="A2495" s="44"/>
    </row>
    <row r="2496" spans="1:1" x14ac:dyDescent="0.2">
      <c r="A2496" s="44"/>
    </row>
    <row r="2497" spans="1:1" x14ac:dyDescent="0.2">
      <c r="A2497" s="44"/>
    </row>
    <row r="2498" spans="1:1" x14ac:dyDescent="0.2">
      <c r="A2498" s="44"/>
    </row>
    <row r="2499" spans="1:1" x14ac:dyDescent="0.2">
      <c r="A2499" s="44"/>
    </row>
    <row r="2500" spans="1:1" x14ac:dyDescent="0.2">
      <c r="A2500" s="44"/>
    </row>
    <row r="2501" spans="1:1" x14ac:dyDescent="0.2">
      <c r="A2501" s="44"/>
    </row>
    <row r="2502" spans="1:1" x14ac:dyDescent="0.2">
      <c r="A2502" s="44"/>
    </row>
    <row r="2503" spans="1:1" x14ac:dyDescent="0.2">
      <c r="A2503" s="44"/>
    </row>
    <row r="2504" spans="1:1" x14ac:dyDescent="0.2">
      <c r="A2504" s="44"/>
    </row>
    <row r="2505" spans="1:1" x14ac:dyDescent="0.2">
      <c r="A2505" s="44"/>
    </row>
    <row r="2506" spans="1:1" x14ac:dyDescent="0.2">
      <c r="A2506" s="44"/>
    </row>
    <row r="2507" spans="1:1" x14ac:dyDescent="0.2">
      <c r="A2507" s="44"/>
    </row>
    <row r="2508" spans="1:1" x14ac:dyDescent="0.2">
      <c r="A2508" s="44"/>
    </row>
    <row r="2509" spans="1:1" x14ac:dyDescent="0.2">
      <c r="A2509" s="44"/>
    </row>
    <row r="2510" spans="1:1" x14ac:dyDescent="0.2">
      <c r="A2510" s="44"/>
    </row>
    <row r="2511" spans="1:1" x14ac:dyDescent="0.2">
      <c r="A2511" s="44"/>
    </row>
    <row r="2512" spans="1:1" x14ac:dyDescent="0.2">
      <c r="A2512" s="44"/>
    </row>
    <row r="2513" spans="1:1" x14ac:dyDescent="0.2">
      <c r="A2513" s="44"/>
    </row>
    <row r="2514" spans="1:1" x14ac:dyDescent="0.2">
      <c r="A2514" s="44"/>
    </row>
    <row r="2515" spans="1:1" x14ac:dyDescent="0.2">
      <c r="A2515" s="44"/>
    </row>
    <row r="2516" spans="1:1" x14ac:dyDescent="0.2">
      <c r="A2516" s="44"/>
    </row>
    <row r="2517" spans="1:1" x14ac:dyDescent="0.2">
      <c r="A2517" s="44"/>
    </row>
    <row r="2518" spans="1:1" x14ac:dyDescent="0.2">
      <c r="A2518" s="44"/>
    </row>
    <row r="2519" spans="1:1" x14ac:dyDescent="0.2">
      <c r="A2519" s="44"/>
    </row>
    <row r="2520" spans="1:1" x14ac:dyDescent="0.2">
      <c r="A2520" s="44"/>
    </row>
    <row r="2521" spans="1:1" x14ac:dyDescent="0.2">
      <c r="A2521" s="44"/>
    </row>
    <row r="2522" spans="1:1" x14ac:dyDescent="0.2">
      <c r="A2522" s="44"/>
    </row>
    <row r="2523" spans="1:1" x14ac:dyDescent="0.2">
      <c r="A2523" s="44"/>
    </row>
    <row r="2524" spans="1:1" x14ac:dyDescent="0.2">
      <c r="A2524" s="44"/>
    </row>
    <row r="2525" spans="1:1" x14ac:dyDescent="0.2">
      <c r="A2525" s="44"/>
    </row>
    <row r="2526" spans="1:1" x14ac:dyDescent="0.2">
      <c r="A2526" s="44"/>
    </row>
    <row r="2527" spans="1:1" x14ac:dyDescent="0.2">
      <c r="A2527" s="44"/>
    </row>
    <row r="2528" spans="1:1" x14ac:dyDescent="0.2">
      <c r="A2528" s="44"/>
    </row>
    <row r="2529" spans="1:1" x14ac:dyDescent="0.2">
      <c r="A2529" s="44"/>
    </row>
    <row r="2530" spans="1:1" x14ac:dyDescent="0.2">
      <c r="A2530" s="44"/>
    </row>
    <row r="2531" spans="1:1" x14ac:dyDescent="0.2">
      <c r="A2531" s="44"/>
    </row>
    <row r="2532" spans="1:1" x14ac:dyDescent="0.2">
      <c r="A2532" s="44"/>
    </row>
    <row r="2533" spans="1:1" x14ac:dyDescent="0.2">
      <c r="A2533" s="44"/>
    </row>
    <row r="2534" spans="1:1" x14ac:dyDescent="0.2">
      <c r="A2534" s="44"/>
    </row>
    <row r="2535" spans="1:1" x14ac:dyDescent="0.2">
      <c r="A2535" s="44"/>
    </row>
    <row r="2536" spans="1:1" x14ac:dyDescent="0.2">
      <c r="A2536" s="44"/>
    </row>
    <row r="2537" spans="1:1" x14ac:dyDescent="0.2">
      <c r="A2537" s="44"/>
    </row>
    <row r="2538" spans="1:1" x14ac:dyDescent="0.2">
      <c r="A2538" s="44"/>
    </row>
    <row r="2539" spans="1:1" x14ac:dyDescent="0.2">
      <c r="A2539" s="44"/>
    </row>
    <row r="2540" spans="1:1" x14ac:dyDescent="0.2">
      <c r="A2540" s="44"/>
    </row>
    <row r="2541" spans="1:1" x14ac:dyDescent="0.2">
      <c r="A2541" s="44"/>
    </row>
    <row r="2542" spans="1:1" x14ac:dyDescent="0.2">
      <c r="A2542" s="44"/>
    </row>
    <row r="2543" spans="1:1" x14ac:dyDescent="0.2">
      <c r="A2543" s="44"/>
    </row>
    <row r="2544" spans="1:1" x14ac:dyDescent="0.2">
      <c r="A2544" s="44"/>
    </row>
    <row r="2545" spans="1:1" x14ac:dyDescent="0.2">
      <c r="A2545" s="44"/>
    </row>
    <row r="2546" spans="1:1" x14ac:dyDescent="0.2">
      <c r="A2546" s="44"/>
    </row>
    <row r="2547" spans="1:1" x14ac:dyDescent="0.2">
      <c r="A2547" s="44"/>
    </row>
    <row r="2548" spans="1:1" x14ac:dyDescent="0.2">
      <c r="A2548" s="44"/>
    </row>
    <row r="2549" spans="1:1" x14ac:dyDescent="0.2">
      <c r="A2549" s="44"/>
    </row>
    <row r="2550" spans="1:1" x14ac:dyDescent="0.2">
      <c r="A2550" s="44"/>
    </row>
    <row r="2551" spans="1:1" x14ac:dyDescent="0.2">
      <c r="A2551" s="44"/>
    </row>
    <row r="2552" spans="1:1" x14ac:dyDescent="0.2">
      <c r="A2552" s="44"/>
    </row>
    <row r="2553" spans="1:1" x14ac:dyDescent="0.2">
      <c r="A2553" s="44"/>
    </row>
    <row r="2554" spans="1:1" x14ac:dyDescent="0.2">
      <c r="A2554" s="44"/>
    </row>
    <row r="2555" spans="1:1" x14ac:dyDescent="0.2">
      <c r="A2555" s="44"/>
    </row>
    <row r="2556" spans="1:1" x14ac:dyDescent="0.2">
      <c r="A2556" s="44"/>
    </row>
    <row r="2557" spans="1:1" x14ac:dyDescent="0.2">
      <c r="A2557" s="44"/>
    </row>
    <row r="2558" spans="1:1" x14ac:dyDescent="0.2">
      <c r="A2558" s="44"/>
    </row>
    <row r="2559" spans="1:1" x14ac:dyDescent="0.2">
      <c r="A2559" s="44"/>
    </row>
    <row r="2560" spans="1:1" x14ac:dyDescent="0.2">
      <c r="A2560" s="44"/>
    </row>
    <row r="2561" spans="1:1" x14ac:dyDescent="0.2">
      <c r="A2561" s="44"/>
    </row>
    <row r="2562" spans="1:1" x14ac:dyDescent="0.2">
      <c r="A2562" s="44"/>
    </row>
    <row r="2563" spans="1:1" x14ac:dyDescent="0.2">
      <c r="A2563" s="44"/>
    </row>
    <row r="2564" spans="1:1" x14ac:dyDescent="0.2">
      <c r="A2564" s="44"/>
    </row>
    <row r="2565" spans="1:1" x14ac:dyDescent="0.2">
      <c r="A2565" s="44"/>
    </row>
    <row r="2566" spans="1:1" x14ac:dyDescent="0.2">
      <c r="A2566" s="44"/>
    </row>
    <row r="2567" spans="1:1" x14ac:dyDescent="0.2">
      <c r="A2567" s="44"/>
    </row>
    <row r="2568" spans="1:1" x14ac:dyDescent="0.2">
      <c r="A2568" s="44"/>
    </row>
    <row r="2569" spans="1:1" x14ac:dyDescent="0.2">
      <c r="A2569" s="44"/>
    </row>
    <row r="2570" spans="1:1" x14ac:dyDescent="0.2">
      <c r="A2570" s="44"/>
    </row>
    <row r="2571" spans="1:1" x14ac:dyDescent="0.2">
      <c r="A2571" s="44"/>
    </row>
    <row r="2572" spans="1:1" x14ac:dyDescent="0.2">
      <c r="A2572" s="44"/>
    </row>
    <row r="2573" spans="1:1" x14ac:dyDescent="0.2">
      <c r="A2573" s="44"/>
    </row>
    <row r="2574" spans="1:1" x14ac:dyDescent="0.2">
      <c r="A2574" s="44"/>
    </row>
    <row r="2575" spans="1:1" x14ac:dyDescent="0.2">
      <c r="A2575" s="44"/>
    </row>
    <row r="2576" spans="1:1" x14ac:dyDescent="0.2">
      <c r="A2576" s="44"/>
    </row>
    <row r="2577" spans="1:1" x14ac:dyDescent="0.2">
      <c r="A2577" s="44"/>
    </row>
    <row r="2578" spans="1:1" x14ac:dyDescent="0.2">
      <c r="A2578" s="44"/>
    </row>
    <row r="2579" spans="1:1" x14ac:dyDescent="0.2">
      <c r="A2579" s="44"/>
    </row>
    <row r="2580" spans="1:1" x14ac:dyDescent="0.2">
      <c r="A2580" s="44"/>
    </row>
    <row r="2581" spans="1:1" x14ac:dyDescent="0.2">
      <c r="A2581" s="44"/>
    </row>
    <row r="2582" spans="1:1" x14ac:dyDescent="0.2">
      <c r="A2582" s="44"/>
    </row>
    <row r="2583" spans="1:1" x14ac:dyDescent="0.2">
      <c r="A2583" s="44"/>
    </row>
    <row r="2584" spans="1:1" x14ac:dyDescent="0.2">
      <c r="A2584" s="44"/>
    </row>
    <row r="2585" spans="1:1" x14ac:dyDescent="0.2">
      <c r="A2585" s="44"/>
    </row>
    <row r="2586" spans="1:1" x14ac:dyDescent="0.2">
      <c r="A2586" s="44"/>
    </row>
    <row r="2587" spans="1:1" x14ac:dyDescent="0.2">
      <c r="A2587" s="44"/>
    </row>
    <row r="2588" spans="1:1" x14ac:dyDescent="0.2">
      <c r="A2588" s="44"/>
    </row>
    <row r="2589" spans="1:1" x14ac:dyDescent="0.2">
      <c r="A2589" s="44"/>
    </row>
    <row r="2590" spans="1:1" x14ac:dyDescent="0.2">
      <c r="A2590" s="44"/>
    </row>
    <row r="2591" spans="1:1" x14ac:dyDescent="0.2">
      <c r="A2591" s="44"/>
    </row>
    <row r="2592" spans="1:1" x14ac:dyDescent="0.2">
      <c r="A2592" s="44"/>
    </row>
    <row r="2593" spans="1:1" x14ac:dyDescent="0.2">
      <c r="A2593" s="44"/>
    </row>
    <row r="2594" spans="1:1" x14ac:dyDescent="0.2">
      <c r="A2594" s="44"/>
    </row>
    <row r="2595" spans="1:1" x14ac:dyDescent="0.2">
      <c r="A2595" s="44"/>
    </row>
    <row r="2596" spans="1:1" x14ac:dyDescent="0.2">
      <c r="A2596" s="44"/>
    </row>
    <row r="2597" spans="1:1" x14ac:dyDescent="0.2">
      <c r="A2597" s="44"/>
    </row>
    <row r="2598" spans="1:1" x14ac:dyDescent="0.2">
      <c r="A2598" s="44"/>
    </row>
    <row r="2599" spans="1:1" x14ac:dyDescent="0.2">
      <c r="A2599" s="44"/>
    </row>
    <row r="2600" spans="1:1" x14ac:dyDescent="0.2">
      <c r="A2600" s="44"/>
    </row>
    <row r="2601" spans="1:1" x14ac:dyDescent="0.2">
      <c r="A2601" s="44"/>
    </row>
    <row r="2602" spans="1:1" x14ac:dyDescent="0.2">
      <c r="A2602" s="44"/>
    </row>
    <row r="2603" spans="1:1" x14ac:dyDescent="0.2">
      <c r="A2603" s="44"/>
    </row>
    <row r="2604" spans="1:1" x14ac:dyDescent="0.2">
      <c r="A2604" s="44"/>
    </row>
    <row r="2605" spans="1:1" x14ac:dyDescent="0.2">
      <c r="A2605" s="44"/>
    </row>
    <row r="2606" spans="1:1" x14ac:dyDescent="0.2">
      <c r="A2606" s="44"/>
    </row>
    <row r="2607" spans="1:1" x14ac:dyDescent="0.2">
      <c r="A2607" s="44"/>
    </row>
    <row r="2608" spans="1:1" x14ac:dyDescent="0.2">
      <c r="A2608" s="44"/>
    </row>
    <row r="2609" spans="1:1" x14ac:dyDescent="0.2">
      <c r="A2609" s="44"/>
    </row>
    <row r="2610" spans="1:1" x14ac:dyDescent="0.2">
      <c r="A2610" s="44"/>
    </row>
    <row r="2611" spans="1:1" x14ac:dyDescent="0.2">
      <c r="A2611" s="44"/>
    </row>
    <row r="2612" spans="1:1" x14ac:dyDescent="0.2">
      <c r="A2612" s="44"/>
    </row>
    <row r="2613" spans="1:1" x14ac:dyDescent="0.2">
      <c r="A2613" s="44"/>
    </row>
    <row r="2614" spans="1:1" x14ac:dyDescent="0.2">
      <c r="A2614" s="44"/>
    </row>
    <row r="2615" spans="1:1" x14ac:dyDescent="0.2">
      <c r="A2615" s="44"/>
    </row>
    <row r="2616" spans="1:1" x14ac:dyDescent="0.2">
      <c r="A2616" s="44"/>
    </row>
    <row r="2617" spans="1:1" x14ac:dyDescent="0.2">
      <c r="A2617" s="44"/>
    </row>
    <row r="2618" spans="1:1" x14ac:dyDescent="0.2">
      <c r="A2618" s="44"/>
    </row>
    <row r="2619" spans="1:1" x14ac:dyDescent="0.2">
      <c r="A2619" s="44"/>
    </row>
    <row r="2620" spans="1:1" x14ac:dyDescent="0.2">
      <c r="A2620" s="44"/>
    </row>
    <row r="2621" spans="1:1" x14ac:dyDescent="0.2">
      <c r="A2621" s="44"/>
    </row>
    <row r="2622" spans="1:1" x14ac:dyDescent="0.2">
      <c r="A2622" s="44"/>
    </row>
    <row r="2623" spans="1:1" x14ac:dyDescent="0.2">
      <c r="A2623" s="44"/>
    </row>
    <row r="2624" spans="1:1" x14ac:dyDescent="0.2">
      <c r="A2624" s="44"/>
    </row>
    <row r="2625" spans="1:1" x14ac:dyDescent="0.2">
      <c r="A2625" s="44"/>
    </row>
    <row r="2626" spans="1:1" x14ac:dyDescent="0.2">
      <c r="A2626" s="44"/>
    </row>
    <row r="2627" spans="1:1" x14ac:dyDescent="0.2">
      <c r="A2627" s="44"/>
    </row>
    <row r="2628" spans="1:1" x14ac:dyDescent="0.2">
      <c r="A2628" s="44"/>
    </row>
    <row r="2629" spans="1:1" x14ac:dyDescent="0.2">
      <c r="A2629" s="44"/>
    </row>
    <row r="2630" spans="1:1" x14ac:dyDescent="0.2">
      <c r="A2630" s="44"/>
    </row>
    <row r="2631" spans="1:1" x14ac:dyDescent="0.2">
      <c r="A2631" s="44"/>
    </row>
    <row r="2632" spans="1:1" x14ac:dyDescent="0.2">
      <c r="A2632" s="44"/>
    </row>
    <row r="2633" spans="1:1" x14ac:dyDescent="0.2">
      <c r="A2633" s="44"/>
    </row>
    <row r="2634" spans="1:1" x14ac:dyDescent="0.2">
      <c r="A2634" s="44"/>
    </row>
    <row r="2635" spans="1:1" x14ac:dyDescent="0.2">
      <c r="A2635" s="44"/>
    </row>
    <row r="2636" spans="1:1" x14ac:dyDescent="0.2">
      <c r="A2636" s="44"/>
    </row>
    <row r="2637" spans="1:1" x14ac:dyDescent="0.2">
      <c r="A2637" s="44"/>
    </row>
    <row r="2638" spans="1:1" x14ac:dyDescent="0.2">
      <c r="A2638" s="44"/>
    </row>
    <row r="2639" spans="1:1" x14ac:dyDescent="0.2">
      <c r="A2639" s="44"/>
    </row>
    <row r="2640" spans="1:1" x14ac:dyDescent="0.2">
      <c r="A2640" s="44"/>
    </row>
    <row r="2641" spans="1:1" x14ac:dyDescent="0.2">
      <c r="A2641" s="44"/>
    </row>
    <row r="2642" spans="1:1" x14ac:dyDescent="0.2">
      <c r="A2642" s="44"/>
    </row>
    <row r="2643" spans="1:1" x14ac:dyDescent="0.2">
      <c r="A2643" s="44"/>
    </row>
    <row r="2644" spans="1:1" x14ac:dyDescent="0.2">
      <c r="A2644" s="44"/>
    </row>
    <row r="2645" spans="1:1" x14ac:dyDescent="0.2">
      <c r="A2645" s="44"/>
    </row>
    <row r="2646" spans="1:1" x14ac:dyDescent="0.2">
      <c r="A2646" s="44"/>
    </row>
    <row r="2647" spans="1:1" x14ac:dyDescent="0.2">
      <c r="A2647" s="44"/>
    </row>
    <row r="2648" spans="1:1" x14ac:dyDescent="0.2">
      <c r="A2648" s="44"/>
    </row>
    <row r="2649" spans="1:1" x14ac:dyDescent="0.2">
      <c r="A2649" s="44"/>
    </row>
    <row r="2650" spans="1:1" x14ac:dyDescent="0.2">
      <c r="A2650" s="44"/>
    </row>
    <row r="2651" spans="1:1" x14ac:dyDescent="0.2">
      <c r="A2651" s="44"/>
    </row>
    <row r="2652" spans="1:1" x14ac:dyDescent="0.2">
      <c r="A2652" s="44"/>
    </row>
    <row r="2653" spans="1:1" x14ac:dyDescent="0.2">
      <c r="A2653" s="44"/>
    </row>
    <row r="2654" spans="1:1" x14ac:dyDescent="0.2">
      <c r="A2654" s="44"/>
    </row>
    <row r="2655" spans="1:1" x14ac:dyDescent="0.2">
      <c r="A2655" s="44"/>
    </row>
    <row r="2656" spans="1:1" x14ac:dyDescent="0.2">
      <c r="A2656" s="44"/>
    </row>
    <row r="2657" spans="1:1" x14ac:dyDescent="0.2">
      <c r="A2657" s="44"/>
    </row>
    <row r="2658" spans="1:1" x14ac:dyDescent="0.2">
      <c r="A2658" s="44"/>
    </row>
    <row r="2659" spans="1:1" x14ac:dyDescent="0.2">
      <c r="A2659" s="44"/>
    </row>
    <row r="2660" spans="1:1" x14ac:dyDescent="0.2">
      <c r="A2660" s="44"/>
    </row>
    <row r="2661" spans="1:1" x14ac:dyDescent="0.2">
      <c r="A2661" s="44"/>
    </row>
    <row r="2662" spans="1:1" x14ac:dyDescent="0.2">
      <c r="A2662" s="44"/>
    </row>
    <row r="2663" spans="1:1" x14ac:dyDescent="0.2">
      <c r="A2663" s="44"/>
    </row>
    <row r="2664" spans="1:1" x14ac:dyDescent="0.2">
      <c r="A2664" s="44"/>
    </row>
    <row r="2665" spans="1:1" x14ac:dyDescent="0.2">
      <c r="A2665" s="44"/>
    </row>
    <row r="2666" spans="1:1" x14ac:dyDescent="0.2">
      <c r="A2666" s="44"/>
    </row>
    <row r="2667" spans="1:1" x14ac:dyDescent="0.2">
      <c r="A2667" s="44"/>
    </row>
    <row r="2668" spans="1:1" x14ac:dyDescent="0.2">
      <c r="A2668" s="44"/>
    </row>
    <row r="2669" spans="1:1" x14ac:dyDescent="0.2">
      <c r="A2669" s="44"/>
    </row>
    <row r="2670" spans="1:1" x14ac:dyDescent="0.2">
      <c r="A2670" s="44"/>
    </row>
    <row r="2671" spans="1:1" x14ac:dyDescent="0.2">
      <c r="A2671" s="44"/>
    </row>
    <row r="2672" spans="1:1" x14ac:dyDescent="0.2">
      <c r="A2672" s="44"/>
    </row>
    <row r="2673" spans="1:1" x14ac:dyDescent="0.2">
      <c r="A2673" s="44"/>
    </row>
    <row r="2674" spans="1:1" x14ac:dyDescent="0.2">
      <c r="A2674" s="44"/>
    </row>
    <row r="2675" spans="1:1" x14ac:dyDescent="0.2">
      <c r="A2675" s="44"/>
    </row>
    <row r="2676" spans="1:1" x14ac:dyDescent="0.2">
      <c r="A2676" s="44"/>
    </row>
    <row r="2677" spans="1:1" x14ac:dyDescent="0.2">
      <c r="A2677" s="44"/>
    </row>
    <row r="2678" spans="1:1" x14ac:dyDescent="0.2">
      <c r="A2678" s="44"/>
    </row>
    <row r="2679" spans="1:1" x14ac:dyDescent="0.2">
      <c r="A2679" s="44"/>
    </row>
    <row r="2680" spans="1:1" x14ac:dyDescent="0.2">
      <c r="A2680" s="44"/>
    </row>
    <row r="2681" spans="1:1" x14ac:dyDescent="0.2">
      <c r="A2681" s="44"/>
    </row>
    <row r="2682" spans="1:1" x14ac:dyDescent="0.2">
      <c r="A2682" s="44"/>
    </row>
    <row r="2683" spans="1:1" x14ac:dyDescent="0.2">
      <c r="A2683" s="44"/>
    </row>
    <row r="2684" spans="1:1" x14ac:dyDescent="0.2">
      <c r="A2684" s="44"/>
    </row>
    <row r="2685" spans="1:1" x14ac:dyDescent="0.2">
      <c r="A2685" s="44"/>
    </row>
    <row r="2686" spans="1:1" x14ac:dyDescent="0.2">
      <c r="A2686" s="44"/>
    </row>
    <row r="2687" spans="1:1" x14ac:dyDescent="0.2">
      <c r="A2687" s="44"/>
    </row>
    <row r="2688" spans="1:1" x14ac:dyDescent="0.2">
      <c r="A2688" s="44"/>
    </row>
    <row r="2689" spans="1:1" x14ac:dyDescent="0.2">
      <c r="A2689" s="44"/>
    </row>
    <row r="2690" spans="1:1" x14ac:dyDescent="0.2">
      <c r="A2690" s="44"/>
    </row>
    <row r="2691" spans="1:1" x14ac:dyDescent="0.2">
      <c r="A2691" s="44"/>
    </row>
    <row r="2692" spans="1:1" x14ac:dyDescent="0.2">
      <c r="A2692" s="44"/>
    </row>
    <row r="2693" spans="1:1" x14ac:dyDescent="0.2">
      <c r="A2693" s="44"/>
    </row>
    <row r="2694" spans="1:1" x14ac:dyDescent="0.2">
      <c r="A2694" s="44"/>
    </row>
    <row r="2695" spans="1:1" x14ac:dyDescent="0.2">
      <c r="A2695" s="44"/>
    </row>
    <row r="2696" spans="1:1" x14ac:dyDescent="0.2">
      <c r="A2696" s="44"/>
    </row>
    <row r="2697" spans="1:1" x14ac:dyDescent="0.2">
      <c r="A2697" s="44"/>
    </row>
    <row r="2698" spans="1:1" x14ac:dyDescent="0.2">
      <c r="A2698" s="44"/>
    </row>
    <row r="2699" spans="1:1" x14ac:dyDescent="0.2">
      <c r="A2699" s="44"/>
    </row>
    <row r="2700" spans="1:1" x14ac:dyDescent="0.2">
      <c r="A2700" s="44"/>
    </row>
    <row r="2701" spans="1:1" x14ac:dyDescent="0.2">
      <c r="A2701" s="44"/>
    </row>
    <row r="2702" spans="1:1" x14ac:dyDescent="0.2">
      <c r="A2702" s="44"/>
    </row>
    <row r="2703" spans="1:1" x14ac:dyDescent="0.2">
      <c r="A2703" s="44"/>
    </row>
    <row r="2704" spans="1:1" x14ac:dyDescent="0.2">
      <c r="A2704" s="44"/>
    </row>
    <row r="2705" spans="1:1" x14ac:dyDescent="0.2">
      <c r="A2705" s="44"/>
    </row>
    <row r="2706" spans="1:1" x14ac:dyDescent="0.2">
      <c r="A2706" s="44"/>
    </row>
    <row r="2707" spans="1:1" x14ac:dyDescent="0.2">
      <c r="A2707" s="44"/>
    </row>
    <row r="2708" spans="1:1" x14ac:dyDescent="0.2">
      <c r="A2708" s="44"/>
    </row>
    <row r="2709" spans="1:1" x14ac:dyDescent="0.2">
      <c r="A2709" s="44"/>
    </row>
    <row r="2710" spans="1:1" x14ac:dyDescent="0.2">
      <c r="A2710" s="44"/>
    </row>
    <row r="2711" spans="1:1" x14ac:dyDescent="0.2">
      <c r="A2711" s="44"/>
    </row>
    <row r="2712" spans="1:1" x14ac:dyDescent="0.2">
      <c r="A2712" s="44"/>
    </row>
    <row r="2713" spans="1:1" x14ac:dyDescent="0.2">
      <c r="A2713" s="44"/>
    </row>
    <row r="2714" spans="1:1" x14ac:dyDescent="0.2">
      <c r="A2714" s="44"/>
    </row>
    <row r="2715" spans="1:1" x14ac:dyDescent="0.2">
      <c r="A2715" s="44"/>
    </row>
    <row r="2716" spans="1:1" x14ac:dyDescent="0.2">
      <c r="A2716" s="44"/>
    </row>
    <row r="2717" spans="1:1" x14ac:dyDescent="0.2">
      <c r="A2717" s="44"/>
    </row>
    <row r="2718" spans="1:1" x14ac:dyDescent="0.2">
      <c r="A2718" s="44"/>
    </row>
    <row r="2719" spans="1:1" x14ac:dyDescent="0.2">
      <c r="A2719" s="44"/>
    </row>
    <row r="2720" spans="1:1" x14ac:dyDescent="0.2">
      <c r="A2720" s="44"/>
    </row>
    <row r="2721" spans="1:1" x14ac:dyDescent="0.2">
      <c r="A2721" s="44"/>
    </row>
    <row r="2722" spans="1:1" x14ac:dyDescent="0.2">
      <c r="A2722" s="44"/>
    </row>
    <row r="2723" spans="1:1" x14ac:dyDescent="0.2">
      <c r="A2723" s="44"/>
    </row>
    <row r="2724" spans="1:1" x14ac:dyDescent="0.2">
      <c r="A2724" s="44"/>
    </row>
    <row r="2725" spans="1:1" x14ac:dyDescent="0.2">
      <c r="A2725" s="44"/>
    </row>
    <row r="2726" spans="1:1" x14ac:dyDescent="0.2">
      <c r="A2726" s="44"/>
    </row>
    <row r="2727" spans="1:1" x14ac:dyDescent="0.2">
      <c r="A2727" s="44"/>
    </row>
    <row r="2728" spans="1:1" x14ac:dyDescent="0.2">
      <c r="A2728" s="44"/>
    </row>
    <row r="2729" spans="1:1" x14ac:dyDescent="0.2">
      <c r="A2729" s="44"/>
    </row>
    <row r="2730" spans="1:1" x14ac:dyDescent="0.2">
      <c r="A2730" s="44"/>
    </row>
    <row r="2731" spans="1:1" x14ac:dyDescent="0.2">
      <c r="A2731" s="44"/>
    </row>
    <row r="2732" spans="1:1" x14ac:dyDescent="0.2">
      <c r="A2732" s="44"/>
    </row>
    <row r="2733" spans="1:1" x14ac:dyDescent="0.2">
      <c r="A2733" s="44"/>
    </row>
    <row r="2734" spans="1:1" x14ac:dyDescent="0.2">
      <c r="A2734" s="44"/>
    </row>
    <row r="2735" spans="1:1" x14ac:dyDescent="0.2">
      <c r="A2735" s="44"/>
    </row>
    <row r="2736" spans="1:1" x14ac:dyDescent="0.2">
      <c r="A2736" s="44"/>
    </row>
    <row r="2737" spans="1:1" x14ac:dyDescent="0.2">
      <c r="A2737" s="44"/>
    </row>
    <row r="2738" spans="1:1" x14ac:dyDescent="0.2">
      <c r="A2738" s="44"/>
    </row>
    <row r="2739" spans="1:1" x14ac:dyDescent="0.2">
      <c r="A2739" s="44"/>
    </row>
    <row r="2740" spans="1:1" x14ac:dyDescent="0.2">
      <c r="A2740" s="44"/>
    </row>
    <row r="2741" spans="1:1" x14ac:dyDescent="0.2">
      <c r="A2741" s="44"/>
    </row>
    <row r="2742" spans="1:1" x14ac:dyDescent="0.2">
      <c r="A2742" s="44"/>
    </row>
    <row r="2743" spans="1:1" x14ac:dyDescent="0.2">
      <c r="A2743" s="44"/>
    </row>
    <row r="2744" spans="1:1" x14ac:dyDescent="0.2">
      <c r="A2744" s="44"/>
    </row>
    <row r="2745" spans="1:1" x14ac:dyDescent="0.2">
      <c r="A2745" s="44"/>
    </row>
    <row r="2746" spans="1:1" x14ac:dyDescent="0.2">
      <c r="A2746" s="44"/>
    </row>
    <row r="2747" spans="1:1" x14ac:dyDescent="0.2">
      <c r="A2747" s="44"/>
    </row>
    <row r="2748" spans="1:1" x14ac:dyDescent="0.2">
      <c r="A2748" s="44"/>
    </row>
    <row r="2749" spans="1:1" x14ac:dyDescent="0.2">
      <c r="A2749" s="44"/>
    </row>
    <row r="2750" spans="1:1" x14ac:dyDescent="0.2">
      <c r="A2750" s="44"/>
    </row>
    <row r="2751" spans="1:1" x14ac:dyDescent="0.2">
      <c r="A2751" s="44"/>
    </row>
    <row r="2752" spans="1:1" x14ac:dyDescent="0.2">
      <c r="A2752" s="44"/>
    </row>
    <row r="2753" spans="1:1" x14ac:dyDescent="0.2">
      <c r="A2753" s="44"/>
    </row>
    <row r="2754" spans="1:1" x14ac:dyDescent="0.2">
      <c r="A2754" s="44"/>
    </row>
    <row r="2755" spans="1:1" x14ac:dyDescent="0.2">
      <c r="A2755" s="44"/>
    </row>
    <row r="2756" spans="1:1" x14ac:dyDescent="0.2">
      <c r="A2756" s="44"/>
    </row>
    <row r="2757" spans="1:1" x14ac:dyDescent="0.2">
      <c r="A2757" s="44"/>
    </row>
    <row r="2758" spans="1:1" x14ac:dyDescent="0.2">
      <c r="A2758" s="44"/>
    </row>
    <row r="2759" spans="1:1" x14ac:dyDescent="0.2">
      <c r="A2759" s="44"/>
    </row>
    <row r="2760" spans="1:1" x14ac:dyDescent="0.2">
      <c r="A2760" s="44"/>
    </row>
    <row r="2761" spans="1:1" x14ac:dyDescent="0.2">
      <c r="A2761" s="44"/>
    </row>
    <row r="2762" spans="1:1" x14ac:dyDescent="0.2">
      <c r="A2762" s="44"/>
    </row>
    <row r="2763" spans="1:1" x14ac:dyDescent="0.2">
      <c r="A2763" s="44"/>
    </row>
    <row r="2764" spans="1:1" x14ac:dyDescent="0.2">
      <c r="A2764" s="44"/>
    </row>
    <row r="2765" spans="1:1" x14ac:dyDescent="0.2">
      <c r="A2765" s="44"/>
    </row>
    <row r="2766" spans="1:1" x14ac:dyDescent="0.2">
      <c r="A2766" s="44"/>
    </row>
    <row r="2767" spans="1:1" x14ac:dyDescent="0.2">
      <c r="A2767" s="44"/>
    </row>
    <row r="2768" spans="1:1" x14ac:dyDescent="0.2">
      <c r="A2768" s="44"/>
    </row>
    <row r="2769" spans="1:1" x14ac:dyDescent="0.2">
      <c r="A2769" s="44"/>
    </row>
    <row r="2770" spans="1:1" x14ac:dyDescent="0.2">
      <c r="A2770" s="44"/>
    </row>
    <row r="2771" spans="1:1" x14ac:dyDescent="0.2">
      <c r="A2771" s="44"/>
    </row>
    <row r="2772" spans="1:1" x14ac:dyDescent="0.2">
      <c r="A2772" s="44"/>
    </row>
    <row r="2773" spans="1:1" x14ac:dyDescent="0.2">
      <c r="A2773" s="44"/>
    </row>
    <row r="2774" spans="1:1" x14ac:dyDescent="0.2">
      <c r="A2774" s="44"/>
    </row>
    <row r="2775" spans="1:1" x14ac:dyDescent="0.2">
      <c r="A2775" s="44"/>
    </row>
    <row r="2776" spans="1:1" x14ac:dyDescent="0.2">
      <c r="A2776" s="44"/>
    </row>
    <row r="2777" spans="1:1" x14ac:dyDescent="0.2">
      <c r="A2777" s="44"/>
    </row>
    <row r="2778" spans="1:1" x14ac:dyDescent="0.2">
      <c r="A2778" s="44"/>
    </row>
    <row r="2779" spans="1:1" x14ac:dyDescent="0.2">
      <c r="A2779" s="44"/>
    </row>
    <row r="2780" spans="1:1" x14ac:dyDescent="0.2">
      <c r="A2780" s="44"/>
    </row>
    <row r="2781" spans="1:1" x14ac:dyDescent="0.2">
      <c r="A2781" s="44"/>
    </row>
    <row r="2782" spans="1:1" x14ac:dyDescent="0.2">
      <c r="A2782" s="44"/>
    </row>
    <row r="2783" spans="1:1" x14ac:dyDescent="0.2">
      <c r="A2783" s="44"/>
    </row>
    <row r="2784" spans="1:1" x14ac:dyDescent="0.2">
      <c r="A2784" s="44"/>
    </row>
    <row r="2785" spans="1:1" x14ac:dyDescent="0.2">
      <c r="A2785" s="44"/>
    </row>
    <row r="2786" spans="1:1" x14ac:dyDescent="0.2">
      <c r="A2786" s="44"/>
    </row>
    <row r="2787" spans="1:1" x14ac:dyDescent="0.2">
      <c r="A2787" s="44"/>
    </row>
    <row r="2788" spans="1:1" x14ac:dyDescent="0.2">
      <c r="A2788" s="44"/>
    </row>
    <row r="2789" spans="1:1" x14ac:dyDescent="0.2">
      <c r="A2789" s="44"/>
    </row>
    <row r="2790" spans="1:1" x14ac:dyDescent="0.2">
      <c r="A2790" s="44"/>
    </row>
    <row r="2791" spans="1:1" x14ac:dyDescent="0.2">
      <c r="A2791" s="44"/>
    </row>
    <row r="2792" spans="1:1" x14ac:dyDescent="0.2">
      <c r="A2792" s="44"/>
    </row>
    <row r="2793" spans="1:1" x14ac:dyDescent="0.2">
      <c r="A2793" s="44"/>
    </row>
    <row r="2794" spans="1:1" x14ac:dyDescent="0.2">
      <c r="A2794" s="44"/>
    </row>
    <row r="2795" spans="1:1" x14ac:dyDescent="0.2">
      <c r="A2795" s="44"/>
    </row>
    <row r="2796" spans="1:1" x14ac:dyDescent="0.2">
      <c r="A2796" s="44"/>
    </row>
    <row r="2797" spans="1:1" x14ac:dyDescent="0.2">
      <c r="A2797" s="44"/>
    </row>
    <row r="2798" spans="1:1" x14ac:dyDescent="0.2">
      <c r="A2798" s="44"/>
    </row>
    <row r="2799" spans="1:1" x14ac:dyDescent="0.2">
      <c r="A2799" s="44"/>
    </row>
    <row r="2800" spans="1:1" x14ac:dyDescent="0.2">
      <c r="A2800" s="44"/>
    </row>
    <row r="2801" spans="1:1" x14ac:dyDescent="0.2">
      <c r="A2801" s="44"/>
    </row>
    <row r="2802" spans="1:1" x14ac:dyDescent="0.2">
      <c r="A2802" s="44"/>
    </row>
    <row r="2803" spans="1:1" x14ac:dyDescent="0.2">
      <c r="A2803" s="44"/>
    </row>
    <row r="2804" spans="1:1" x14ac:dyDescent="0.2">
      <c r="A2804" s="44"/>
    </row>
    <row r="2805" spans="1:1" x14ac:dyDescent="0.2">
      <c r="A2805" s="44"/>
    </row>
    <row r="2806" spans="1:1" x14ac:dyDescent="0.2">
      <c r="A2806" s="44"/>
    </row>
    <row r="2807" spans="1:1" x14ac:dyDescent="0.2">
      <c r="A2807" s="44"/>
    </row>
    <row r="2808" spans="1:1" x14ac:dyDescent="0.2">
      <c r="A2808" s="44"/>
    </row>
    <row r="2809" spans="1:1" x14ac:dyDescent="0.2">
      <c r="A2809" s="44"/>
    </row>
    <row r="2810" spans="1:1" x14ac:dyDescent="0.2">
      <c r="A2810" s="44"/>
    </row>
    <row r="2811" spans="1:1" x14ac:dyDescent="0.2">
      <c r="A2811" s="44"/>
    </row>
    <row r="2812" spans="1:1" x14ac:dyDescent="0.2">
      <c r="A2812" s="44"/>
    </row>
    <row r="2813" spans="1:1" x14ac:dyDescent="0.2">
      <c r="A2813" s="44"/>
    </row>
    <row r="2814" spans="1:1" x14ac:dyDescent="0.2">
      <c r="A2814" s="44"/>
    </row>
    <row r="2815" spans="1:1" x14ac:dyDescent="0.2">
      <c r="A2815" s="44"/>
    </row>
    <row r="2816" spans="1:1" x14ac:dyDescent="0.2">
      <c r="A2816" s="44"/>
    </row>
    <row r="2817" spans="1:1" x14ac:dyDescent="0.2">
      <c r="A2817" s="44"/>
    </row>
    <row r="2818" spans="1:1" x14ac:dyDescent="0.2">
      <c r="A2818" s="44"/>
    </row>
    <row r="2819" spans="1:1" x14ac:dyDescent="0.2">
      <c r="A2819" s="44"/>
    </row>
    <row r="2820" spans="1:1" x14ac:dyDescent="0.2">
      <c r="A2820" s="44"/>
    </row>
    <row r="2821" spans="1:1" x14ac:dyDescent="0.2">
      <c r="A2821" s="44"/>
    </row>
    <row r="2822" spans="1:1" x14ac:dyDescent="0.2">
      <c r="A2822" s="44"/>
    </row>
    <row r="2823" spans="1:1" x14ac:dyDescent="0.2">
      <c r="A2823" s="44"/>
    </row>
    <row r="2824" spans="1:1" x14ac:dyDescent="0.2">
      <c r="A2824" s="44"/>
    </row>
    <row r="2825" spans="1:1" x14ac:dyDescent="0.2">
      <c r="A2825" s="44"/>
    </row>
    <row r="2826" spans="1:1" x14ac:dyDescent="0.2">
      <c r="A2826" s="44"/>
    </row>
    <row r="2827" spans="1:1" x14ac:dyDescent="0.2">
      <c r="A2827" s="44"/>
    </row>
    <row r="2828" spans="1:1" x14ac:dyDescent="0.2">
      <c r="A2828" s="44"/>
    </row>
    <row r="2829" spans="1:1" x14ac:dyDescent="0.2">
      <c r="A2829" s="44"/>
    </row>
    <row r="2830" spans="1:1" x14ac:dyDescent="0.2">
      <c r="A2830" s="44"/>
    </row>
    <row r="2831" spans="1:1" x14ac:dyDescent="0.2">
      <c r="A2831" s="44"/>
    </row>
    <row r="2832" spans="1:1" x14ac:dyDescent="0.2">
      <c r="A2832" s="44"/>
    </row>
    <row r="2833" spans="1:1" x14ac:dyDescent="0.2">
      <c r="A2833" s="44"/>
    </row>
    <row r="2834" spans="1:1" x14ac:dyDescent="0.2">
      <c r="A2834" s="44"/>
    </row>
    <row r="2835" spans="1:1" x14ac:dyDescent="0.2">
      <c r="A2835" s="44"/>
    </row>
    <row r="2836" spans="1:1" x14ac:dyDescent="0.2">
      <c r="A2836" s="44"/>
    </row>
    <row r="2837" spans="1:1" x14ac:dyDescent="0.2">
      <c r="A2837" s="44"/>
    </row>
    <row r="2838" spans="1:1" x14ac:dyDescent="0.2">
      <c r="A2838" s="44"/>
    </row>
    <row r="2839" spans="1:1" x14ac:dyDescent="0.2">
      <c r="A2839" s="44"/>
    </row>
    <row r="2840" spans="1:1" x14ac:dyDescent="0.2">
      <c r="A2840" s="44"/>
    </row>
    <row r="2841" spans="1:1" x14ac:dyDescent="0.2">
      <c r="A2841" s="44"/>
    </row>
    <row r="2842" spans="1:1" x14ac:dyDescent="0.2">
      <c r="A2842" s="44"/>
    </row>
    <row r="2843" spans="1:1" x14ac:dyDescent="0.2">
      <c r="A2843" s="44"/>
    </row>
    <row r="2844" spans="1:1" x14ac:dyDescent="0.2">
      <c r="A2844" s="44"/>
    </row>
    <row r="2845" spans="1:1" x14ac:dyDescent="0.2">
      <c r="A2845" s="44"/>
    </row>
    <row r="2846" spans="1:1" x14ac:dyDescent="0.2">
      <c r="A2846" s="44"/>
    </row>
    <row r="2847" spans="1:1" x14ac:dyDescent="0.2">
      <c r="A2847" s="44"/>
    </row>
    <row r="2848" spans="1:1" x14ac:dyDescent="0.2">
      <c r="A2848" s="44"/>
    </row>
    <row r="2849" spans="1:1" x14ac:dyDescent="0.2">
      <c r="A2849" s="44"/>
    </row>
    <row r="2850" spans="1:1" x14ac:dyDescent="0.2">
      <c r="A2850" s="44"/>
    </row>
    <row r="2851" spans="1:1" x14ac:dyDescent="0.2">
      <c r="A2851" s="44"/>
    </row>
    <row r="2852" spans="1:1" x14ac:dyDescent="0.2">
      <c r="A2852" s="44"/>
    </row>
    <row r="2853" spans="1:1" x14ac:dyDescent="0.2">
      <c r="A2853" s="44"/>
    </row>
    <row r="2854" spans="1:1" x14ac:dyDescent="0.2">
      <c r="A2854" s="44"/>
    </row>
    <row r="2855" spans="1:1" x14ac:dyDescent="0.2">
      <c r="A2855" s="44"/>
    </row>
    <row r="2856" spans="1:1" x14ac:dyDescent="0.2">
      <c r="A2856" s="44"/>
    </row>
    <row r="2857" spans="1:1" x14ac:dyDescent="0.2">
      <c r="A2857" s="44"/>
    </row>
    <row r="2858" spans="1:1" x14ac:dyDescent="0.2">
      <c r="A2858" s="44"/>
    </row>
    <row r="2859" spans="1:1" x14ac:dyDescent="0.2">
      <c r="A2859" s="44"/>
    </row>
    <row r="2860" spans="1:1" x14ac:dyDescent="0.2">
      <c r="A2860" s="44"/>
    </row>
    <row r="2861" spans="1:1" x14ac:dyDescent="0.2">
      <c r="A2861" s="44"/>
    </row>
    <row r="2862" spans="1:1" x14ac:dyDescent="0.2">
      <c r="A2862" s="44"/>
    </row>
    <row r="2863" spans="1:1" x14ac:dyDescent="0.2">
      <c r="A2863" s="44"/>
    </row>
    <row r="2864" spans="1:1" x14ac:dyDescent="0.2">
      <c r="A2864" s="44"/>
    </row>
    <row r="2865" spans="1:1" x14ac:dyDescent="0.2">
      <c r="A2865" s="44"/>
    </row>
    <row r="2866" spans="1:1" x14ac:dyDescent="0.2">
      <c r="A2866" s="44"/>
    </row>
    <row r="2867" spans="1:1" x14ac:dyDescent="0.2">
      <c r="A2867" s="44"/>
    </row>
    <row r="2868" spans="1:1" x14ac:dyDescent="0.2">
      <c r="A2868" s="44"/>
    </row>
    <row r="2869" spans="1:1" x14ac:dyDescent="0.2">
      <c r="A2869" s="44"/>
    </row>
    <row r="2870" spans="1:1" x14ac:dyDescent="0.2">
      <c r="A2870" s="44"/>
    </row>
    <row r="2871" spans="1:1" x14ac:dyDescent="0.2">
      <c r="A2871" s="44"/>
    </row>
    <row r="2872" spans="1:1" x14ac:dyDescent="0.2">
      <c r="A2872" s="44"/>
    </row>
    <row r="2873" spans="1:1" x14ac:dyDescent="0.2">
      <c r="A2873" s="44"/>
    </row>
    <row r="2874" spans="1:1" x14ac:dyDescent="0.2">
      <c r="A2874" s="44"/>
    </row>
    <row r="2875" spans="1:1" x14ac:dyDescent="0.2">
      <c r="A2875" s="44"/>
    </row>
    <row r="2876" spans="1:1" x14ac:dyDescent="0.2">
      <c r="A2876" s="44"/>
    </row>
    <row r="2877" spans="1:1" x14ac:dyDescent="0.2">
      <c r="A2877" s="44"/>
    </row>
    <row r="2878" spans="1:1" x14ac:dyDescent="0.2">
      <c r="A2878" s="44"/>
    </row>
    <row r="2879" spans="1:1" x14ac:dyDescent="0.2">
      <c r="A2879" s="44"/>
    </row>
    <row r="2880" spans="1:1" x14ac:dyDescent="0.2">
      <c r="A2880" s="44"/>
    </row>
    <row r="2881" spans="1:1" x14ac:dyDescent="0.2">
      <c r="A2881" s="44"/>
    </row>
    <row r="2882" spans="1:1" x14ac:dyDescent="0.2">
      <c r="A2882" s="44"/>
    </row>
    <row r="2883" spans="1:1" x14ac:dyDescent="0.2">
      <c r="A2883" s="44"/>
    </row>
    <row r="2884" spans="1:1" x14ac:dyDescent="0.2">
      <c r="A2884" s="44"/>
    </row>
    <row r="2885" spans="1:1" x14ac:dyDescent="0.2">
      <c r="A2885" s="44"/>
    </row>
    <row r="2886" spans="1:1" x14ac:dyDescent="0.2">
      <c r="A2886" s="44"/>
    </row>
    <row r="2887" spans="1:1" x14ac:dyDescent="0.2">
      <c r="A2887" s="44"/>
    </row>
    <row r="2888" spans="1:1" x14ac:dyDescent="0.2">
      <c r="A2888" s="44"/>
    </row>
    <row r="2889" spans="1:1" x14ac:dyDescent="0.2">
      <c r="A2889" s="44"/>
    </row>
    <row r="2890" spans="1:1" x14ac:dyDescent="0.2">
      <c r="A2890" s="44"/>
    </row>
    <row r="2891" spans="1:1" x14ac:dyDescent="0.2">
      <c r="A2891" s="44"/>
    </row>
    <row r="2892" spans="1:1" x14ac:dyDescent="0.2">
      <c r="A2892" s="44"/>
    </row>
    <row r="2893" spans="1:1" x14ac:dyDescent="0.2">
      <c r="A2893" s="44"/>
    </row>
    <row r="2894" spans="1:1" x14ac:dyDescent="0.2">
      <c r="A2894" s="44"/>
    </row>
    <row r="2895" spans="1:1" x14ac:dyDescent="0.2">
      <c r="A2895" s="44"/>
    </row>
    <row r="2896" spans="1:1" x14ac:dyDescent="0.2">
      <c r="A2896" s="44"/>
    </row>
    <row r="2897" spans="1:1" x14ac:dyDescent="0.2">
      <c r="A2897" s="44"/>
    </row>
    <row r="2898" spans="1:1" x14ac:dyDescent="0.2">
      <c r="A2898" s="44"/>
    </row>
    <row r="2899" spans="1:1" x14ac:dyDescent="0.2">
      <c r="A2899" s="44"/>
    </row>
    <row r="2900" spans="1:1" x14ac:dyDescent="0.2">
      <c r="A2900" s="44"/>
    </row>
    <row r="2901" spans="1:1" x14ac:dyDescent="0.2">
      <c r="A2901" s="44"/>
    </row>
    <row r="2902" spans="1:1" x14ac:dyDescent="0.2">
      <c r="A2902" s="44"/>
    </row>
    <row r="2903" spans="1:1" x14ac:dyDescent="0.2">
      <c r="A2903" s="44"/>
    </row>
    <row r="2904" spans="1:1" x14ac:dyDescent="0.2">
      <c r="A2904" s="44"/>
    </row>
    <row r="2905" spans="1:1" x14ac:dyDescent="0.2">
      <c r="A2905" s="44"/>
    </row>
    <row r="2906" spans="1:1" x14ac:dyDescent="0.2">
      <c r="A2906" s="44"/>
    </row>
    <row r="2907" spans="1:1" x14ac:dyDescent="0.2">
      <c r="A2907" s="44"/>
    </row>
    <row r="2908" spans="1:1" x14ac:dyDescent="0.2">
      <c r="A2908" s="44"/>
    </row>
    <row r="2909" spans="1:1" x14ac:dyDescent="0.2">
      <c r="A2909" s="44"/>
    </row>
    <row r="2910" spans="1:1" x14ac:dyDescent="0.2">
      <c r="A2910" s="44"/>
    </row>
    <row r="2911" spans="1:1" x14ac:dyDescent="0.2">
      <c r="A2911" s="44"/>
    </row>
    <row r="2912" spans="1:1" x14ac:dyDescent="0.2">
      <c r="A2912" s="44"/>
    </row>
    <row r="2913" spans="1:1" x14ac:dyDescent="0.2">
      <c r="A2913" s="44"/>
    </row>
    <row r="2914" spans="1:1" x14ac:dyDescent="0.2">
      <c r="A2914" s="44"/>
    </row>
    <row r="2915" spans="1:1" x14ac:dyDescent="0.2">
      <c r="A2915" s="44"/>
    </row>
    <row r="2916" spans="1:1" x14ac:dyDescent="0.2">
      <c r="A2916" s="44"/>
    </row>
    <row r="2917" spans="1:1" x14ac:dyDescent="0.2">
      <c r="A2917" s="44"/>
    </row>
    <row r="2918" spans="1:1" x14ac:dyDescent="0.2">
      <c r="A2918" s="44"/>
    </row>
    <row r="2919" spans="1:1" x14ac:dyDescent="0.2">
      <c r="A2919" s="44"/>
    </row>
    <row r="2920" spans="1:1" x14ac:dyDescent="0.2">
      <c r="A2920" s="44"/>
    </row>
    <row r="2921" spans="1:1" x14ac:dyDescent="0.2">
      <c r="A2921" s="44"/>
    </row>
    <row r="2922" spans="1:1" x14ac:dyDescent="0.2">
      <c r="A2922" s="44"/>
    </row>
    <row r="2923" spans="1:1" x14ac:dyDescent="0.2">
      <c r="A2923" s="44"/>
    </row>
    <row r="2924" spans="1:1" x14ac:dyDescent="0.2">
      <c r="A2924" s="44"/>
    </row>
    <row r="2925" spans="1:1" x14ac:dyDescent="0.2">
      <c r="A2925" s="44"/>
    </row>
    <row r="2926" spans="1:1" x14ac:dyDescent="0.2">
      <c r="A2926" s="44"/>
    </row>
    <row r="2927" spans="1:1" x14ac:dyDescent="0.2">
      <c r="A2927" s="44"/>
    </row>
    <row r="2928" spans="1:1" x14ac:dyDescent="0.2">
      <c r="A2928" s="44"/>
    </row>
    <row r="2929" spans="1:1" x14ac:dyDescent="0.2">
      <c r="A2929" s="44"/>
    </row>
    <row r="2930" spans="1:1" x14ac:dyDescent="0.2">
      <c r="A2930" s="44"/>
    </row>
    <row r="2931" spans="1:1" x14ac:dyDescent="0.2">
      <c r="A2931" s="44"/>
    </row>
    <row r="2932" spans="1:1" x14ac:dyDescent="0.2">
      <c r="A2932" s="44"/>
    </row>
    <row r="2933" spans="1:1" x14ac:dyDescent="0.2">
      <c r="A2933" s="44"/>
    </row>
    <row r="2934" spans="1:1" x14ac:dyDescent="0.2">
      <c r="A2934" s="44"/>
    </row>
    <row r="2935" spans="1:1" x14ac:dyDescent="0.2">
      <c r="A2935" s="44"/>
    </row>
    <row r="2936" spans="1:1" x14ac:dyDescent="0.2">
      <c r="A2936" s="44"/>
    </row>
    <row r="2937" spans="1:1" x14ac:dyDescent="0.2">
      <c r="A2937" s="44"/>
    </row>
    <row r="2938" spans="1:1" x14ac:dyDescent="0.2">
      <c r="A2938" s="44"/>
    </row>
    <row r="2939" spans="1:1" x14ac:dyDescent="0.2">
      <c r="A2939" s="44"/>
    </row>
    <row r="2940" spans="1:1" x14ac:dyDescent="0.2">
      <c r="A2940" s="44"/>
    </row>
    <row r="2941" spans="1:1" x14ac:dyDescent="0.2">
      <c r="A2941" s="44"/>
    </row>
    <row r="2942" spans="1:1" x14ac:dyDescent="0.2">
      <c r="A2942" s="44"/>
    </row>
    <row r="2943" spans="1:1" x14ac:dyDescent="0.2">
      <c r="A2943" s="44"/>
    </row>
    <row r="2944" spans="1:1" x14ac:dyDescent="0.2">
      <c r="A2944" s="44"/>
    </row>
    <row r="2945" spans="1:1" x14ac:dyDescent="0.2">
      <c r="A2945" s="44"/>
    </row>
    <row r="2946" spans="1:1" x14ac:dyDescent="0.2">
      <c r="A2946" s="44"/>
    </row>
    <row r="2947" spans="1:1" x14ac:dyDescent="0.2">
      <c r="A2947" s="44"/>
    </row>
    <row r="2948" spans="1:1" x14ac:dyDescent="0.2">
      <c r="A2948" s="44"/>
    </row>
    <row r="2949" spans="1:1" x14ac:dyDescent="0.2">
      <c r="A2949" s="44"/>
    </row>
    <row r="2950" spans="1:1" x14ac:dyDescent="0.2">
      <c r="A2950" s="44"/>
    </row>
    <row r="2951" spans="1:1" x14ac:dyDescent="0.2">
      <c r="A2951" s="44"/>
    </row>
    <row r="2952" spans="1:1" x14ac:dyDescent="0.2">
      <c r="A2952" s="44"/>
    </row>
    <row r="2953" spans="1:1" x14ac:dyDescent="0.2">
      <c r="A2953" s="44"/>
    </row>
    <row r="2954" spans="1:1" x14ac:dyDescent="0.2">
      <c r="A2954" s="44"/>
    </row>
    <row r="2955" spans="1:1" x14ac:dyDescent="0.2">
      <c r="A2955" s="44"/>
    </row>
    <row r="2956" spans="1:1" x14ac:dyDescent="0.2">
      <c r="A2956" s="44"/>
    </row>
    <row r="2957" spans="1:1" x14ac:dyDescent="0.2">
      <c r="A2957" s="44"/>
    </row>
    <row r="2958" spans="1:1" x14ac:dyDescent="0.2">
      <c r="A2958" s="44"/>
    </row>
    <row r="2959" spans="1:1" x14ac:dyDescent="0.2">
      <c r="A2959" s="44"/>
    </row>
    <row r="2960" spans="1:1" x14ac:dyDescent="0.2">
      <c r="A2960" s="44"/>
    </row>
    <row r="2961" spans="1:1" x14ac:dyDescent="0.2">
      <c r="A2961" s="44"/>
    </row>
    <row r="2962" spans="1:1" x14ac:dyDescent="0.2">
      <c r="A2962" s="44"/>
    </row>
    <row r="2963" spans="1:1" x14ac:dyDescent="0.2">
      <c r="A2963" s="44"/>
    </row>
    <row r="2964" spans="1:1" x14ac:dyDescent="0.2">
      <c r="A2964" s="44"/>
    </row>
    <row r="2965" spans="1:1" x14ac:dyDescent="0.2">
      <c r="A2965" s="44"/>
    </row>
    <row r="2966" spans="1:1" x14ac:dyDescent="0.2">
      <c r="A2966" s="44"/>
    </row>
    <row r="2967" spans="1:1" x14ac:dyDescent="0.2">
      <c r="A2967" s="44"/>
    </row>
    <row r="2968" spans="1:1" x14ac:dyDescent="0.2">
      <c r="A2968" s="44"/>
    </row>
    <row r="2969" spans="1:1" x14ac:dyDescent="0.2">
      <c r="A2969" s="44"/>
    </row>
    <row r="2970" spans="1:1" x14ac:dyDescent="0.2">
      <c r="A2970" s="44"/>
    </row>
    <row r="2971" spans="1:1" x14ac:dyDescent="0.2">
      <c r="A2971" s="44"/>
    </row>
    <row r="2972" spans="1:1" x14ac:dyDescent="0.2">
      <c r="A2972" s="44"/>
    </row>
    <row r="2973" spans="1:1" x14ac:dyDescent="0.2">
      <c r="A2973" s="44"/>
    </row>
    <row r="2974" spans="1:1" x14ac:dyDescent="0.2">
      <c r="A2974" s="44"/>
    </row>
    <row r="2975" spans="1:1" x14ac:dyDescent="0.2">
      <c r="A2975" s="44"/>
    </row>
    <row r="2976" spans="1:1" x14ac:dyDescent="0.2">
      <c r="A2976" s="44"/>
    </row>
    <row r="2977" spans="1:1" x14ac:dyDescent="0.2">
      <c r="A2977" s="44"/>
    </row>
    <row r="2978" spans="1:1" x14ac:dyDescent="0.2">
      <c r="A2978" s="44"/>
    </row>
    <row r="2979" spans="1:1" x14ac:dyDescent="0.2">
      <c r="A2979" s="44"/>
    </row>
    <row r="2980" spans="1:1" x14ac:dyDescent="0.2">
      <c r="A2980" s="44"/>
    </row>
    <row r="2981" spans="1:1" x14ac:dyDescent="0.2">
      <c r="A2981" s="44"/>
    </row>
    <row r="2982" spans="1:1" x14ac:dyDescent="0.2">
      <c r="A2982" s="44"/>
    </row>
    <row r="2983" spans="1:1" x14ac:dyDescent="0.2">
      <c r="A2983" s="44"/>
    </row>
    <row r="2984" spans="1:1" x14ac:dyDescent="0.2">
      <c r="A2984" s="44"/>
    </row>
    <row r="2985" spans="1:1" x14ac:dyDescent="0.2">
      <c r="A2985" s="44"/>
    </row>
    <row r="2986" spans="1:1" x14ac:dyDescent="0.2">
      <c r="A2986" s="44"/>
    </row>
    <row r="2987" spans="1:1" x14ac:dyDescent="0.2">
      <c r="A2987" s="44"/>
    </row>
    <row r="2988" spans="1:1" x14ac:dyDescent="0.2">
      <c r="A2988" s="44"/>
    </row>
    <row r="2989" spans="1:1" x14ac:dyDescent="0.2">
      <c r="A2989" s="44"/>
    </row>
    <row r="2990" spans="1:1" x14ac:dyDescent="0.2">
      <c r="A2990" s="44"/>
    </row>
    <row r="2991" spans="1:1" x14ac:dyDescent="0.2">
      <c r="A2991" s="44"/>
    </row>
    <row r="2992" spans="1:1" x14ac:dyDescent="0.2">
      <c r="A2992" s="44"/>
    </row>
    <row r="2993" spans="1:1" x14ac:dyDescent="0.2">
      <c r="A2993" s="44"/>
    </row>
    <row r="2994" spans="1:1" x14ac:dyDescent="0.2">
      <c r="A2994" s="44"/>
    </row>
    <row r="2995" spans="1:1" x14ac:dyDescent="0.2">
      <c r="A2995" s="44"/>
    </row>
    <row r="2996" spans="1:1" x14ac:dyDescent="0.2">
      <c r="A2996" s="44"/>
    </row>
    <row r="2997" spans="1:1" x14ac:dyDescent="0.2">
      <c r="A2997" s="44"/>
    </row>
    <row r="2998" spans="1:1" x14ac:dyDescent="0.2">
      <c r="A2998" s="44"/>
    </row>
    <row r="2999" spans="1:1" x14ac:dyDescent="0.2">
      <c r="A2999" s="44"/>
    </row>
    <row r="3000" spans="1:1" x14ac:dyDescent="0.2">
      <c r="A3000" s="44"/>
    </row>
    <row r="3001" spans="1:1" x14ac:dyDescent="0.2">
      <c r="A3001" s="44"/>
    </row>
    <row r="3002" spans="1:1" x14ac:dyDescent="0.2">
      <c r="A3002" s="44"/>
    </row>
    <row r="3003" spans="1:1" x14ac:dyDescent="0.2">
      <c r="A3003" s="44"/>
    </row>
    <row r="3004" spans="1:1" x14ac:dyDescent="0.2">
      <c r="A3004" s="44"/>
    </row>
    <row r="3005" spans="1:1" x14ac:dyDescent="0.2">
      <c r="A3005" s="44"/>
    </row>
    <row r="3006" spans="1:1" x14ac:dyDescent="0.2">
      <c r="A3006" s="44"/>
    </row>
    <row r="3007" spans="1:1" x14ac:dyDescent="0.2">
      <c r="A3007" s="44"/>
    </row>
    <row r="3008" spans="1:1" x14ac:dyDescent="0.2">
      <c r="A3008" s="44"/>
    </row>
    <row r="3009" spans="1:1" x14ac:dyDescent="0.2">
      <c r="A3009" s="44"/>
    </row>
    <row r="3010" spans="1:1" x14ac:dyDescent="0.2">
      <c r="A3010" s="44"/>
    </row>
    <row r="3011" spans="1:1" x14ac:dyDescent="0.2">
      <c r="A3011" s="44"/>
    </row>
    <row r="3012" spans="1:1" x14ac:dyDescent="0.2">
      <c r="A3012" s="44"/>
    </row>
    <row r="3013" spans="1:1" x14ac:dyDescent="0.2">
      <c r="A3013" s="44"/>
    </row>
    <row r="3014" spans="1:1" x14ac:dyDescent="0.2">
      <c r="A3014" s="44"/>
    </row>
    <row r="3015" spans="1:1" x14ac:dyDescent="0.2">
      <c r="A3015" s="44"/>
    </row>
    <row r="3016" spans="1:1" x14ac:dyDescent="0.2">
      <c r="A3016" s="44"/>
    </row>
    <row r="3017" spans="1:1" x14ac:dyDescent="0.2">
      <c r="A3017" s="44"/>
    </row>
    <row r="3018" spans="1:1" x14ac:dyDescent="0.2">
      <c r="A3018" s="44"/>
    </row>
    <row r="3019" spans="1:1" x14ac:dyDescent="0.2">
      <c r="A3019" s="44"/>
    </row>
    <row r="3020" spans="1:1" x14ac:dyDescent="0.2">
      <c r="A3020" s="44"/>
    </row>
    <row r="3021" spans="1:1" x14ac:dyDescent="0.2">
      <c r="A3021" s="44"/>
    </row>
    <row r="3022" spans="1:1" x14ac:dyDescent="0.2">
      <c r="A3022" s="44"/>
    </row>
    <row r="3023" spans="1:1" x14ac:dyDescent="0.2">
      <c r="A3023" s="44"/>
    </row>
    <row r="3024" spans="1:1" x14ac:dyDescent="0.2">
      <c r="A3024" s="44"/>
    </row>
    <row r="3025" spans="1:1" x14ac:dyDescent="0.2">
      <c r="A3025" s="44"/>
    </row>
    <row r="3026" spans="1:1" x14ac:dyDescent="0.2">
      <c r="A3026" s="44"/>
    </row>
    <row r="3027" spans="1:1" x14ac:dyDescent="0.2">
      <c r="A3027" s="44"/>
    </row>
    <row r="3028" spans="1:1" x14ac:dyDescent="0.2">
      <c r="A3028" s="44"/>
    </row>
    <row r="3029" spans="1:1" x14ac:dyDescent="0.2">
      <c r="A3029" s="44"/>
    </row>
    <row r="3030" spans="1:1" x14ac:dyDescent="0.2">
      <c r="A3030" s="44"/>
    </row>
    <row r="3031" spans="1:1" x14ac:dyDescent="0.2">
      <c r="A3031" s="44"/>
    </row>
    <row r="3032" spans="1:1" x14ac:dyDescent="0.2">
      <c r="A3032" s="44"/>
    </row>
    <row r="3033" spans="1:1" x14ac:dyDescent="0.2">
      <c r="A3033" s="44"/>
    </row>
    <row r="3034" spans="1:1" x14ac:dyDescent="0.2">
      <c r="A3034" s="44"/>
    </row>
    <row r="3035" spans="1:1" x14ac:dyDescent="0.2">
      <c r="A3035" s="44"/>
    </row>
    <row r="3036" spans="1:1" x14ac:dyDescent="0.2">
      <c r="A3036" s="44"/>
    </row>
    <row r="3037" spans="1:1" x14ac:dyDescent="0.2">
      <c r="A3037" s="44"/>
    </row>
    <row r="3038" spans="1:1" x14ac:dyDescent="0.2">
      <c r="A3038" s="44"/>
    </row>
    <row r="3039" spans="1:1" x14ac:dyDescent="0.2">
      <c r="A3039" s="44"/>
    </row>
    <row r="3040" spans="1:1" x14ac:dyDescent="0.2">
      <c r="A3040" s="44"/>
    </row>
    <row r="3041" spans="1:1" x14ac:dyDescent="0.2">
      <c r="A3041" s="44"/>
    </row>
    <row r="3042" spans="1:1" x14ac:dyDescent="0.2">
      <c r="A3042" s="44"/>
    </row>
    <row r="3043" spans="1:1" x14ac:dyDescent="0.2">
      <c r="A3043" s="44"/>
    </row>
    <row r="3044" spans="1:1" x14ac:dyDescent="0.2">
      <c r="A3044" s="44"/>
    </row>
    <row r="3045" spans="1:1" x14ac:dyDescent="0.2">
      <c r="A3045" s="44"/>
    </row>
    <row r="3046" spans="1:1" x14ac:dyDescent="0.2">
      <c r="A3046" s="44"/>
    </row>
    <row r="3047" spans="1:1" x14ac:dyDescent="0.2">
      <c r="A3047" s="44"/>
    </row>
    <row r="3048" spans="1:1" x14ac:dyDescent="0.2">
      <c r="A3048" s="44"/>
    </row>
    <row r="3049" spans="1:1" x14ac:dyDescent="0.2">
      <c r="A3049" s="44"/>
    </row>
    <row r="3050" spans="1:1" x14ac:dyDescent="0.2">
      <c r="A3050" s="44"/>
    </row>
    <row r="3051" spans="1:1" x14ac:dyDescent="0.2">
      <c r="A3051" s="44"/>
    </row>
    <row r="3052" spans="1:1" x14ac:dyDescent="0.2">
      <c r="A3052" s="44"/>
    </row>
    <row r="3053" spans="1:1" x14ac:dyDescent="0.2">
      <c r="A3053" s="44"/>
    </row>
    <row r="3054" spans="1:1" x14ac:dyDescent="0.2">
      <c r="A3054" s="44"/>
    </row>
    <row r="3055" spans="1:1" x14ac:dyDescent="0.2">
      <c r="A3055" s="44"/>
    </row>
    <row r="3056" spans="1:1" x14ac:dyDescent="0.2">
      <c r="A3056" s="44"/>
    </row>
    <row r="3057" spans="1:1" x14ac:dyDescent="0.2">
      <c r="A3057" s="44"/>
    </row>
    <row r="3058" spans="1:1" x14ac:dyDescent="0.2">
      <c r="A3058" s="44"/>
    </row>
    <row r="3059" spans="1:1" x14ac:dyDescent="0.2">
      <c r="A3059" s="44"/>
    </row>
    <row r="3060" spans="1:1" x14ac:dyDescent="0.2">
      <c r="A3060" s="44"/>
    </row>
    <row r="3061" spans="1:1" x14ac:dyDescent="0.2">
      <c r="A3061" s="44"/>
    </row>
    <row r="3062" spans="1:1" x14ac:dyDescent="0.2">
      <c r="A3062" s="44"/>
    </row>
    <row r="3063" spans="1:1" x14ac:dyDescent="0.2">
      <c r="A3063" s="44"/>
    </row>
    <row r="3064" spans="1:1" x14ac:dyDescent="0.2">
      <c r="A3064" s="44"/>
    </row>
    <row r="3065" spans="1:1" x14ac:dyDescent="0.2">
      <c r="A3065" s="44"/>
    </row>
    <row r="3066" spans="1:1" x14ac:dyDescent="0.2">
      <c r="A3066" s="44"/>
    </row>
    <row r="3067" spans="1:1" x14ac:dyDescent="0.2">
      <c r="A3067" s="44"/>
    </row>
    <row r="3068" spans="1:1" x14ac:dyDescent="0.2">
      <c r="A3068" s="44"/>
    </row>
    <row r="3069" spans="1:1" x14ac:dyDescent="0.2">
      <c r="A3069" s="44"/>
    </row>
    <row r="3070" spans="1:1" x14ac:dyDescent="0.2">
      <c r="A3070" s="44"/>
    </row>
    <row r="3071" spans="1:1" x14ac:dyDescent="0.2">
      <c r="A3071" s="44"/>
    </row>
    <row r="3072" spans="1:1" x14ac:dyDescent="0.2">
      <c r="A3072" s="44"/>
    </row>
    <row r="3073" spans="1:1" x14ac:dyDescent="0.2">
      <c r="A3073" s="44"/>
    </row>
    <row r="3074" spans="1:1" x14ac:dyDescent="0.2">
      <c r="A3074" s="44"/>
    </row>
    <row r="3075" spans="1:1" x14ac:dyDescent="0.2">
      <c r="A3075" s="44"/>
    </row>
    <row r="3076" spans="1:1" x14ac:dyDescent="0.2">
      <c r="A3076" s="44"/>
    </row>
    <row r="3077" spans="1:1" x14ac:dyDescent="0.2">
      <c r="A3077" s="44"/>
    </row>
    <row r="3078" spans="1:1" x14ac:dyDescent="0.2">
      <c r="A3078" s="44"/>
    </row>
    <row r="3079" spans="1:1" x14ac:dyDescent="0.2">
      <c r="A3079" s="44"/>
    </row>
    <row r="3080" spans="1:1" x14ac:dyDescent="0.2">
      <c r="A3080" s="44"/>
    </row>
    <row r="3081" spans="1:1" x14ac:dyDescent="0.2">
      <c r="A3081" s="44"/>
    </row>
    <row r="3082" spans="1:1" x14ac:dyDescent="0.2">
      <c r="A3082" s="44"/>
    </row>
    <row r="3083" spans="1:1" x14ac:dyDescent="0.2">
      <c r="A3083" s="44"/>
    </row>
    <row r="3084" spans="1:1" x14ac:dyDescent="0.2">
      <c r="A3084" s="44"/>
    </row>
    <row r="3085" spans="1:1" x14ac:dyDescent="0.2">
      <c r="A3085" s="44"/>
    </row>
    <row r="3086" spans="1:1" x14ac:dyDescent="0.2">
      <c r="A3086" s="44"/>
    </row>
    <row r="3087" spans="1:1" x14ac:dyDescent="0.2">
      <c r="A3087" s="44"/>
    </row>
    <row r="3088" spans="1:1" x14ac:dyDescent="0.2">
      <c r="A3088" s="44"/>
    </row>
    <row r="3089" spans="1:1" x14ac:dyDescent="0.2">
      <c r="A3089" s="44"/>
    </row>
    <row r="3090" spans="1:1" x14ac:dyDescent="0.2">
      <c r="A3090" s="44"/>
    </row>
    <row r="3091" spans="1:1" x14ac:dyDescent="0.2">
      <c r="A3091" s="44"/>
    </row>
    <row r="3092" spans="1:1" x14ac:dyDescent="0.2">
      <c r="A3092" s="44"/>
    </row>
    <row r="3093" spans="1:1" x14ac:dyDescent="0.2">
      <c r="A3093" s="44"/>
    </row>
    <row r="3094" spans="1:1" x14ac:dyDescent="0.2">
      <c r="A3094" s="44"/>
    </row>
    <row r="3095" spans="1:1" x14ac:dyDescent="0.2">
      <c r="A3095" s="44"/>
    </row>
    <row r="3096" spans="1:1" x14ac:dyDescent="0.2">
      <c r="A3096" s="44"/>
    </row>
    <row r="3097" spans="1:1" x14ac:dyDescent="0.2">
      <c r="A3097" s="44"/>
    </row>
    <row r="3098" spans="1:1" x14ac:dyDescent="0.2">
      <c r="A3098" s="44"/>
    </row>
    <row r="3099" spans="1:1" x14ac:dyDescent="0.2">
      <c r="A3099" s="44"/>
    </row>
    <row r="3100" spans="1:1" x14ac:dyDescent="0.2">
      <c r="A3100" s="44"/>
    </row>
    <row r="3101" spans="1:1" x14ac:dyDescent="0.2">
      <c r="A3101" s="44"/>
    </row>
    <row r="3102" spans="1:1" x14ac:dyDescent="0.2">
      <c r="A3102" s="44"/>
    </row>
    <row r="3103" spans="1:1" x14ac:dyDescent="0.2">
      <c r="A3103" s="44"/>
    </row>
    <row r="3104" spans="1:1" x14ac:dyDescent="0.2">
      <c r="A3104" s="44"/>
    </row>
    <row r="3105" spans="1:1" x14ac:dyDescent="0.2">
      <c r="A3105" s="44"/>
    </row>
    <row r="3106" spans="1:1" x14ac:dyDescent="0.2">
      <c r="A3106" s="44"/>
    </row>
    <row r="3107" spans="1:1" x14ac:dyDescent="0.2">
      <c r="A3107" s="44"/>
    </row>
    <row r="3108" spans="1:1" x14ac:dyDescent="0.2">
      <c r="A3108" s="44"/>
    </row>
    <row r="3109" spans="1:1" x14ac:dyDescent="0.2">
      <c r="A3109" s="44"/>
    </row>
    <row r="3110" spans="1:1" x14ac:dyDescent="0.2">
      <c r="A3110" s="44"/>
    </row>
    <row r="3111" spans="1:1" x14ac:dyDescent="0.2">
      <c r="A3111" s="44"/>
    </row>
    <row r="3112" spans="1:1" x14ac:dyDescent="0.2">
      <c r="A3112" s="44"/>
    </row>
    <row r="3113" spans="1:1" x14ac:dyDescent="0.2">
      <c r="A3113" s="44"/>
    </row>
    <row r="3114" spans="1:1" x14ac:dyDescent="0.2">
      <c r="A3114" s="44"/>
    </row>
    <row r="3115" spans="1:1" x14ac:dyDescent="0.2">
      <c r="A3115" s="44"/>
    </row>
    <row r="3116" spans="1:1" x14ac:dyDescent="0.2">
      <c r="A3116" s="44"/>
    </row>
    <row r="3117" spans="1:1" x14ac:dyDescent="0.2">
      <c r="A3117" s="44"/>
    </row>
    <row r="3118" spans="1:1" x14ac:dyDescent="0.2">
      <c r="A3118" s="44"/>
    </row>
    <row r="3119" spans="1:1" x14ac:dyDescent="0.2">
      <c r="A3119" s="44"/>
    </row>
    <row r="3120" spans="1:1" x14ac:dyDescent="0.2">
      <c r="A3120" s="44"/>
    </row>
    <row r="3121" spans="1:1" x14ac:dyDescent="0.2">
      <c r="A3121" s="44"/>
    </row>
    <row r="3122" spans="1:1" x14ac:dyDescent="0.2">
      <c r="A3122" s="44"/>
    </row>
    <row r="3123" spans="1:1" x14ac:dyDescent="0.2">
      <c r="A3123" s="44"/>
    </row>
    <row r="3124" spans="1:1" x14ac:dyDescent="0.2">
      <c r="A3124" s="44"/>
    </row>
    <row r="3125" spans="1:1" x14ac:dyDescent="0.2">
      <c r="A3125" s="44"/>
    </row>
    <row r="3126" spans="1:1" x14ac:dyDescent="0.2">
      <c r="A3126" s="44"/>
    </row>
    <row r="3127" spans="1:1" x14ac:dyDescent="0.2">
      <c r="A3127" s="44"/>
    </row>
    <row r="3128" spans="1:1" x14ac:dyDescent="0.2">
      <c r="A3128" s="44"/>
    </row>
    <row r="3129" spans="1:1" x14ac:dyDescent="0.2">
      <c r="A3129" s="44"/>
    </row>
    <row r="3130" spans="1:1" x14ac:dyDescent="0.2">
      <c r="A3130" s="44"/>
    </row>
    <row r="3131" spans="1:1" x14ac:dyDescent="0.2">
      <c r="A3131" s="44"/>
    </row>
    <row r="3132" spans="1:1" x14ac:dyDescent="0.2">
      <c r="A3132" s="44"/>
    </row>
    <row r="3133" spans="1:1" x14ac:dyDescent="0.2">
      <c r="A3133" s="44"/>
    </row>
    <row r="3134" spans="1:1" x14ac:dyDescent="0.2">
      <c r="A3134" s="44"/>
    </row>
    <row r="3135" spans="1:1" x14ac:dyDescent="0.2">
      <c r="A3135" s="44"/>
    </row>
    <row r="3136" spans="1:1" x14ac:dyDescent="0.2">
      <c r="A3136" s="44"/>
    </row>
    <row r="3137" spans="1:1" x14ac:dyDescent="0.2">
      <c r="A3137" s="44"/>
    </row>
    <row r="3138" spans="1:1" x14ac:dyDescent="0.2">
      <c r="A3138" s="44"/>
    </row>
    <row r="3139" spans="1:1" x14ac:dyDescent="0.2">
      <c r="A3139" s="44"/>
    </row>
    <row r="3140" spans="1:1" x14ac:dyDescent="0.2">
      <c r="A3140" s="44"/>
    </row>
    <row r="3141" spans="1:1" x14ac:dyDescent="0.2">
      <c r="A3141" s="44"/>
    </row>
    <row r="3142" spans="1:1" x14ac:dyDescent="0.2">
      <c r="A3142" s="44"/>
    </row>
    <row r="3143" spans="1:1" x14ac:dyDescent="0.2">
      <c r="A3143" s="44"/>
    </row>
    <row r="3144" spans="1:1" x14ac:dyDescent="0.2">
      <c r="A3144" s="44"/>
    </row>
    <row r="3145" spans="1:1" x14ac:dyDescent="0.2">
      <c r="A3145" s="44"/>
    </row>
    <row r="3146" spans="1:1" x14ac:dyDescent="0.2">
      <c r="A3146" s="44"/>
    </row>
    <row r="3147" spans="1:1" x14ac:dyDescent="0.2">
      <c r="A3147" s="44"/>
    </row>
    <row r="3148" spans="1:1" x14ac:dyDescent="0.2">
      <c r="A3148" s="44"/>
    </row>
    <row r="3149" spans="1:1" x14ac:dyDescent="0.2">
      <c r="A3149" s="44"/>
    </row>
    <row r="3150" spans="1:1" x14ac:dyDescent="0.2">
      <c r="A3150" s="44"/>
    </row>
    <row r="3151" spans="1:1" x14ac:dyDescent="0.2">
      <c r="A3151" s="44"/>
    </row>
    <row r="3152" spans="1:1" x14ac:dyDescent="0.2">
      <c r="A3152" s="44"/>
    </row>
    <row r="3153" spans="1:1" x14ac:dyDescent="0.2">
      <c r="A3153" s="44"/>
    </row>
    <row r="3154" spans="1:1" x14ac:dyDescent="0.2">
      <c r="A3154" s="44"/>
    </row>
    <row r="3155" spans="1:1" x14ac:dyDescent="0.2">
      <c r="A3155" s="44"/>
    </row>
    <row r="3156" spans="1:1" x14ac:dyDescent="0.2">
      <c r="A3156" s="44"/>
    </row>
    <row r="3157" spans="1:1" x14ac:dyDescent="0.2">
      <c r="A3157" s="44"/>
    </row>
    <row r="3158" spans="1:1" x14ac:dyDescent="0.2">
      <c r="A3158" s="44"/>
    </row>
    <row r="3159" spans="1:1" x14ac:dyDescent="0.2">
      <c r="A3159" s="44"/>
    </row>
    <row r="3160" spans="1:1" x14ac:dyDescent="0.2">
      <c r="A3160" s="44"/>
    </row>
    <row r="3161" spans="1:1" x14ac:dyDescent="0.2">
      <c r="A3161" s="44"/>
    </row>
    <row r="3162" spans="1:1" x14ac:dyDescent="0.2">
      <c r="A3162" s="44"/>
    </row>
    <row r="3163" spans="1:1" x14ac:dyDescent="0.2">
      <c r="A3163" s="44"/>
    </row>
    <row r="3164" spans="1:1" x14ac:dyDescent="0.2">
      <c r="A3164" s="44"/>
    </row>
    <row r="3165" spans="1:1" x14ac:dyDescent="0.2">
      <c r="A3165" s="44"/>
    </row>
    <row r="3166" spans="1:1" x14ac:dyDescent="0.2">
      <c r="A3166" s="44"/>
    </row>
    <row r="3167" spans="1:1" x14ac:dyDescent="0.2">
      <c r="A3167" s="44"/>
    </row>
    <row r="3168" spans="1:1" x14ac:dyDescent="0.2">
      <c r="A3168" s="44"/>
    </row>
    <row r="3169" spans="1:1" x14ac:dyDescent="0.2">
      <c r="A3169" s="44"/>
    </row>
    <row r="3170" spans="1:1" x14ac:dyDescent="0.2">
      <c r="A3170" s="44"/>
    </row>
    <row r="3171" spans="1:1" x14ac:dyDescent="0.2">
      <c r="A3171" s="44"/>
    </row>
    <row r="3172" spans="1:1" x14ac:dyDescent="0.2">
      <c r="A3172" s="44"/>
    </row>
    <row r="3173" spans="1:1" x14ac:dyDescent="0.2">
      <c r="A3173" s="44"/>
    </row>
    <row r="3174" spans="1:1" x14ac:dyDescent="0.2">
      <c r="A3174" s="44"/>
    </row>
    <row r="3175" spans="1:1" x14ac:dyDescent="0.2">
      <c r="A3175" s="44"/>
    </row>
    <row r="3176" spans="1:1" x14ac:dyDescent="0.2">
      <c r="A3176" s="44"/>
    </row>
    <row r="3177" spans="1:1" x14ac:dyDescent="0.2">
      <c r="A3177" s="44"/>
    </row>
    <row r="3178" spans="1:1" x14ac:dyDescent="0.2">
      <c r="A3178" s="44"/>
    </row>
    <row r="3179" spans="1:1" x14ac:dyDescent="0.2">
      <c r="A3179" s="44"/>
    </row>
    <row r="3180" spans="1:1" x14ac:dyDescent="0.2">
      <c r="A3180" s="44"/>
    </row>
    <row r="3181" spans="1:1" x14ac:dyDescent="0.2">
      <c r="A3181" s="44"/>
    </row>
    <row r="3182" spans="1:1" x14ac:dyDescent="0.2">
      <c r="A3182" s="44"/>
    </row>
    <row r="3183" spans="1:1" x14ac:dyDescent="0.2">
      <c r="A3183" s="44"/>
    </row>
    <row r="3184" spans="1:1" x14ac:dyDescent="0.2">
      <c r="A3184" s="44"/>
    </row>
    <row r="3185" spans="1:1" x14ac:dyDescent="0.2">
      <c r="A3185" s="44"/>
    </row>
    <row r="3186" spans="1:1" x14ac:dyDescent="0.2">
      <c r="A3186" s="44"/>
    </row>
    <row r="3187" spans="1:1" x14ac:dyDescent="0.2">
      <c r="A3187" s="44"/>
    </row>
    <row r="3188" spans="1:1" x14ac:dyDescent="0.2">
      <c r="A3188" s="44"/>
    </row>
    <row r="3189" spans="1:1" x14ac:dyDescent="0.2">
      <c r="A3189" s="44"/>
    </row>
    <row r="3190" spans="1:1" x14ac:dyDescent="0.2">
      <c r="A3190" s="44"/>
    </row>
    <row r="3191" spans="1:1" x14ac:dyDescent="0.2">
      <c r="A3191" s="44"/>
    </row>
    <row r="3192" spans="1:1" x14ac:dyDescent="0.2">
      <c r="A3192" s="44"/>
    </row>
    <row r="3193" spans="1:1" x14ac:dyDescent="0.2">
      <c r="A3193" s="44"/>
    </row>
    <row r="3194" spans="1:1" x14ac:dyDescent="0.2">
      <c r="A3194" s="44"/>
    </row>
    <row r="3195" spans="1:1" x14ac:dyDescent="0.2">
      <c r="A3195" s="44"/>
    </row>
    <row r="3196" spans="1:1" x14ac:dyDescent="0.2">
      <c r="A3196" s="44"/>
    </row>
    <row r="3197" spans="1:1" x14ac:dyDescent="0.2">
      <c r="A3197" s="44"/>
    </row>
    <row r="3198" spans="1:1" x14ac:dyDescent="0.2">
      <c r="A3198" s="44"/>
    </row>
    <row r="3199" spans="1:1" x14ac:dyDescent="0.2">
      <c r="A3199" s="44"/>
    </row>
    <row r="3200" spans="1:1" x14ac:dyDescent="0.2">
      <c r="A3200" s="44"/>
    </row>
    <row r="3201" spans="1:1" x14ac:dyDescent="0.2">
      <c r="A3201" s="44"/>
    </row>
    <row r="3202" spans="1:1" x14ac:dyDescent="0.2">
      <c r="A3202" s="44"/>
    </row>
    <row r="3203" spans="1:1" x14ac:dyDescent="0.2">
      <c r="A3203" s="44"/>
    </row>
    <row r="3204" spans="1:1" x14ac:dyDescent="0.2">
      <c r="A3204" s="44"/>
    </row>
    <row r="3205" spans="1:1" x14ac:dyDescent="0.2">
      <c r="A3205" s="44"/>
    </row>
    <row r="3206" spans="1:1" x14ac:dyDescent="0.2">
      <c r="A3206" s="44"/>
    </row>
    <row r="3207" spans="1:1" x14ac:dyDescent="0.2">
      <c r="A3207" s="44"/>
    </row>
    <row r="3208" spans="1:1" x14ac:dyDescent="0.2">
      <c r="A3208" s="44"/>
    </row>
    <row r="3209" spans="1:1" x14ac:dyDescent="0.2">
      <c r="A3209" s="44"/>
    </row>
    <row r="3210" spans="1:1" x14ac:dyDescent="0.2">
      <c r="A3210" s="44"/>
    </row>
    <row r="3211" spans="1:1" x14ac:dyDescent="0.2">
      <c r="A3211" s="44"/>
    </row>
    <row r="3212" spans="1:1" x14ac:dyDescent="0.2">
      <c r="A3212" s="44"/>
    </row>
    <row r="3213" spans="1:1" x14ac:dyDescent="0.2">
      <c r="A3213" s="44"/>
    </row>
    <row r="3214" spans="1:1" x14ac:dyDescent="0.2">
      <c r="A3214" s="44"/>
    </row>
    <row r="3215" spans="1:1" x14ac:dyDescent="0.2">
      <c r="A3215" s="44"/>
    </row>
    <row r="3216" spans="1:1" x14ac:dyDescent="0.2">
      <c r="A3216" s="44"/>
    </row>
    <row r="3217" spans="1:1" x14ac:dyDescent="0.2">
      <c r="A3217" s="44"/>
    </row>
    <row r="3218" spans="1:1" x14ac:dyDescent="0.2">
      <c r="A3218" s="44"/>
    </row>
    <row r="3219" spans="1:1" x14ac:dyDescent="0.2">
      <c r="A3219" s="44"/>
    </row>
    <row r="3220" spans="1:1" x14ac:dyDescent="0.2">
      <c r="A3220" s="44"/>
    </row>
    <row r="3221" spans="1:1" x14ac:dyDescent="0.2">
      <c r="A3221" s="44"/>
    </row>
    <row r="3222" spans="1:1" x14ac:dyDescent="0.2">
      <c r="A3222" s="44"/>
    </row>
    <row r="3223" spans="1:1" x14ac:dyDescent="0.2">
      <c r="A3223" s="44"/>
    </row>
    <row r="3224" spans="1:1" x14ac:dyDescent="0.2">
      <c r="A3224" s="44"/>
    </row>
    <row r="3225" spans="1:1" x14ac:dyDescent="0.2">
      <c r="A3225" s="44"/>
    </row>
    <row r="3226" spans="1:1" x14ac:dyDescent="0.2">
      <c r="A3226" s="44"/>
    </row>
    <row r="3227" spans="1:1" x14ac:dyDescent="0.2">
      <c r="A3227" s="44"/>
    </row>
    <row r="3228" spans="1:1" x14ac:dyDescent="0.2">
      <c r="A3228" s="44"/>
    </row>
    <row r="3229" spans="1:1" x14ac:dyDescent="0.2">
      <c r="A3229" s="44"/>
    </row>
    <row r="3230" spans="1:1" x14ac:dyDescent="0.2">
      <c r="A3230" s="44"/>
    </row>
    <row r="3231" spans="1:1" x14ac:dyDescent="0.2">
      <c r="A3231" s="44"/>
    </row>
    <row r="3232" spans="1:1" x14ac:dyDescent="0.2">
      <c r="A3232" s="44"/>
    </row>
    <row r="3233" spans="1:1" x14ac:dyDescent="0.2">
      <c r="A3233" s="44"/>
    </row>
    <row r="3234" spans="1:1" x14ac:dyDescent="0.2">
      <c r="A3234" s="44"/>
    </row>
    <row r="3235" spans="1:1" x14ac:dyDescent="0.2">
      <c r="A3235" s="44"/>
    </row>
    <row r="3236" spans="1:1" x14ac:dyDescent="0.2">
      <c r="A3236" s="44"/>
    </row>
    <row r="3237" spans="1:1" x14ac:dyDescent="0.2">
      <c r="A3237" s="44"/>
    </row>
    <row r="3238" spans="1:1" x14ac:dyDescent="0.2">
      <c r="A3238" s="44"/>
    </row>
    <row r="3239" spans="1:1" x14ac:dyDescent="0.2">
      <c r="A3239" s="44"/>
    </row>
    <row r="3240" spans="1:1" x14ac:dyDescent="0.2">
      <c r="A3240" s="44"/>
    </row>
    <row r="3241" spans="1:1" x14ac:dyDescent="0.2">
      <c r="A3241" s="44"/>
    </row>
    <row r="3242" spans="1:1" x14ac:dyDescent="0.2">
      <c r="A3242" s="44"/>
    </row>
    <row r="3243" spans="1:1" x14ac:dyDescent="0.2">
      <c r="A3243" s="44"/>
    </row>
    <row r="3244" spans="1:1" x14ac:dyDescent="0.2">
      <c r="A3244" s="44"/>
    </row>
    <row r="3245" spans="1:1" x14ac:dyDescent="0.2">
      <c r="A3245" s="44"/>
    </row>
    <row r="3246" spans="1:1" x14ac:dyDescent="0.2">
      <c r="A3246" s="44"/>
    </row>
    <row r="3247" spans="1:1" x14ac:dyDescent="0.2">
      <c r="A3247" s="44"/>
    </row>
    <row r="3248" spans="1:1" x14ac:dyDescent="0.2">
      <c r="A3248" s="44"/>
    </row>
    <row r="3249" spans="1:1" x14ac:dyDescent="0.2">
      <c r="A3249" s="44"/>
    </row>
    <row r="3250" spans="1:1" x14ac:dyDescent="0.2">
      <c r="A3250" s="44"/>
    </row>
    <row r="3251" spans="1:1" x14ac:dyDescent="0.2">
      <c r="A3251" s="44"/>
    </row>
    <row r="3252" spans="1:1" x14ac:dyDescent="0.2">
      <c r="A3252" s="44"/>
    </row>
    <row r="3253" spans="1:1" x14ac:dyDescent="0.2">
      <c r="A3253" s="44"/>
    </row>
    <row r="3254" spans="1:1" x14ac:dyDescent="0.2">
      <c r="A3254" s="44"/>
    </row>
    <row r="3255" spans="1:1" x14ac:dyDescent="0.2">
      <c r="A3255" s="44"/>
    </row>
    <row r="3256" spans="1:1" x14ac:dyDescent="0.2">
      <c r="A3256" s="44"/>
    </row>
    <row r="3257" spans="1:1" x14ac:dyDescent="0.2">
      <c r="A3257" s="44"/>
    </row>
    <row r="3258" spans="1:1" x14ac:dyDescent="0.2">
      <c r="A3258" s="44"/>
    </row>
    <row r="3259" spans="1:1" x14ac:dyDescent="0.2">
      <c r="A3259" s="44"/>
    </row>
    <row r="3260" spans="1:1" x14ac:dyDescent="0.2">
      <c r="A3260" s="44"/>
    </row>
    <row r="3261" spans="1:1" x14ac:dyDescent="0.2">
      <c r="A3261" s="44"/>
    </row>
    <row r="3262" spans="1:1" x14ac:dyDescent="0.2">
      <c r="A3262" s="44"/>
    </row>
    <row r="3263" spans="1:1" x14ac:dyDescent="0.2">
      <c r="A3263" s="44"/>
    </row>
    <row r="3264" spans="1:1" x14ac:dyDescent="0.2">
      <c r="A3264" s="44"/>
    </row>
    <row r="3265" spans="1:1" x14ac:dyDescent="0.2">
      <c r="A3265" s="44"/>
    </row>
    <row r="3266" spans="1:1" x14ac:dyDescent="0.2">
      <c r="A3266" s="44"/>
    </row>
    <row r="3267" spans="1:1" x14ac:dyDescent="0.2">
      <c r="A3267" s="44"/>
    </row>
    <row r="3268" spans="1:1" x14ac:dyDescent="0.2">
      <c r="A3268" s="44"/>
    </row>
    <row r="3269" spans="1:1" x14ac:dyDescent="0.2">
      <c r="A3269" s="44"/>
    </row>
    <row r="3270" spans="1:1" x14ac:dyDescent="0.2">
      <c r="A3270" s="44"/>
    </row>
    <row r="3271" spans="1:1" x14ac:dyDescent="0.2">
      <c r="A3271" s="44"/>
    </row>
    <row r="3272" spans="1:1" x14ac:dyDescent="0.2">
      <c r="A3272" s="44"/>
    </row>
    <row r="3273" spans="1:1" x14ac:dyDescent="0.2">
      <c r="A3273" s="44"/>
    </row>
    <row r="3274" spans="1:1" x14ac:dyDescent="0.2">
      <c r="A3274" s="44"/>
    </row>
    <row r="3275" spans="1:1" x14ac:dyDescent="0.2">
      <c r="A3275" s="44"/>
    </row>
    <row r="3276" spans="1:1" x14ac:dyDescent="0.2">
      <c r="A3276" s="44"/>
    </row>
    <row r="3277" spans="1:1" x14ac:dyDescent="0.2">
      <c r="A3277" s="44"/>
    </row>
    <row r="3278" spans="1:1" x14ac:dyDescent="0.2">
      <c r="A3278" s="44"/>
    </row>
    <row r="3279" spans="1:1" x14ac:dyDescent="0.2">
      <c r="A3279" s="44"/>
    </row>
    <row r="3280" spans="1:1" x14ac:dyDescent="0.2">
      <c r="A3280" s="44"/>
    </row>
    <row r="3281" spans="1:1" x14ac:dyDescent="0.2">
      <c r="A3281" s="44"/>
    </row>
    <row r="3282" spans="1:1" x14ac:dyDescent="0.2">
      <c r="A3282" s="44"/>
    </row>
    <row r="3283" spans="1:1" x14ac:dyDescent="0.2">
      <c r="A3283" s="44"/>
    </row>
    <row r="3284" spans="1:1" x14ac:dyDescent="0.2">
      <c r="A3284" s="44"/>
    </row>
    <row r="3285" spans="1:1" x14ac:dyDescent="0.2">
      <c r="A3285" s="44"/>
    </row>
    <row r="3286" spans="1:1" x14ac:dyDescent="0.2">
      <c r="A3286" s="44"/>
    </row>
    <row r="3287" spans="1:1" x14ac:dyDescent="0.2">
      <c r="A3287" s="44"/>
    </row>
    <row r="3288" spans="1:1" x14ac:dyDescent="0.2">
      <c r="A3288" s="44"/>
    </row>
    <row r="3289" spans="1:1" x14ac:dyDescent="0.2">
      <c r="A3289" s="44"/>
    </row>
    <row r="3290" spans="1:1" x14ac:dyDescent="0.2">
      <c r="A3290" s="44"/>
    </row>
    <row r="3291" spans="1:1" x14ac:dyDescent="0.2">
      <c r="A3291" s="44"/>
    </row>
    <row r="3292" spans="1:1" x14ac:dyDescent="0.2">
      <c r="A3292" s="44"/>
    </row>
    <row r="3293" spans="1:1" x14ac:dyDescent="0.2">
      <c r="A3293" s="44"/>
    </row>
    <row r="3294" spans="1:1" x14ac:dyDescent="0.2">
      <c r="A3294" s="44"/>
    </row>
    <row r="3295" spans="1:1" x14ac:dyDescent="0.2">
      <c r="A3295" s="44"/>
    </row>
    <row r="3296" spans="1:1" x14ac:dyDescent="0.2">
      <c r="A3296" s="44"/>
    </row>
    <row r="3297" spans="1:1" x14ac:dyDescent="0.2">
      <c r="A3297" s="44"/>
    </row>
    <row r="3298" spans="1:1" x14ac:dyDescent="0.2">
      <c r="A3298" s="44"/>
    </row>
    <row r="3299" spans="1:1" x14ac:dyDescent="0.2">
      <c r="A3299" s="44"/>
    </row>
    <row r="3300" spans="1:1" x14ac:dyDescent="0.2">
      <c r="A3300" s="44"/>
    </row>
    <row r="3301" spans="1:1" x14ac:dyDescent="0.2">
      <c r="A3301" s="44"/>
    </row>
    <row r="3302" spans="1:1" x14ac:dyDescent="0.2">
      <c r="A3302" s="44"/>
    </row>
    <row r="3303" spans="1:1" x14ac:dyDescent="0.2">
      <c r="A3303" s="44"/>
    </row>
    <row r="3304" spans="1:1" x14ac:dyDescent="0.2">
      <c r="A3304" s="44"/>
    </row>
    <row r="3305" spans="1:1" x14ac:dyDescent="0.2">
      <c r="A3305" s="44"/>
    </row>
    <row r="3306" spans="1:1" x14ac:dyDescent="0.2">
      <c r="A3306" s="44"/>
    </row>
    <row r="3307" spans="1:1" x14ac:dyDescent="0.2">
      <c r="A3307" s="44"/>
    </row>
    <row r="3308" spans="1:1" x14ac:dyDescent="0.2">
      <c r="A3308" s="44"/>
    </row>
    <row r="3309" spans="1:1" x14ac:dyDescent="0.2">
      <c r="A3309" s="44"/>
    </row>
    <row r="3310" spans="1:1" x14ac:dyDescent="0.2">
      <c r="A3310" s="44"/>
    </row>
    <row r="3311" spans="1:1" x14ac:dyDescent="0.2">
      <c r="A3311" s="44"/>
    </row>
    <row r="3312" spans="1:1" x14ac:dyDescent="0.2">
      <c r="A3312" s="44"/>
    </row>
    <row r="3313" spans="1:1" x14ac:dyDescent="0.2">
      <c r="A3313" s="44"/>
    </row>
    <row r="3314" spans="1:1" x14ac:dyDescent="0.2">
      <c r="A3314" s="44"/>
    </row>
    <row r="3315" spans="1:1" x14ac:dyDescent="0.2">
      <c r="A3315" s="44"/>
    </row>
    <row r="3316" spans="1:1" x14ac:dyDescent="0.2">
      <c r="A3316" s="44"/>
    </row>
    <row r="3317" spans="1:1" x14ac:dyDescent="0.2">
      <c r="A3317" s="44"/>
    </row>
    <row r="3318" spans="1:1" x14ac:dyDescent="0.2">
      <c r="A3318" s="44"/>
    </row>
    <row r="3319" spans="1:1" x14ac:dyDescent="0.2">
      <c r="A3319" s="44"/>
    </row>
    <row r="3320" spans="1:1" x14ac:dyDescent="0.2">
      <c r="A3320" s="44"/>
    </row>
    <row r="3321" spans="1:1" x14ac:dyDescent="0.2">
      <c r="A3321" s="44"/>
    </row>
    <row r="3322" spans="1:1" x14ac:dyDescent="0.2">
      <c r="A3322" s="44"/>
    </row>
    <row r="3323" spans="1:1" x14ac:dyDescent="0.2">
      <c r="A3323" s="44"/>
    </row>
    <row r="3324" spans="1:1" x14ac:dyDescent="0.2">
      <c r="A3324" s="44"/>
    </row>
    <row r="3325" spans="1:1" x14ac:dyDescent="0.2">
      <c r="A3325" s="44"/>
    </row>
    <row r="3326" spans="1:1" x14ac:dyDescent="0.2">
      <c r="A3326" s="44"/>
    </row>
    <row r="3327" spans="1:1" x14ac:dyDescent="0.2">
      <c r="A3327" s="44"/>
    </row>
    <row r="3328" spans="1:1" x14ac:dyDescent="0.2">
      <c r="A3328" s="44"/>
    </row>
    <row r="3329" spans="1:1" x14ac:dyDescent="0.2">
      <c r="A3329" s="44"/>
    </row>
    <row r="3330" spans="1:1" x14ac:dyDescent="0.2">
      <c r="A3330" s="44"/>
    </row>
    <row r="3331" spans="1:1" x14ac:dyDescent="0.2">
      <c r="A3331" s="44"/>
    </row>
    <row r="3332" spans="1:1" x14ac:dyDescent="0.2">
      <c r="A3332" s="44"/>
    </row>
    <row r="3333" spans="1:1" x14ac:dyDescent="0.2">
      <c r="A3333" s="44"/>
    </row>
    <row r="3334" spans="1:1" x14ac:dyDescent="0.2">
      <c r="A3334" s="44"/>
    </row>
    <row r="3335" spans="1:1" x14ac:dyDescent="0.2">
      <c r="A3335" s="44"/>
    </row>
    <row r="3336" spans="1:1" x14ac:dyDescent="0.2">
      <c r="A3336" s="44"/>
    </row>
    <row r="3337" spans="1:1" x14ac:dyDescent="0.2">
      <c r="A3337" s="44"/>
    </row>
    <row r="3338" spans="1:1" x14ac:dyDescent="0.2">
      <c r="A3338" s="44"/>
    </row>
    <row r="3339" spans="1:1" x14ac:dyDescent="0.2">
      <c r="A3339" s="44"/>
    </row>
    <row r="3340" spans="1:1" x14ac:dyDescent="0.2">
      <c r="A3340" s="44"/>
    </row>
    <row r="3341" spans="1:1" x14ac:dyDescent="0.2">
      <c r="A3341" s="44"/>
    </row>
    <row r="3342" spans="1:1" x14ac:dyDescent="0.2">
      <c r="A3342" s="44"/>
    </row>
    <row r="3343" spans="1:1" x14ac:dyDescent="0.2">
      <c r="A3343" s="44"/>
    </row>
    <row r="3344" spans="1:1" x14ac:dyDescent="0.2">
      <c r="A3344" s="44"/>
    </row>
    <row r="3345" spans="1:1" x14ac:dyDescent="0.2">
      <c r="A3345" s="44"/>
    </row>
    <row r="3346" spans="1:1" x14ac:dyDescent="0.2">
      <c r="A3346" s="44"/>
    </row>
    <row r="3347" spans="1:1" x14ac:dyDescent="0.2">
      <c r="A3347" s="44"/>
    </row>
    <row r="3348" spans="1:1" x14ac:dyDescent="0.2">
      <c r="A3348" s="44"/>
    </row>
    <row r="3349" spans="1:1" x14ac:dyDescent="0.2">
      <c r="A3349" s="44"/>
    </row>
    <row r="3350" spans="1:1" x14ac:dyDescent="0.2">
      <c r="A3350" s="44"/>
    </row>
    <row r="3351" spans="1:1" x14ac:dyDescent="0.2">
      <c r="A3351" s="44"/>
    </row>
    <row r="3352" spans="1:1" x14ac:dyDescent="0.2">
      <c r="A3352" s="44"/>
    </row>
    <row r="3353" spans="1:1" x14ac:dyDescent="0.2">
      <c r="A3353" s="44"/>
    </row>
    <row r="3354" spans="1:1" x14ac:dyDescent="0.2">
      <c r="A3354" s="44"/>
    </row>
    <row r="3355" spans="1:1" x14ac:dyDescent="0.2">
      <c r="A3355" s="44"/>
    </row>
    <row r="3356" spans="1:1" x14ac:dyDescent="0.2">
      <c r="A3356" s="44"/>
    </row>
    <row r="3357" spans="1:1" x14ac:dyDescent="0.2">
      <c r="A3357" s="44"/>
    </row>
    <row r="3358" spans="1:1" x14ac:dyDescent="0.2">
      <c r="A3358" s="44"/>
    </row>
    <row r="3359" spans="1:1" x14ac:dyDescent="0.2">
      <c r="A3359" s="44"/>
    </row>
    <row r="3360" spans="1:1" x14ac:dyDescent="0.2">
      <c r="A3360" s="44"/>
    </row>
    <row r="3361" spans="1:1" x14ac:dyDescent="0.2">
      <c r="A3361" s="44"/>
    </row>
    <row r="3362" spans="1:1" x14ac:dyDescent="0.2">
      <c r="A3362" s="44"/>
    </row>
    <row r="3363" spans="1:1" x14ac:dyDescent="0.2">
      <c r="A3363" s="44"/>
    </row>
    <row r="3364" spans="1:1" x14ac:dyDescent="0.2">
      <c r="A3364" s="44"/>
    </row>
    <row r="3365" spans="1:1" x14ac:dyDescent="0.2">
      <c r="A3365" s="44"/>
    </row>
    <row r="3366" spans="1:1" x14ac:dyDescent="0.2">
      <c r="A3366" s="44"/>
    </row>
    <row r="3367" spans="1:1" x14ac:dyDescent="0.2">
      <c r="A3367" s="44"/>
    </row>
    <row r="3368" spans="1:1" x14ac:dyDescent="0.2">
      <c r="A3368" s="44"/>
    </row>
    <row r="3369" spans="1:1" x14ac:dyDescent="0.2">
      <c r="A3369" s="44"/>
    </row>
    <row r="3370" spans="1:1" x14ac:dyDescent="0.2">
      <c r="A3370" s="44"/>
    </row>
    <row r="3371" spans="1:1" x14ac:dyDescent="0.2">
      <c r="A3371" s="44"/>
    </row>
    <row r="3372" spans="1:1" x14ac:dyDescent="0.2">
      <c r="A3372" s="44"/>
    </row>
    <row r="3373" spans="1:1" x14ac:dyDescent="0.2">
      <c r="A3373" s="44"/>
    </row>
    <row r="3374" spans="1:1" x14ac:dyDescent="0.2">
      <c r="A3374" s="44"/>
    </row>
    <row r="3375" spans="1:1" x14ac:dyDescent="0.2">
      <c r="A3375" s="44"/>
    </row>
    <row r="3376" spans="1:1" x14ac:dyDescent="0.2">
      <c r="A3376" s="44"/>
    </row>
    <row r="3377" spans="1:1" x14ac:dyDescent="0.2">
      <c r="A3377" s="44"/>
    </row>
    <row r="3378" spans="1:1" x14ac:dyDescent="0.2">
      <c r="A3378" s="44"/>
    </row>
    <row r="3379" spans="1:1" x14ac:dyDescent="0.2">
      <c r="A3379" s="44"/>
    </row>
    <row r="3380" spans="1:1" x14ac:dyDescent="0.2">
      <c r="A3380" s="44"/>
    </row>
    <row r="3381" spans="1:1" x14ac:dyDescent="0.2">
      <c r="A3381" s="44"/>
    </row>
    <row r="3382" spans="1:1" x14ac:dyDescent="0.2">
      <c r="A3382" s="44"/>
    </row>
    <row r="3383" spans="1:1" x14ac:dyDescent="0.2">
      <c r="A3383" s="44"/>
    </row>
    <row r="3384" spans="1:1" x14ac:dyDescent="0.2">
      <c r="A3384" s="44"/>
    </row>
    <row r="3385" spans="1:1" x14ac:dyDescent="0.2">
      <c r="A3385" s="44"/>
    </row>
    <row r="3386" spans="1:1" x14ac:dyDescent="0.2">
      <c r="A3386" s="44"/>
    </row>
    <row r="3387" spans="1:1" x14ac:dyDescent="0.2">
      <c r="A3387" s="44"/>
    </row>
    <row r="3388" spans="1:1" x14ac:dyDescent="0.2">
      <c r="A3388" s="44"/>
    </row>
    <row r="3389" spans="1:1" x14ac:dyDescent="0.2">
      <c r="A3389" s="44"/>
    </row>
    <row r="3390" spans="1:1" x14ac:dyDescent="0.2">
      <c r="A3390" s="44"/>
    </row>
    <row r="3391" spans="1:1" x14ac:dyDescent="0.2">
      <c r="A3391" s="44"/>
    </row>
    <row r="3392" spans="1:1" x14ac:dyDescent="0.2">
      <c r="A3392" s="44"/>
    </row>
    <row r="3393" spans="1:1" x14ac:dyDescent="0.2">
      <c r="A3393" s="44"/>
    </row>
    <row r="3394" spans="1:1" x14ac:dyDescent="0.2">
      <c r="A3394" s="44"/>
    </row>
    <row r="3395" spans="1:1" x14ac:dyDescent="0.2">
      <c r="A3395" s="44"/>
    </row>
    <row r="3396" spans="1:1" x14ac:dyDescent="0.2">
      <c r="A3396" s="44"/>
    </row>
    <row r="3397" spans="1:1" x14ac:dyDescent="0.2">
      <c r="A3397" s="44"/>
    </row>
    <row r="3398" spans="1:1" x14ac:dyDescent="0.2">
      <c r="A3398" s="44"/>
    </row>
    <row r="3399" spans="1:1" x14ac:dyDescent="0.2">
      <c r="A3399" s="44"/>
    </row>
    <row r="3400" spans="1:1" x14ac:dyDescent="0.2">
      <c r="A3400" s="44"/>
    </row>
    <row r="3401" spans="1:1" x14ac:dyDescent="0.2">
      <c r="A3401" s="44"/>
    </row>
    <row r="3402" spans="1:1" x14ac:dyDescent="0.2">
      <c r="A3402" s="44"/>
    </row>
    <row r="3403" spans="1:1" x14ac:dyDescent="0.2">
      <c r="A3403" s="44"/>
    </row>
    <row r="3404" spans="1:1" x14ac:dyDescent="0.2">
      <c r="A3404" s="44"/>
    </row>
    <row r="3405" spans="1:1" x14ac:dyDescent="0.2">
      <c r="A3405" s="44"/>
    </row>
    <row r="3406" spans="1:1" x14ac:dyDescent="0.2">
      <c r="A3406" s="44"/>
    </row>
    <row r="3407" spans="1:1" x14ac:dyDescent="0.2">
      <c r="A3407" s="44"/>
    </row>
    <row r="3408" spans="1:1" x14ac:dyDescent="0.2">
      <c r="A3408" s="44"/>
    </row>
    <row r="3409" spans="1:1" x14ac:dyDescent="0.2">
      <c r="A3409" s="44"/>
    </row>
    <row r="3410" spans="1:1" x14ac:dyDescent="0.2">
      <c r="A3410" s="44"/>
    </row>
    <row r="3411" spans="1:1" x14ac:dyDescent="0.2">
      <c r="A3411" s="44"/>
    </row>
    <row r="3412" spans="1:1" x14ac:dyDescent="0.2">
      <c r="A3412" s="44"/>
    </row>
    <row r="3413" spans="1:1" x14ac:dyDescent="0.2">
      <c r="A3413" s="44"/>
    </row>
    <row r="3414" spans="1:1" x14ac:dyDescent="0.2">
      <c r="A3414" s="44"/>
    </row>
    <row r="3415" spans="1:1" x14ac:dyDescent="0.2">
      <c r="A3415" s="44"/>
    </row>
    <row r="3416" spans="1:1" x14ac:dyDescent="0.2">
      <c r="A3416" s="44"/>
    </row>
    <row r="3417" spans="1:1" x14ac:dyDescent="0.2">
      <c r="A3417" s="44"/>
    </row>
    <row r="3418" spans="1:1" x14ac:dyDescent="0.2">
      <c r="A3418" s="44"/>
    </row>
    <row r="3419" spans="1:1" x14ac:dyDescent="0.2">
      <c r="A3419" s="44"/>
    </row>
    <row r="3420" spans="1:1" x14ac:dyDescent="0.2">
      <c r="A3420" s="44"/>
    </row>
    <row r="3421" spans="1:1" x14ac:dyDescent="0.2">
      <c r="A3421" s="44"/>
    </row>
    <row r="3422" spans="1:1" x14ac:dyDescent="0.2">
      <c r="A3422" s="44"/>
    </row>
    <row r="3423" spans="1:1" x14ac:dyDescent="0.2">
      <c r="A3423" s="44"/>
    </row>
    <row r="3424" spans="1:1" x14ac:dyDescent="0.2">
      <c r="A3424" s="44"/>
    </row>
    <row r="3425" spans="1:1" x14ac:dyDescent="0.2">
      <c r="A3425" s="44"/>
    </row>
    <row r="3426" spans="1:1" x14ac:dyDescent="0.2">
      <c r="A3426" s="44"/>
    </row>
    <row r="3427" spans="1:1" x14ac:dyDescent="0.2">
      <c r="A3427" s="44"/>
    </row>
    <row r="3428" spans="1:1" x14ac:dyDescent="0.2">
      <c r="A3428" s="44"/>
    </row>
    <row r="3429" spans="1:1" x14ac:dyDescent="0.2">
      <c r="A3429" s="44"/>
    </row>
    <row r="3430" spans="1:1" x14ac:dyDescent="0.2">
      <c r="A3430" s="44"/>
    </row>
    <row r="3431" spans="1:1" x14ac:dyDescent="0.2">
      <c r="A3431" s="44"/>
    </row>
    <row r="3432" spans="1:1" x14ac:dyDescent="0.2">
      <c r="A3432" s="44"/>
    </row>
    <row r="3433" spans="1:1" x14ac:dyDescent="0.2">
      <c r="A3433" s="44"/>
    </row>
    <row r="3434" spans="1:1" x14ac:dyDescent="0.2">
      <c r="A3434" s="44"/>
    </row>
    <row r="3435" spans="1:1" x14ac:dyDescent="0.2">
      <c r="A3435" s="44"/>
    </row>
    <row r="3436" spans="1:1" x14ac:dyDescent="0.2">
      <c r="A3436" s="44"/>
    </row>
    <row r="3437" spans="1:1" x14ac:dyDescent="0.2">
      <c r="A3437" s="44"/>
    </row>
    <row r="3438" spans="1:1" x14ac:dyDescent="0.2">
      <c r="A3438" s="44"/>
    </row>
    <row r="3439" spans="1:1" x14ac:dyDescent="0.2">
      <c r="A3439" s="44"/>
    </row>
    <row r="3440" spans="1:1" x14ac:dyDescent="0.2">
      <c r="A3440" s="44"/>
    </row>
    <row r="3441" spans="1:1" x14ac:dyDescent="0.2">
      <c r="A3441" s="44"/>
    </row>
    <row r="3442" spans="1:1" x14ac:dyDescent="0.2">
      <c r="A3442" s="44"/>
    </row>
    <row r="3443" spans="1:1" x14ac:dyDescent="0.2">
      <c r="A3443" s="44"/>
    </row>
    <row r="3444" spans="1:1" x14ac:dyDescent="0.2">
      <c r="A3444" s="44"/>
    </row>
    <row r="3445" spans="1:1" x14ac:dyDescent="0.2">
      <c r="A3445" s="44"/>
    </row>
    <row r="3446" spans="1:1" x14ac:dyDescent="0.2">
      <c r="A3446" s="44"/>
    </row>
    <row r="3447" spans="1:1" x14ac:dyDescent="0.2">
      <c r="A3447" s="44"/>
    </row>
    <row r="3448" spans="1:1" x14ac:dyDescent="0.2">
      <c r="A3448" s="44"/>
    </row>
    <row r="3449" spans="1:1" x14ac:dyDescent="0.2">
      <c r="A3449" s="44"/>
    </row>
    <row r="3450" spans="1:1" x14ac:dyDescent="0.2">
      <c r="A3450" s="44"/>
    </row>
    <row r="3451" spans="1:1" x14ac:dyDescent="0.2">
      <c r="A3451" s="44"/>
    </row>
    <row r="3452" spans="1:1" x14ac:dyDescent="0.2">
      <c r="A3452" s="44"/>
    </row>
    <row r="3453" spans="1:1" x14ac:dyDescent="0.2">
      <c r="A3453" s="44"/>
    </row>
    <row r="3454" spans="1:1" x14ac:dyDescent="0.2">
      <c r="A3454" s="44"/>
    </row>
    <row r="3455" spans="1:1" x14ac:dyDescent="0.2">
      <c r="A3455" s="44"/>
    </row>
    <row r="3456" spans="1:1" x14ac:dyDescent="0.2">
      <c r="A3456" s="44"/>
    </row>
    <row r="3457" spans="1:1" x14ac:dyDescent="0.2">
      <c r="A3457" s="44"/>
    </row>
    <row r="3458" spans="1:1" x14ac:dyDescent="0.2">
      <c r="A3458" s="44"/>
    </row>
    <row r="3459" spans="1:1" x14ac:dyDescent="0.2">
      <c r="A3459" s="44"/>
    </row>
    <row r="3460" spans="1:1" x14ac:dyDescent="0.2">
      <c r="A3460" s="44"/>
    </row>
    <row r="3461" spans="1:1" x14ac:dyDescent="0.2">
      <c r="A3461" s="44"/>
    </row>
    <row r="3462" spans="1:1" x14ac:dyDescent="0.2">
      <c r="A3462" s="44"/>
    </row>
    <row r="3463" spans="1:1" x14ac:dyDescent="0.2">
      <c r="A3463" s="44"/>
    </row>
    <row r="3464" spans="1:1" x14ac:dyDescent="0.2">
      <c r="A3464" s="44"/>
    </row>
    <row r="3465" spans="1:1" x14ac:dyDescent="0.2">
      <c r="A3465" s="44"/>
    </row>
    <row r="3466" spans="1:1" x14ac:dyDescent="0.2">
      <c r="A3466" s="44"/>
    </row>
    <row r="3467" spans="1:1" x14ac:dyDescent="0.2">
      <c r="A3467" s="44"/>
    </row>
    <row r="3468" spans="1:1" x14ac:dyDescent="0.2">
      <c r="A3468" s="44"/>
    </row>
    <row r="3469" spans="1:1" x14ac:dyDescent="0.2">
      <c r="A3469" s="44"/>
    </row>
    <row r="3470" spans="1:1" x14ac:dyDescent="0.2">
      <c r="A3470" s="44"/>
    </row>
    <row r="3471" spans="1:1" x14ac:dyDescent="0.2">
      <c r="A3471" s="44"/>
    </row>
    <row r="3472" spans="1:1" x14ac:dyDescent="0.2">
      <c r="A3472" s="44"/>
    </row>
    <row r="3473" spans="1:1" x14ac:dyDescent="0.2">
      <c r="A3473" s="44"/>
    </row>
    <row r="3474" spans="1:1" x14ac:dyDescent="0.2">
      <c r="A3474" s="44"/>
    </row>
    <row r="3475" spans="1:1" x14ac:dyDescent="0.2">
      <c r="A3475" s="44"/>
    </row>
    <row r="3476" spans="1:1" x14ac:dyDescent="0.2">
      <c r="A3476" s="44"/>
    </row>
    <row r="3477" spans="1:1" x14ac:dyDescent="0.2">
      <c r="A3477" s="44"/>
    </row>
    <row r="3478" spans="1:1" x14ac:dyDescent="0.2">
      <c r="A3478" s="44"/>
    </row>
    <row r="3479" spans="1:1" x14ac:dyDescent="0.2">
      <c r="A3479" s="44"/>
    </row>
    <row r="3480" spans="1:1" x14ac:dyDescent="0.2">
      <c r="A3480" s="44"/>
    </row>
    <row r="3481" spans="1:1" x14ac:dyDescent="0.2">
      <c r="A3481" s="44"/>
    </row>
    <row r="3482" spans="1:1" x14ac:dyDescent="0.2">
      <c r="A3482" s="44"/>
    </row>
    <row r="3483" spans="1:1" x14ac:dyDescent="0.2">
      <c r="A3483" s="44"/>
    </row>
    <row r="3484" spans="1:1" x14ac:dyDescent="0.2">
      <c r="A3484" s="44"/>
    </row>
    <row r="3485" spans="1:1" x14ac:dyDescent="0.2">
      <c r="A3485" s="44"/>
    </row>
    <row r="3486" spans="1:1" x14ac:dyDescent="0.2">
      <c r="A3486" s="44"/>
    </row>
    <row r="3487" spans="1:1" x14ac:dyDescent="0.2">
      <c r="A3487" s="44"/>
    </row>
    <row r="3488" spans="1:1" x14ac:dyDescent="0.2">
      <c r="A3488" s="44"/>
    </row>
    <row r="3489" spans="1:1" x14ac:dyDescent="0.2">
      <c r="A3489" s="44"/>
    </row>
    <row r="3490" spans="1:1" x14ac:dyDescent="0.2">
      <c r="A3490" s="44"/>
    </row>
    <row r="3491" spans="1:1" x14ac:dyDescent="0.2">
      <c r="A3491" s="44"/>
    </row>
    <row r="3492" spans="1:1" x14ac:dyDescent="0.2">
      <c r="A3492" s="44"/>
    </row>
    <row r="3493" spans="1:1" x14ac:dyDescent="0.2">
      <c r="A3493" s="44"/>
    </row>
    <row r="3494" spans="1:1" x14ac:dyDescent="0.2">
      <c r="A3494" s="44"/>
    </row>
    <row r="3495" spans="1:1" x14ac:dyDescent="0.2">
      <c r="A3495" s="44"/>
    </row>
    <row r="3496" spans="1:1" x14ac:dyDescent="0.2">
      <c r="A3496" s="44"/>
    </row>
    <row r="3497" spans="1:1" x14ac:dyDescent="0.2">
      <c r="A3497" s="44"/>
    </row>
    <row r="3498" spans="1:1" x14ac:dyDescent="0.2">
      <c r="A3498" s="44"/>
    </row>
    <row r="3499" spans="1:1" x14ac:dyDescent="0.2">
      <c r="A3499" s="44"/>
    </row>
    <row r="3500" spans="1:1" x14ac:dyDescent="0.2">
      <c r="A3500" s="44"/>
    </row>
    <row r="3501" spans="1:1" x14ac:dyDescent="0.2">
      <c r="A3501" s="44"/>
    </row>
    <row r="3502" spans="1:1" x14ac:dyDescent="0.2">
      <c r="A3502" s="44"/>
    </row>
    <row r="3503" spans="1:1" x14ac:dyDescent="0.2">
      <c r="A3503" s="44"/>
    </row>
    <row r="3504" spans="1:1" x14ac:dyDescent="0.2">
      <c r="A3504" s="44"/>
    </row>
    <row r="3505" spans="1:1" x14ac:dyDescent="0.2">
      <c r="A3505" s="44"/>
    </row>
    <row r="3506" spans="1:1" x14ac:dyDescent="0.2">
      <c r="A3506" s="44"/>
    </row>
    <row r="3507" spans="1:1" x14ac:dyDescent="0.2">
      <c r="A3507" s="44"/>
    </row>
    <row r="3508" spans="1:1" x14ac:dyDescent="0.2">
      <c r="A3508" s="44"/>
    </row>
    <row r="3509" spans="1:1" x14ac:dyDescent="0.2">
      <c r="A3509" s="44"/>
    </row>
    <row r="3510" spans="1:1" x14ac:dyDescent="0.2">
      <c r="A3510" s="44"/>
    </row>
    <row r="3511" spans="1:1" x14ac:dyDescent="0.2">
      <c r="A3511" s="44"/>
    </row>
    <row r="3512" spans="1:1" x14ac:dyDescent="0.2">
      <c r="A3512" s="44"/>
    </row>
    <row r="3513" spans="1:1" x14ac:dyDescent="0.2">
      <c r="A3513" s="44"/>
    </row>
    <row r="3514" spans="1:1" x14ac:dyDescent="0.2">
      <c r="A3514" s="44"/>
    </row>
    <row r="3515" spans="1:1" x14ac:dyDescent="0.2">
      <c r="A3515" s="44"/>
    </row>
    <row r="3516" spans="1:1" x14ac:dyDescent="0.2">
      <c r="A3516" s="44"/>
    </row>
    <row r="3517" spans="1:1" x14ac:dyDescent="0.2">
      <c r="A3517" s="44"/>
    </row>
    <row r="3518" spans="1:1" x14ac:dyDescent="0.2">
      <c r="A3518" s="44"/>
    </row>
    <row r="3519" spans="1:1" x14ac:dyDescent="0.2">
      <c r="A3519" s="44"/>
    </row>
    <row r="3520" spans="1:1" x14ac:dyDescent="0.2">
      <c r="A3520" s="44"/>
    </row>
    <row r="3521" spans="1:1" x14ac:dyDescent="0.2">
      <c r="A3521" s="44"/>
    </row>
    <row r="3522" spans="1:1" x14ac:dyDescent="0.2">
      <c r="A3522" s="44"/>
    </row>
    <row r="3523" spans="1:1" x14ac:dyDescent="0.2">
      <c r="A3523" s="44"/>
    </row>
    <row r="3524" spans="1:1" x14ac:dyDescent="0.2">
      <c r="A3524" s="44"/>
    </row>
    <row r="3525" spans="1:1" x14ac:dyDescent="0.2">
      <c r="A3525" s="44"/>
    </row>
    <row r="3526" spans="1:1" x14ac:dyDescent="0.2">
      <c r="A3526" s="44"/>
    </row>
    <row r="3527" spans="1:1" x14ac:dyDescent="0.2">
      <c r="A3527" s="44"/>
    </row>
    <row r="3528" spans="1:1" x14ac:dyDescent="0.2">
      <c r="A3528" s="44"/>
    </row>
    <row r="3529" spans="1:1" x14ac:dyDescent="0.2">
      <c r="A3529" s="44"/>
    </row>
    <row r="3530" spans="1:1" x14ac:dyDescent="0.2">
      <c r="A3530" s="44"/>
    </row>
    <row r="3531" spans="1:1" x14ac:dyDescent="0.2">
      <c r="A3531" s="44"/>
    </row>
    <row r="3532" spans="1:1" x14ac:dyDescent="0.2">
      <c r="A3532" s="44"/>
    </row>
    <row r="3533" spans="1:1" x14ac:dyDescent="0.2">
      <c r="A3533" s="44"/>
    </row>
    <row r="3534" spans="1:1" x14ac:dyDescent="0.2">
      <c r="A3534" s="44"/>
    </row>
    <row r="3535" spans="1:1" x14ac:dyDescent="0.2">
      <c r="A3535" s="44"/>
    </row>
    <row r="3536" spans="1:1" x14ac:dyDescent="0.2">
      <c r="A3536" s="44"/>
    </row>
    <row r="3537" spans="1:1" x14ac:dyDescent="0.2">
      <c r="A3537" s="44"/>
    </row>
    <row r="3538" spans="1:1" x14ac:dyDescent="0.2">
      <c r="A3538" s="44"/>
    </row>
    <row r="3539" spans="1:1" x14ac:dyDescent="0.2">
      <c r="A3539" s="44"/>
    </row>
    <row r="3540" spans="1:1" x14ac:dyDescent="0.2">
      <c r="A3540" s="44"/>
    </row>
    <row r="3541" spans="1:1" x14ac:dyDescent="0.2">
      <c r="A3541" s="44"/>
    </row>
    <row r="3542" spans="1:1" x14ac:dyDescent="0.2">
      <c r="A3542" s="44"/>
    </row>
    <row r="3543" spans="1:1" x14ac:dyDescent="0.2">
      <c r="A3543" s="44"/>
    </row>
    <row r="3544" spans="1:1" x14ac:dyDescent="0.2">
      <c r="A3544" s="44"/>
    </row>
    <row r="3545" spans="1:1" x14ac:dyDescent="0.2">
      <c r="A3545" s="44"/>
    </row>
    <row r="3546" spans="1:1" x14ac:dyDescent="0.2">
      <c r="A3546" s="44"/>
    </row>
    <row r="3547" spans="1:1" x14ac:dyDescent="0.2">
      <c r="A3547" s="44"/>
    </row>
    <row r="3548" spans="1:1" x14ac:dyDescent="0.2">
      <c r="A3548" s="44"/>
    </row>
    <row r="3549" spans="1:1" x14ac:dyDescent="0.2">
      <c r="A3549" s="44"/>
    </row>
    <row r="3550" spans="1:1" x14ac:dyDescent="0.2">
      <c r="A3550" s="44"/>
    </row>
    <row r="3551" spans="1:1" x14ac:dyDescent="0.2">
      <c r="A3551" s="44"/>
    </row>
    <row r="3552" spans="1:1" x14ac:dyDescent="0.2">
      <c r="A3552" s="44"/>
    </row>
    <row r="3553" spans="1:1" x14ac:dyDescent="0.2">
      <c r="A3553" s="44"/>
    </row>
    <row r="3554" spans="1:1" x14ac:dyDescent="0.2">
      <c r="A3554" s="44"/>
    </row>
    <row r="3555" spans="1:1" x14ac:dyDescent="0.2">
      <c r="A3555" s="44"/>
    </row>
    <row r="3556" spans="1:1" x14ac:dyDescent="0.2">
      <c r="A3556" s="44"/>
    </row>
    <row r="3557" spans="1:1" x14ac:dyDescent="0.2">
      <c r="A3557" s="44"/>
    </row>
    <row r="3558" spans="1:1" x14ac:dyDescent="0.2">
      <c r="A3558" s="44"/>
    </row>
    <row r="3559" spans="1:1" x14ac:dyDescent="0.2">
      <c r="A3559" s="44"/>
    </row>
    <row r="3560" spans="1:1" x14ac:dyDescent="0.2">
      <c r="A3560" s="44"/>
    </row>
    <row r="3561" spans="1:1" x14ac:dyDescent="0.2">
      <c r="A3561" s="44"/>
    </row>
    <row r="3562" spans="1:1" x14ac:dyDescent="0.2">
      <c r="A3562" s="44"/>
    </row>
    <row r="3563" spans="1:1" x14ac:dyDescent="0.2">
      <c r="A3563" s="44"/>
    </row>
    <row r="3564" spans="1:1" x14ac:dyDescent="0.2">
      <c r="A3564" s="44"/>
    </row>
    <row r="3565" spans="1:1" x14ac:dyDescent="0.2">
      <c r="A3565" s="44"/>
    </row>
    <row r="3566" spans="1:1" x14ac:dyDescent="0.2">
      <c r="A3566" s="44"/>
    </row>
    <row r="3567" spans="1:1" x14ac:dyDescent="0.2">
      <c r="A3567" s="44"/>
    </row>
    <row r="3568" spans="1:1" x14ac:dyDescent="0.2">
      <c r="A3568" s="44"/>
    </row>
    <row r="3569" spans="1:1" x14ac:dyDescent="0.2">
      <c r="A3569" s="44"/>
    </row>
    <row r="3570" spans="1:1" x14ac:dyDescent="0.2">
      <c r="A3570" s="44"/>
    </row>
    <row r="3571" spans="1:1" x14ac:dyDescent="0.2">
      <c r="A3571" s="44"/>
    </row>
    <row r="3572" spans="1:1" x14ac:dyDescent="0.2">
      <c r="A3572" s="44"/>
    </row>
    <row r="3573" spans="1:1" x14ac:dyDescent="0.2">
      <c r="A3573" s="44"/>
    </row>
    <row r="3574" spans="1:1" x14ac:dyDescent="0.2">
      <c r="A3574" s="44"/>
    </row>
    <row r="3575" spans="1:1" x14ac:dyDescent="0.2">
      <c r="A3575" s="44"/>
    </row>
    <row r="3576" spans="1:1" x14ac:dyDescent="0.2">
      <c r="A3576" s="44"/>
    </row>
    <row r="3577" spans="1:1" x14ac:dyDescent="0.2">
      <c r="A3577" s="44"/>
    </row>
    <row r="3578" spans="1:1" x14ac:dyDescent="0.2">
      <c r="A3578" s="44"/>
    </row>
    <row r="3579" spans="1:1" x14ac:dyDescent="0.2">
      <c r="A3579" s="44"/>
    </row>
    <row r="3580" spans="1:1" x14ac:dyDescent="0.2">
      <c r="A3580" s="44"/>
    </row>
    <row r="3581" spans="1:1" x14ac:dyDescent="0.2">
      <c r="A3581" s="44"/>
    </row>
    <row r="3582" spans="1:1" x14ac:dyDescent="0.2">
      <c r="A3582" s="44"/>
    </row>
    <row r="3583" spans="1:1" x14ac:dyDescent="0.2">
      <c r="A3583" s="44"/>
    </row>
    <row r="3584" spans="1:1" x14ac:dyDescent="0.2">
      <c r="A3584" s="44"/>
    </row>
    <row r="3585" spans="1:1" x14ac:dyDescent="0.2">
      <c r="A3585" s="44"/>
    </row>
    <row r="3586" spans="1:1" x14ac:dyDescent="0.2">
      <c r="A3586" s="44"/>
    </row>
    <row r="3587" spans="1:1" x14ac:dyDescent="0.2">
      <c r="A3587" s="44"/>
    </row>
    <row r="3588" spans="1:1" x14ac:dyDescent="0.2">
      <c r="A3588" s="44"/>
    </row>
    <row r="3589" spans="1:1" x14ac:dyDescent="0.2">
      <c r="A3589" s="44"/>
    </row>
    <row r="3590" spans="1:1" x14ac:dyDescent="0.2">
      <c r="A3590" s="44"/>
    </row>
    <row r="3591" spans="1:1" x14ac:dyDescent="0.2">
      <c r="A3591" s="44"/>
    </row>
    <row r="3592" spans="1:1" x14ac:dyDescent="0.2">
      <c r="A3592" s="44"/>
    </row>
    <row r="3593" spans="1:1" x14ac:dyDescent="0.2">
      <c r="A3593" s="44"/>
    </row>
    <row r="3594" spans="1:1" x14ac:dyDescent="0.2">
      <c r="A3594" s="44"/>
    </row>
    <row r="3595" spans="1:1" x14ac:dyDescent="0.2">
      <c r="A3595" s="44"/>
    </row>
    <row r="3596" spans="1:1" x14ac:dyDescent="0.2">
      <c r="A3596" s="44"/>
    </row>
    <row r="3597" spans="1:1" x14ac:dyDescent="0.2">
      <c r="A3597" s="44"/>
    </row>
    <row r="3598" spans="1:1" x14ac:dyDescent="0.2">
      <c r="A3598" s="44"/>
    </row>
    <row r="3599" spans="1:1" x14ac:dyDescent="0.2">
      <c r="A3599" s="44"/>
    </row>
    <row r="3600" spans="1:1" x14ac:dyDescent="0.2">
      <c r="A3600" s="44"/>
    </row>
    <row r="3601" spans="1:1" x14ac:dyDescent="0.2">
      <c r="A3601" s="44"/>
    </row>
    <row r="3602" spans="1:1" x14ac:dyDescent="0.2">
      <c r="A3602" s="44"/>
    </row>
    <row r="3603" spans="1:1" x14ac:dyDescent="0.2">
      <c r="A3603" s="44"/>
    </row>
    <row r="3604" spans="1:1" x14ac:dyDescent="0.2">
      <c r="A3604" s="44"/>
    </row>
    <row r="3605" spans="1:1" x14ac:dyDescent="0.2">
      <c r="A3605" s="44"/>
    </row>
    <row r="3606" spans="1:1" x14ac:dyDescent="0.2">
      <c r="A3606" s="44"/>
    </row>
    <row r="3607" spans="1:1" x14ac:dyDescent="0.2">
      <c r="A3607" s="44"/>
    </row>
    <row r="3608" spans="1:1" x14ac:dyDescent="0.2">
      <c r="A3608" s="44"/>
    </row>
    <row r="3609" spans="1:1" x14ac:dyDescent="0.2">
      <c r="A3609" s="44"/>
    </row>
    <row r="3610" spans="1:1" x14ac:dyDescent="0.2">
      <c r="A3610" s="44"/>
    </row>
    <row r="3611" spans="1:1" x14ac:dyDescent="0.2">
      <c r="A3611" s="44"/>
    </row>
    <row r="3612" spans="1:1" x14ac:dyDescent="0.2">
      <c r="A3612" s="44"/>
    </row>
    <row r="3613" spans="1:1" x14ac:dyDescent="0.2">
      <c r="A3613" s="44"/>
    </row>
    <row r="3614" spans="1:1" x14ac:dyDescent="0.2">
      <c r="A3614" s="44"/>
    </row>
    <row r="3615" spans="1:1" x14ac:dyDescent="0.2">
      <c r="A3615" s="44"/>
    </row>
    <row r="3616" spans="1:1" x14ac:dyDescent="0.2">
      <c r="A3616" s="44"/>
    </row>
    <row r="3617" spans="1:1" x14ac:dyDescent="0.2">
      <c r="A3617" s="44"/>
    </row>
    <row r="3618" spans="1:1" x14ac:dyDescent="0.2">
      <c r="A3618" s="44"/>
    </row>
    <row r="3619" spans="1:1" x14ac:dyDescent="0.2">
      <c r="A3619" s="44"/>
    </row>
    <row r="3620" spans="1:1" x14ac:dyDescent="0.2">
      <c r="A3620" s="44"/>
    </row>
    <row r="3621" spans="1:1" x14ac:dyDescent="0.2">
      <c r="A3621" s="44"/>
    </row>
    <row r="3622" spans="1:1" x14ac:dyDescent="0.2">
      <c r="A3622" s="44"/>
    </row>
    <row r="3623" spans="1:1" x14ac:dyDescent="0.2">
      <c r="A3623" s="44"/>
    </row>
    <row r="3624" spans="1:1" x14ac:dyDescent="0.2">
      <c r="A3624" s="44"/>
    </row>
    <row r="3625" spans="1:1" x14ac:dyDescent="0.2">
      <c r="A3625" s="44"/>
    </row>
    <row r="3626" spans="1:1" x14ac:dyDescent="0.2">
      <c r="A3626" s="44"/>
    </row>
    <row r="3627" spans="1:1" x14ac:dyDescent="0.2">
      <c r="A3627" s="44"/>
    </row>
    <row r="3628" spans="1:1" x14ac:dyDescent="0.2">
      <c r="A3628" s="44"/>
    </row>
    <row r="3629" spans="1:1" x14ac:dyDescent="0.2">
      <c r="A3629" s="44"/>
    </row>
    <row r="3630" spans="1:1" x14ac:dyDescent="0.2">
      <c r="A3630" s="44"/>
    </row>
    <row r="3631" spans="1:1" x14ac:dyDescent="0.2">
      <c r="A3631" s="44"/>
    </row>
    <row r="3632" spans="1:1" x14ac:dyDescent="0.2">
      <c r="A3632" s="44"/>
    </row>
    <row r="3633" spans="1:1" x14ac:dyDescent="0.2">
      <c r="A3633" s="44"/>
    </row>
    <row r="3634" spans="1:1" x14ac:dyDescent="0.2">
      <c r="A3634" s="44"/>
    </row>
    <row r="3635" spans="1:1" x14ac:dyDescent="0.2">
      <c r="A3635" s="44"/>
    </row>
    <row r="3636" spans="1:1" x14ac:dyDescent="0.2">
      <c r="A3636" s="44"/>
    </row>
    <row r="3637" spans="1:1" x14ac:dyDescent="0.2">
      <c r="A3637" s="44"/>
    </row>
    <row r="3638" spans="1:1" x14ac:dyDescent="0.2">
      <c r="A3638" s="44"/>
    </row>
    <row r="3639" spans="1:1" x14ac:dyDescent="0.2">
      <c r="A3639" s="44"/>
    </row>
    <row r="3640" spans="1:1" x14ac:dyDescent="0.2">
      <c r="A3640" s="44"/>
    </row>
    <row r="3641" spans="1:1" x14ac:dyDescent="0.2">
      <c r="A3641" s="44"/>
    </row>
    <row r="3642" spans="1:1" x14ac:dyDescent="0.2">
      <c r="A3642" s="44"/>
    </row>
    <row r="3643" spans="1:1" x14ac:dyDescent="0.2">
      <c r="A3643" s="44"/>
    </row>
    <row r="3644" spans="1:1" x14ac:dyDescent="0.2">
      <c r="A3644" s="44"/>
    </row>
    <row r="3645" spans="1:1" x14ac:dyDescent="0.2">
      <c r="A3645" s="44"/>
    </row>
    <row r="3646" spans="1:1" x14ac:dyDescent="0.2">
      <c r="A3646" s="44"/>
    </row>
    <row r="3647" spans="1:1" x14ac:dyDescent="0.2">
      <c r="A3647" s="44"/>
    </row>
    <row r="3648" spans="1:1" x14ac:dyDescent="0.2">
      <c r="A3648" s="44"/>
    </row>
    <row r="3649" spans="1:1" x14ac:dyDescent="0.2">
      <c r="A3649" s="44"/>
    </row>
    <row r="3650" spans="1:1" x14ac:dyDescent="0.2">
      <c r="A3650" s="44"/>
    </row>
    <row r="3651" spans="1:1" x14ac:dyDescent="0.2">
      <c r="A3651" s="44"/>
    </row>
    <row r="3652" spans="1:1" x14ac:dyDescent="0.2">
      <c r="A3652" s="44"/>
    </row>
    <row r="3653" spans="1:1" x14ac:dyDescent="0.2">
      <c r="A3653" s="44"/>
    </row>
    <row r="3654" spans="1:1" x14ac:dyDescent="0.2">
      <c r="A3654" s="44"/>
    </row>
    <row r="3655" spans="1:1" x14ac:dyDescent="0.2">
      <c r="A3655" s="44"/>
    </row>
    <row r="3656" spans="1:1" x14ac:dyDescent="0.2">
      <c r="A3656" s="44"/>
    </row>
    <row r="3657" spans="1:1" x14ac:dyDescent="0.2">
      <c r="A3657" s="44"/>
    </row>
    <row r="3658" spans="1:1" x14ac:dyDescent="0.2">
      <c r="A3658" s="44"/>
    </row>
    <row r="3659" spans="1:1" x14ac:dyDescent="0.2">
      <c r="A3659" s="44"/>
    </row>
    <row r="3660" spans="1:1" x14ac:dyDescent="0.2">
      <c r="A3660" s="44"/>
    </row>
    <row r="3661" spans="1:1" x14ac:dyDescent="0.2">
      <c r="A3661" s="44"/>
    </row>
    <row r="3662" spans="1:1" x14ac:dyDescent="0.2">
      <c r="A3662" s="44"/>
    </row>
    <row r="3663" spans="1:1" x14ac:dyDescent="0.2">
      <c r="A3663" s="44"/>
    </row>
    <row r="3664" spans="1:1" x14ac:dyDescent="0.2">
      <c r="A3664" s="44"/>
    </row>
    <row r="3665" spans="1:1" x14ac:dyDescent="0.2">
      <c r="A3665" s="44"/>
    </row>
    <row r="3666" spans="1:1" x14ac:dyDescent="0.2">
      <c r="A3666" s="44"/>
    </row>
    <row r="3667" spans="1:1" x14ac:dyDescent="0.2">
      <c r="A3667" s="44"/>
    </row>
    <row r="3668" spans="1:1" x14ac:dyDescent="0.2">
      <c r="A3668" s="44"/>
    </row>
    <row r="3669" spans="1:1" x14ac:dyDescent="0.2">
      <c r="A3669" s="44"/>
    </row>
    <row r="3670" spans="1:1" x14ac:dyDescent="0.2">
      <c r="A3670" s="44"/>
    </row>
    <row r="3671" spans="1:1" x14ac:dyDescent="0.2">
      <c r="A3671" s="44"/>
    </row>
    <row r="3672" spans="1:1" x14ac:dyDescent="0.2">
      <c r="A3672" s="44"/>
    </row>
    <row r="3673" spans="1:1" x14ac:dyDescent="0.2">
      <c r="A3673" s="44"/>
    </row>
    <row r="3674" spans="1:1" x14ac:dyDescent="0.2">
      <c r="A3674" s="44"/>
    </row>
    <row r="3675" spans="1:1" x14ac:dyDescent="0.2">
      <c r="A3675" s="44"/>
    </row>
    <row r="3676" spans="1:1" x14ac:dyDescent="0.2">
      <c r="A3676" s="44"/>
    </row>
    <row r="3677" spans="1:1" x14ac:dyDescent="0.2">
      <c r="A3677" s="44"/>
    </row>
    <row r="3678" spans="1:1" x14ac:dyDescent="0.2">
      <c r="A3678" s="44"/>
    </row>
    <row r="3679" spans="1:1" x14ac:dyDescent="0.2">
      <c r="A3679" s="44"/>
    </row>
    <row r="3680" spans="1:1" x14ac:dyDescent="0.2">
      <c r="A3680" s="44"/>
    </row>
    <row r="3681" spans="1:1" x14ac:dyDescent="0.2">
      <c r="A3681" s="44"/>
    </row>
    <row r="3682" spans="1:1" x14ac:dyDescent="0.2">
      <c r="A3682" s="44"/>
    </row>
    <row r="3683" spans="1:1" x14ac:dyDescent="0.2">
      <c r="A3683" s="44"/>
    </row>
    <row r="3684" spans="1:1" x14ac:dyDescent="0.2">
      <c r="A3684" s="44"/>
    </row>
    <row r="3685" spans="1:1" x14ac:dyDescent="0.2">
      <c r="A3685" s="44"/>
    </row>
    <row r="3686" spans="1:1" x14ac:dyDescent="0.2">
      <c r="A3686" s="44"/>
    </row>
    <row r="3687" spans="1:1" x14ac:dyDescent="0.2">
      <c r="A3687" s="44"/>
    </row>
    <row r="3688" spans="1:1" x14ac:dyDescent="0.2">
      <c r="A3688" s="44"/>
    </row>
    <row r="3689" spans="1:1" x14ac:dyDescent="0.2">
      <c r="A3689" s="44"/>
    </row>
    <row r="3690" spans="1:1" x14ac:dyDescent="0.2">
      <c r="A3690" s="44"/>
    </row>
    <row r="3691" spans="1:1" x14ac:dyDescent="0.2">
      <c r="A3691" s="44"/>
    </row>
    <row r="3692" spans="1:1" x14ac:dyDescent="0.2">
      <c r="A3692" s="44"/>
    </row>
    <row r="3693" spans="1:1" x14ac:dyDescent="0.2">
      <c r="A3693" s="44"/>
    </row>
    <row r="3694" spans="1:1" x14ac:dyDescent="0.2">
      <c r="A3694" s="44"/>
    </row>
    <row r="3695" spans="1:1" x14ac:dyDescent="0.2">
      <c r="A3695" s="44"/>
    </row>
    <row r="3696" spans="1:1" x14ac:dyDescent="0.2">
      <c r="A3696" s="44"/>
    </row>
    <row r="3697" spans="1:1" x14ac:dyDescent="0.2">
      <c r="A3697" s="44"/>
    </row>
    <row r="3698" spans="1:1" x14ac:dyDescent="0.2">
      <c r="A3698" s="44"/>
    </row>
    <row r="3699" spans="1:1" x14ac:dyDescent="0.2">
      <c r="A3699" s="44"/>
    </row>
    <row r="3700" spans="1:1" x14ac:dyDescent="0.2">
      <c r="A3700" s="44"/>
    </row>
    <row r="3701" spans="1:1" x14ac:dyDescent="0.2">
      <c r="A3701" s="44"/>
    </row>
    <row r="3702" spans="1:1" x14ac:dyDescent="0.2">
      <c r="A3702" s="44"/>
    </row>
    <row r="3703" spans="1:1" x14ac:dyDescent="0.2">
      <c r="A3703" s="44"/>
    </row>
    <row r="3704" spans="1:1" x14ac:dyDescent="0.2">
      <c r="A3704" s="44"/>
    </row>
    <row r="3705" spans="1:1" x14ac:dyDescent="0.2">
      <c r="A3705" s="44"/>
    </row>
    <row r="3706" spans="1:1" x14ac:dyDescent="0.2">
      <c r="A3706" s="44"/>
    </row>
    <row r="3707" spans="1:1" x14ac:dyDescent="0.2">
      <c r="A3707" s="44"/>
    </row>
    <row r="3708" spans="1:1" x14ac:dyDescent="0.2">
      <c r="A3708" s="44"/>
    </row>
    <row r="3709" spans="1:1" x14ac:dyDescent="0.2">
      <c r="A3709" s="44"/>
    </row>
    <row r="3710" spans="1:1" x14ac:dyDescent="0.2">
      <c r="A3710" s="44"/>
    </row>
    <row r="3711" spans="1:1" x14ac:dyDescent="0.2">
      <c r="A3711" s="44"/>
    </row>
    <row r="3712" spans="1:1" x14ac:dyDescent="0.2">
      <c r="A3712" s="44"/>
    </row>
    <row r="3713" spans="1:1" x14ac:dyDescent="0.2">
      <c r="A3713" s="44"/>
    </row>
    <row r="3714" spans="1:1" x14ac:dyDescent="0.2">
      <c r="A3714" s="44"/>
    </row>
    <row r="3715" spans="1:1" x14ac:dyDescent="0.2">
      <c r="A3715" s="44"/>
    </row>
    <row r="3716" spans="1:1" x14ac:dyDescent="0.2">
      <c r="A3716" s="44"/>
    </row>
    <row r="3717" spans="1:1" x14ac:dyDescent="0.2">
      <c r="A3717" s="44"/>
    </row>
    <row r="3718" spans="1:1" x14ac:dyDescent="0.2">
      <c r="A3718" s="44"/>
    </row>
    <row r="3719" spans="1:1" x14ac:dyDescent="0.2">
      <c r="A3719" s="44"/>
    </row>
    <row r="3720" spans="1:1" x14ac:dyDescent="0.2">
      <c r="A3720" s="44"/>
    </row>
    <row r="3721" spans="1:1" x14ac:dyDescent="0.2">
      <c r="A3721" s="44"/>
    </row>
    <row r="3722" spans="1:1" x14ac:dyDescent="0.2">
      <c r="A3722" s="44"/>
    </row>
    <row r="3723" spans="1:1" x14ac:dyDescent="0.2">
      <c r="A3723" s="44"/>
    </row>
    <row r="3724" spans="1:1" x14ac:dyDescent="0.2">
      <c r="A3724" s="44"/>
    </row>
    <row r="3725" spans="1:1" x14ac:dyDescent="0.2">
      <c r="A3725" s="44"/>
    </row>
    <row r="3726" spans="1:1" x14ac:dyDescent="0.2">
      <c r="A3726" s="44"/>
    </row>
    <row r="3727" spans="1:1" x14ac:dyDescent="0.2">
      <c r="A3727" s="44"/>
    </row>
    <row r="3728" spans="1:1" x14ac:dyDescent="0.2">
      <c r="A3728" s="44"/>
    </row>
    <row r="3729" spans="1:1" x14ac:dyDescent="0.2">
      <c r="A3729" s="44"/>
    </row>
    <row r="3730" spans="1:1" x14ac:dyDescent="0.2">
      <c r="A3730" s="44"/>
    </row>
    <row r="3731" spans="1:1" x14ac:dyDescent="0.2">
      <c r="A3731" s="44"/>
    </row>
    <row r="3732" spans="1:1" x14ac:dyDescent="0.2">
      <c r="A3732" s="44"/>
    </row>
    <row r="3733" spans="1:1" x14ac:dyDescent="0.2">
      <c r="A3733" s="44"/>
    </row>
    <row r="3734" spans="1:1" x14ac:dyDescent="0.2">
      <c r="A3734" s="44"/>
    </row>
    <row r="3735" spans="1:1" x14ac:dyDescent="0.2">
      <c r="A3735" s="44"/>
    </row>
    <row r="3736" spans="1:1" x14ac:dyDescent="0.2">
      <c r="A3736" s="44"/>
    </row>
    <row r="3737" spans="1:1" x14ac:dyDescent="0.2">
      <c r="A3737" s="44"/>
    </row>
    <row r="3738" spans="1:1" x14ac:dyDescent="0.2">
      <c r="A3738" s="44"/>
    </row>
    <row r="3739" spans="1:1" x14ac:dyDescent="0.2">
      <c r="A3739" s="44"/>
    </row>
    <row r="3740" spans="1:1" x14ac:dyDescent="0.2">
      <c r="A3740" s="44"/>
    </row>
    <row r="3741" spans="1:1" x14ac:dyDescent="0.2">
      <c r="A3741" s="44"/>
    </row>
    <row r="3742" spans="1:1" x14ac:dyDescent="0.2">
      <c r="A3742" s="44"/>
    </row>
    <row r="3743" spans="1:1" x14ac:dyDescent="0.2">
      <c r="A3743" s="44"/>
    </row>
    <row r="3744" spans="1:1" x14ac:dyDescent="0.2">
      <c r="A3744" s="44"/>
    </row>
    <row r="3745" spans="1:1" x14ac:dyDescent="0.2">
      <c r="A3745" s="44"/>
    </row>
    <row r="3746" spans="1:1" x14ac:dyDescent="0.2">
      <c r="A3746" s="44"/>
    </row>
    <row r="3747" spans="1:1" x14ac:dyDescent="0.2">
      <c r="A3747" s="44"/>
    </row>
    <row r="3748" spans="1:1" x14ac:dyDescent="0.2">
      <c r="A3748" s="44"/>
    </row>
    <row r="3749" spans="1:1" x14ac:dyDescent="0.2">
      <c r="A3749" s="44"/>
    </row>
    <row r="3750" spans="1:1" x14ac:dyDescent="0.2">
      <c r="A3750" s="44"/>
    </row>
    <row r="3751" spans="1:1" x14ac:dyDescent="0.2">
      <c r="A3751" s="44"/>
    </row>
    <row r="3752" spans="1:1" x14ac:dyDescent="0.2">
      <c r="A3752" s="44"/>
    </row>
    <row r="3753" spans="1:1" x14ac:dyDescent="0.2">
      <c r="A3753" s="44"/>
    </row>
    <row r="3754" spans="1:1" x14ac:dyDescent="0.2">
      <c r="A3754" s="44"/>
    </row>
    <row r="3755" spans="1:1" x14ac:dyDescent="0.2">
      <c r="A3755" s="44"/>
    </row>
    <row r="3756" spans="1:1" x14ac:dyDescent="0.2">
      <c r="A3756" s="44"/>
    </row>
    <row r="3757" spans="1:1" x14ac:dyDescent="0.2">
      <c r="A3757" s="44"/>
    </row>
    <row r="3758" spans="1:1" x14ac:dyDescent="0.2">
      <c r="A3758" s="44"/>
    </row>
    <row r="3759" spans="1:1" x14ac:dyDescent="0.2">
      <c r="A3759" s="44"/>
    </row>
    <row r="3760" spans="1:1" x14ac:dyDescent="0.2">
      <c r="A3760" s="44"/>
    </row>
    <row r="3761" spans="1:1" x14ac:dyDescent="0.2">
      <c r="A3761" s="44"/>
    </row>
    <row r="3762" spans="1:1" x14ac:dyDescent="0.2">
      <c r="A3762" s="44"/>
    </row>
    <row r="3763" spans="1:1" x14ac:dyDescent="0.2">
      <c r="A3763" s="44"/>
    </row>
    <row r="3764" spans="1:1" x14ac:dyDescent="0.2">
      <c r="A3764" s="44"/>
    </row>
    <row r="3765" spans="1:1" x14ac:dyDescent="0.2">
      <c r="A3765" s="44"/>
    </row>
    <row r="3766" spans="1:1" x14ac:dyDescent="0.2">
      <c r="A3766" s="44"/>
    </row>
    <row r="3767" spans="1:1" x14ac:dyDescent="0.2">
      <c r="A3767" s="44"/>
    </row>
    <row r="3768" spans="1:1" x14ac:dyDescent="0.2">
      <c r="A3768" s="44"/>
    </row>
    <row r="3769" spans="1:1" x14ac:dyDescent="0.2">
      <c r="A3769" s="44"/>
    </row>
    <row r="3770" spans="1:1" x14ac:dyDescent="0.2">
      <c r="A3770" s="44"/>
    </row>
    <row r="3771" spans="1:1" x14ac:dyDescent="0.2">
      <c r="A3771" s="44"/>
    </row>
    <row r="3772" spans="1:1" x14ac:dyDescent="0.2">
      <c r="A3772" s="44"/>
    </row>
    <row r="3773" spans="1:1" x14ac:dyDescent="0.2">
      <c r="A3773" s="44"/>
    </row>
    <row r="3774" spans="1:1" x14ac:dyDescent="0.2">
      <c r="A3774" s="44"/>
    </row>
    <row r="3775" spans="1:1" x14ac:dyDescent="0.2">
      <c r="A3775" s="44"/>
    </row>
    <row r="3776" spans="1:1" x14ac:dyDescent="0.2">
      <c r="A3776" s="44"/>
    </row>
    <row r="3777" spans="1:1" x14ac:dyDescent="0.2">
      <c r="A3777" s="44"/>
    </row>
    <row r="3778" spans="1:1" x14ac:dyDescent="0.2">
      <c r="A3778" s="44"/>
    </row>
    <row r="3779" spans="1:1" x14ac:dyDescent="0.2">
      <c r="A3779" s="44"/>
    </row>
    <row r="3780" spans="1:1" x14ac:dyDescent="0.2">
      <c r="A3780" s="44"/>
    </row>
    <row r="3781" spans="1:1" x14ac:dyDescent="0.2">
      <c r="A3781" s="44"/>
    </row>
    <row r="3782" spans="1:1" x14ac:dyDescent="0.2">
      <c r="A3782" s="44"/>
    </row>
    <row r="3783" spans="1:1" x14ac:dyDescent="0.2">
      <c r="A3783" s="44"/>
    </row>
    <row r="3784" spans="1:1" x14ac:dyDescent="0.2">
      <c r="A3784" s="44"/>
    </row>
    <row r="3785" spans="1:1" x14ac:dyDescent="0.2">
      <c r="A3785" s="44"/>
    </row>
    <row r="3786" spans="1:1" x14ac:dyDescent="0.2">
      <c r="A3786" s="44"/>
    </row>
    <row r="3787" spans="1:1" x14ac:dyDescent="0.2">
      <c r="A3787" s="44"/>
    </row>
    <row r="3788" spans="1:1" x14ac:dyDescent="0.2">
      <c r="A3788" s="44"/>
    </row>
    <row r="3789" spans="1:1" x14ac:dyDescent="0.2">
      <c r="A3789" s="44"/>
    </row>
    <row r="3790" spans="1:1" x14ac:dyDescent="0.2">
      <c r="A3790" s="44"/>
    </row>
    <row r="3791" spans="1:1" x14ac:dyDescent="0.2">
      <c r="A3791" s="44"/>
    </row>
    <row r="3792" spans="1:1" x14ac:dyDescent="0.2">
      <c r="A3792" s="44"/>
    </row>
    <row r="3793" spans="1:1" x14ac:dyDescent="0.2">
      <c r="A3793" s="44"/>
    </row>
    <row r="3794" spans="1:1" x14ac:dyDescent="0.2">
      <c r="A3794" s="44"/>
    </row>
    <row r="3795" spans="1:1" x14ac:dyDescent="0.2">
      <c r="A3795" s="44"/>
    </row>
    <row r="3796" spans="1:1" x14ac:dyDescent="0.2">
      <c r="A3796" s="44"/>
    </row>
    <row r="3797" spans="1:1" x14ac:dyDescent="0.2">
      <c r="A3797" s="44"/>
    </row>
    <row r="3798" spans="1:1" x14ac:dyDescent="0.2">
      <c r="A3798" s="44"/>
    </row>
    <row r="3799" spans="1:1" x14ac:dyDescent="0.2">
      <c r="A3799" s="44"/>
    </row>
    <row r="3800" spans="1:1" x14ac:dyDescent="0.2">
      <c r="A3800" s="44"/>
    </row>
    <row r="3801" spans="1:1" x14ac:dyDescent="0.2">
      <c r="A3801" s="44"/>
    </row>
    <row r="3802" spans="1:1" x14ac:dyDescent="0.2">
      <c r="A3802" s="44"/>
    </row>
    <row r="3803" spans="1:1" x14ac:dyDescent="0.2">
      <c r="A3803" s="44"/>
    </row>
    <row r="3804" spans="1:1" x14ac:dyDescent="0.2">
      <c r="A3804" s="44"/>
    </row>
    <row r="3805" spans="1:1" x14ac:dyDescent="0.2">
      <c r="A3805" s="44"/>
    </row>
    <row r="3806" spans="1:1" x14ac:dyDescent="0.2">
      <c r="A3806" s="44"/>
    </row>
    <row r="3807" spans="1:1" x14ac:dyDescent="0.2">
      <c r="A3807" s="44"/>
    </row>
    <row r="3808" spans="1:1" x14ac:dyDescent="0.2">
      <c r="A3808" s="44"/>
    </row>
    <row r="3809" spans="1:1" x14ac:dyDescent="0.2">
      <c r="A3809" s="44"/>
    </row>
    <row r="3810" spans="1:1" x14ac:dyDescent="0.2">
      <c r="A3810" s="44"/>
    </row>
    <row r="3811" spans="1:1" x14ac:dyDescent="0.2">
      <c r="A3811" s="44"/>
    </row>
    <row r="3812" spans="1:1" x14ac:dyDescent="0.2">
      <c r="A3812" s="44"/>
    </row>
    <row r="3813" spans="1:1" x14ac:dyDescent="0.2">
      <c r="A3813" s="44"/>
    </row>
    <row r="3814" spans="1:1" x14ac:dyDescent="0.2">
      <c r="A3814" s="44"/>
    </row>
    <row r="3815" spans="1:1" x14ac:dyDescent="0.2">
      <c r="A3815" s="44"/>
    </row>
    <row r="3816" spans="1:1" x14ac:dyDescent="0.2">
      <c r="A3816" s="44"/>
    </row>
    <row r="3817" spans="1:1" x14ac:dyDescent="0.2">
      <c r="A3817" s="44"/>
    </row>
    <row r="3818" spans="1:1" x14ac:dyDescent="0.2">
      <c r="A3818" s="44"/>
    </row>
    <row r="3819" spans="1:1" x14ac:dyDescent="0.2">
      <c r="A3819" s="44"/>
    </row>
    <row r="3820" spans="1:1" x14ac:dyDescent="0.2">
      <c r="A3820" s="44"/>
    </row>
    <row r="3821" spans="1:1" x14ac:dyDescent="0.2">
      <c r="A3821" s="44"/>
    </row>
    <row r="3822" spans="1:1" x14ac:dyDescent="0.2">
      <c r="A3822" s="44"/>
    </row>
    <row r="3823" spans="1:1" x14ac:dyDescent="0.2">
      <c r="A3823" s="44"/>
    </row>
    <row r="3824" spans="1:1" x14ac:dyDescent="0.2">
      <c r="A3824" s="44"/>
    </row>
    <row r="3825" spans="1:1" x14ac:dyDescent="0.2">
      <c r="A3825" s="44"/>
    </row>
    <row r="3826" spans="1:1" x14ac:dyDescent="0.2">
      <c r="A3826" s="44"/>
    </row>
    <row r="3827" spans="1:1" x14ac:dyDescent="0.2">
      <c r="A3827" s="44"/>
    </row>
    <row r="3828" spans="1:1" x14ac:dyDescent="0.2">
      <c r="A3828" s="44"/>
    </row>
    <row r="3829" spans="1:1" x14ac:dyDescent="0.2">
      <c r="A3829" s="44"/>
    </row>
    <row r="3830" spans="1:1" x14ac:dyDescent="0.2">
      <c r="A3830" s="44"/>
    </row>
    <row r="3831" spans="1:1" x14ac:dyDescent="0.2">
      <c r="A3831" s="44"/>
    </row>
    <row r="3832" spans="1:1" x14ac:dyDescent="0.2">
      <c r="A3832" s="44"/>
    </row>
    <row r="3833" spans="1:1" x14ac:dyDescent="0.2">
      <c r="A3833" s="44"/>
    </row>
    <row r="3834" spans="1:1" x14ac:dyDescent="0.2">
      <c r="A3834" s="44"/>
    </row>
    <row r="3835" spans="1:1" x14ac:dyDescent="0.2">
      <c r="A3835" s="44"/>
    </row>
    <row r="3836" spans="1:1" x14ac:dyDescent="0.2">
      <c r="A3836" s="44"/>
    </row>
    <row r="3837" spans="1:1" x14ac:dyDescent="0.2">
      <c r="A3837" s="44"/>
    </row>
    <row r="3838" spans="1:1" x14ac:dyDescent="0.2">
      <c r="A3838" s="44"/>
    </row>
    <row r="3839" spans="1:1" x14ac:dyDescent="0.2">
      <c r="A3839" s="44"/>
    </row>
    <row r="3840" spans="1:1" x14ac:dyDescent="0.2">
      <c r="A3840" s="44"/>
    </row>
    <row r="3841" spans="1:1" x14ac:dyDescent="0.2">
      <c r="A3841" s="44"/>
    </row>
    <row r="3842" spans="1:1" x14ac:dyDescent="0.2">
      <c r="A3842" s="44"/>
    </row>
    <row r="3843" spans="1:1" x14ac:dyDescent="0.2">
      <c r="A3843" s="44"/>
    </row>
    <row r="3844" spans="1:1" x14ac:dyDescent="0.2">
      <c r="A3844" s="44"/>
    </row>
    <row r="3845" spans="1:1" x14ac:dyDescent="0.2">
      <c r="A3845" s="44"/>
    </row>
    <row r="3846" spans="1:1" x14ac:dyDescent="0.2">
      <c r="A3846" s="44"/>
    </row>
    <row r="3847" spans="1:1" x14ac:dyDescent="0.2">
      <c r="A3847" s="44"/>
    </row>
    <row r="3848" spans="1:1" x14ac:dyDescent="0.2">
      <c r="A3848" s="44"/>
    </row>
    <row r="3849" spans="1:1" x14ac:dyDescent="0.2">
      <c r="A3849" s="44"/>
    </row>
    <row r="3850" spans="1:1" x14ac:dyDescent="0.2">
      <c r="A3850" s="44"/>
    </row>
    <row r="3851" spans="1:1" x14ac:dyDescent="0.2">
      <c r="A3851" s="44"/>
    </row>
    <row r="3852" spans="1:1" x14ac:dyDescent="0.2">
      <c r="A3852" s="44"/>
    </row>
    <row r="3853" spans="1:1" x14ac:dyDescent="0.2">
      <c r="A3853" s="44"/>
    </row>
    <row r="3854" spans="1:1" x14ac:dyDescent="0.2">
      <c r="A3854" s="44"/>
    </row>
    <row r="3855" spans="1:1" x14ac:dyDescent="0.2">
      <c r="A3855" s="44"/>
    </row>
    <row r="3856" spans="1:1" x14ac:dyDescent="0.2">
      <c r="A3856" s="44"/>
    </row>
    <row r="3857" spans="1:1" x14ac:dyDescent="0.2">
      <c r="A3857" s="44"/>
    </row>
    <row r="3858" spans="1:1" x14ac:dyDescent="0.2">
      <c r="A3858" s="44"/>
    </row>
    <row r="3859" spans="1:1" x14ac:dyDescent="0.2">
      <c r="A3859" s="44"/>
    </row>
    <row r="3860" spans="1:1" x14ac:dyDescent="0.2">
      <c r="A3860" s="44"/>
    </row>
    <row r="3861" spans="1:1" x14ac:dyDescent="0.2">
      <c r="A3861" s="44"/>
    </row>
    <row r="3862" spans="1:1" x14ac:dyDescent="0.2">
      <c r="A3862" s="44"/>
    </row>
    <row r="3863" spans="1:1" x14ac:dyDescent="0.2">
      <c r="A3863" s="44"/>
    </row>
    <row r="3864" spans="1:1" x14ac:dyDescent="0.2">
      <c r="A3864" s="44"/>
    </row>
    <row r="3865" spans="1:1" x14ac:dyDescent="0.2">
      <c r="A3865" s="44"/>
    </row>
    <row r="3866" spans="1:1" x14ac:dyDescent="0.2">
      <c r="A3866" s="44"/>
    </row>
    <row r="3867" spans="1:1" x14ac:dyDescent="0.2">
      <c r="A3867" s="44"/>
    </row>
    <row r="3868" spans="1:1" x14ac:dyDescent="0.2">
      <c r="A3868" s="44"/>
    </row>
    <row r="3869" spans="1:1" x14ac:dyDescent="0.2">
      <c r="A3869" s="44"/>
    </row>
    <row r="3870" spans="1:1" x14ac:dyDescent="0.2">
      <c r="A3870" s="44"/>
    </row>
    <row r="3871" spans="1:1" x14ac:dyDescent="0.2">
      <c r="A3871" s="44"/>
    </row>
    <row r="3872" spans="1:1" x14ac:dyDescent="0.2">
      <c r="A3872" s="44"/>
    </row>
    <row r="3873" spans="1:1" x14ac:dyDescent="0.2">
      <c r="A3873" s="44"/>
    </row>
    <row r="3874" spans="1:1" x14ac:dyDescent="0.2">
      <c r="A3874" s="44"/>
    </row>
    <row r="3875" spans="1:1" x14ac:dyDescent="0.2">
      <c r="A3875" s="44"/>
    </row>
    <row r="3876" spans="1:1" x14ac:dyDescent="0.2">
      <c r="A3876" s="44"/>
    </row>
    <row r="3877" spans="1:1" x14ac:dyDescent="0.2">
      <c r="A3877" s="44"/>
    </row>
    <row r="3878" spans="1:1" x14ac:dyDescent="0.2">
      <c r="A3878" s="44"/>
    </row>
    <row r="3879" spans="1:1" x14ac:dyDescent="0.2">
      <c r="A3879" s="44"/>
    </row>
    <row r="3880" spans="1:1" x14ac:dyDescent="0.2">
      <c r="A3880" s="44"/>
    </row>
    <row r="3881" spans="1:1" x14ac:dyDescent="0.2">
      <c r="A3881" s="44"/>
    </row>
    <row r="3882" spans="1:1" x14ac:dyDescent="0.2">
      <c r="A3882" s="44"/>
    </row>
    <row r="3883" spans="1:1" x14ac:dyDescent="0.2">
      <c r="A3883" s="44"/>
    </row>
    <row r="3884" spans="1:1" x14ac:dyDescent="0.2">
      <c r="A3884" s="44"/>
    </row>
    <row r="3885" spans="1:1" x14ac:dyDescent="0.2">
      <c r="A3885" s="44"/>
    </row>
    <row r="3886" spans="1:1" x14ac:dyDescent="0.2">
      <c r="A3886" s="44"/>
    </row>
    <row r="3887" spans="1:1" x14ac:dyDescent="0.2">
      <c r="A3887" s="44"/>
    </row>
    <row r="3888" spans="1:1" x14ac:dyDescent="0.2">
      <c r="A3888" s="44"/>
    </row>
    <row r="3889" spans="1:1" x14ac:dyDescent="0.2">
      <c r="A3889" s="44"/>
    </row>
    <row r="3890" spans="1:1" x14ac:dyDescent="0.2">
      <c r="A3890" s="44"/>
    </row>
    <row r="3891" spans="1:1" x14ac:dyDescent="0.2">
      <c r="A3891" s="44"/>
    </row>
    <row r="3892" spans="1:1" x14ac:dyDescent="0.2">
      <c r="A3892" s="44"/>
    </row>
    <row r="3893" spans="1:1" x14ac:dyDescent="0.2">
      <c r="A3893" s="44"/>
    </row>
    <row r="3894" spans="1:1" x14ac:dyDescent="0.2">
      <c r="A3894" s="44"/>
    </row>
    <row r="3895" spans="1:1" x14ac:dyDescent="0.2">
      <c r="A3895" s="44"/>
    </row>
    <row r="3896" spans="1:1" x14ac:dyDescent="0.2">
      <c r="A3896" s="44"/>
    </row>
    <row r="3897" spans="1:1" x14ac:dyDescent="0.2">
      <c r="A3897" s="44"/>
    </row>
    <row r="3898" spans="1:1" x14ac:dyDescent="0.2">
      <c r="A3898" s="44"/>
    </row>
    <row r="3899" spans="1:1" x14ac:dyDescent="0.2">
      <c r="A3899" s="44"/>
    </row>
    <row r="3900" spans="1:1" x14ac:dyDescent="0.2">
      <c r="A3900" s="44"/>
    </row>
    <row r="3901" spans="1:1" x14ac:dyDescent="0.2">
      <c r="A3901" s="44"/>
    </row>
    <row r="3902" spans="1:1" x14ac:dyDescent="0.2">
      <c r="A3902" s="44"/>
    </row>
    <row r="3903" spans="1:1" x14ac:dyDescent="0.2">
      <c r="A3903" s="44"/>
    </row>
    <row r="3904" spans="1:1" x14ac:dyDescent="0.2">
      <c r="A3904" s="44"/>
    </row>
    <row r="3905" spans="1:1" x14ac:dyDescent="0.2">
      <c r="A3905" s="44"/>
    </row>
    <row r="3906" spans="1:1" x14ac:dyDescent="0.2">
      <c r="A3906" s="44"/>
    </row>
    <row r="3907" spans="1:1" x14ac:dyDescent="0.2">
      <c r="A3907" s="44"/>
    </row>
    <row r="3908" spans="1:1" x14ac:dyDescent="0.2">
      <c r="A3908" s="44"/>
    </row>
    <row r="3909" spans="1:1" x14ac:dyDescent="0.2">
      <c r="A3909" s="44"/>
    </row>
    <row r="3910" spans="1:1" x14ac:dyDescent="0.2">
      <c r="A3910" s="44"/>
    </row>
    <row r="3911" spans="1:1" x14ac:dyDescent="0.2">
      <c r="A3911" s="44"/>
    </row>
    <row r="3912" spans="1:1" x14ac:dyDescent="0.2">
      <c r="A3912" s="44"/>
    </row>
    <row r="3913" spans="1:1" x14ac:dyDescent="0.2">
      <c r="A3913" s="44"/>
    </row>
    <row r="3914" spans="1:1" x14ac:dyDescent="0.2">
      <c r="A3914" s="44"/>
    </row>
    <row r="3915" spans="1:1" x14ac:dyDescent="0.2">
      <c r="A3915" s="44"/>
    </row>
    <row r="3916" spans="1:1" x14ac:dyDescent="0.2">
      <c r="A3916" s="44"/>
    </row>
    <row r="3917" spans="1:1" x14ac:dyDescent="0.2">
      <c r="A3917" s="44"/>
    </row>
    <row r="3918" spans="1:1" x14ac:dyDescent="0.2">
      <c r="A3918" s="44"/>
    </row>
    <row r="3919" spans="1:1" x14ac:dyDescent="0.2">
      <c r="A3919" s="44"/>
    </row>
    <row r="3920" spans="1:1" x14ac:dyDescent="0.2">
      <c r="A3920" s="44"/>
    </row>
    <row r="3921" spans="1:1" x14ac:dyDescent="0.2">
      <c r="A3921" s="44"/>
    </row>
    <row r="3922" spans="1:1" x14ac:dyDescent="0.2">
      <c r="A3922" s="44"/>
    </row>
    <row r="3923" spans="1:1" x14ac:dyDescent="0.2">
      <c r="A3923" s="44"/>
    </row>
    <row r="3924" spans="1:1" x14ac:dyDescent="0.2">
      <c r="A3924" s="44"/>
    </row>
    <row r="3925" spans="1:1" x14ac:dyDescent="0.2">
      <c r="A3925" s="44"/>
    </row>
    <row r="3926" spans="1:1" x14ac:dyDescent="0.2">
      <c r="A3926" s="44"/>
    </row>
    <row r="3927" spans="1:1" x14ac:dyDescent="0.2">
      <c r="A3927" s="44"/>
    </row>
    <row r="3928" spans="1:1" x14ac:dyDescent="0.2">
      <c r="A3928" s="44"/>
    </row>
    <row r="3929" spans="1:1" x14ac:dyDescent="0.2">
      <c r="A3929" s="44"/>
    </row>
    <row r="3930" spans="1:1" x14ac:dyDescent="0.2">
      <c r="A3930" s="44"/>
    </row>
    <row r="3931" spans="1:1" x14ac:dyDescent="0.2">
      <c r="A3931" s="44"/>
    </row>
    <row r="3932" spans="1:1" x14ac:dyDescent="0.2">
      <c r="A3932" s="44"/>
    </row>
    <row r="3933" spans="1:1" x14ac:dyDescent="0.2">
      <c r="A3933" s="44"/>
    </row>
    <row r="3934" spans="1:1" x14ac:dyDescent="0.2">
      <c r="A3934" s="44"/>
    </row>
    <row r="3935" spans="1:1" x14ac:dyDescent="0.2">
      <c r="A3935" s="44"/>
    </row>
    <row r="3936" spans="1:1" x14ac:dyDescent="0.2">
      <c r="A3936" s="44"/>
    </row>
    <row r="3937" spans="1:1" x14ac:dyDescent="0.2">
      <c r="A3937" s="44"/>
    </row>
    <row r="3938" spans="1:1" x14ac:dyDescent="0.2">
      <c r="A3938" s="44"/>
    </row>
    <row r="3939" spans="1:1" x14ac:dyDescent="0.2">
      <c r="A3939" s="44"/>
    </row>
    <row r="3940" spans="1:1" x14ac:dyDescent="0.2">
      <c r="A3940" s="44"/>
    </row>
    <row r="3941" spans="1:1" x14ac:dyDescent="0.2">
      <c r="A3941" s="44"/>
    </row>
    <row r="3942" spans="1:1" x14ac:dyDescent="0.2">
      <c r="A3942" s="44"/>
    </row>
    <row r="3943" spans="1:1" x14ac:dyDescent="0.2">
      <c r="A3943" s="44"/>
    </row>
    <row r="3944" spans="1:1" x14ac:dyDescent="0.2">
      <c r="A3944" s="44"/>
    </row>
    <row r="3945" spans="1:1" x14ac:dyDescent="0.2">
      <c r="A3945" s="44"/>
    </row>
    <row r="3946" spans="1:1" x14ac:dyDescent="0.2">
      <c r="A3946" s="44"/>
    </row>
    <row r="3947" spans="1:1" x14ac:dyDescent="0.2">
      <c r="A3947" s="44"/>
    </row>
    <row r="3948" spans="1:1" x14ac:dyDescent="0.2">
      <c r="A3948" s="44"/>
    </row>
    <row r="3949" spans="1:1" x14ac:dyDescent="0.2">
      <c r="A3949" s="44"/>
    </row>
    <row r="3950" spans="1:1" x14ac:dyDescent="0.2">
      <c r="A3950" s="44"/>
    </row>
    <row r="3951" spans="1:1" x14ac:dyDescent="0.2">
      <c r="A3951" s="44"/>
    </row>
    <row r="3952" spans="1:1" x14ac:dyDescent="0.2">
      <c r="A3952" s="44"/>
    </row>
    <row r="3953" spans="1:1" x14ac:dyDescent="0.2">
      <c r="A3953" s="44"/>
    </row>
    <row r="3954" spans="1:1" x14ac:dyDescent="0.2">
      <c r="A3954" s="44"/>
    </row>
    <row r="3955" spans="1:1" x14ac:dyDescent="0.2">
      <c r="A3955" s="44"/>
    </row>
    <row r="3956" spans="1:1" x14ac:dyDescent="0.2">
      <c r="A3956" s="44"/>
    </row>
    <row r="3957" spans="1:1" x14ac:dyDescent="0.2">
      <c r="A3957" s="44"/>
    </row>
    <row r="3958" spans="1:1" x14ac:dyDescent="0.2">
      <c r="A3958" s="44"/>
    </row>
    <row r="3959" spans="1:1" x14ac:dyDescent="0.2">
      <c r="A3959" s="44"/>
    </row>
    <row r="3960" spans="1:1" x14ac:dyDescent="0.2">
      <c r="A3960" s="44"/>
    </row>
    <row r="3961" spans="1:1" x14ac:dyDescent="0.2">
      <c r="A3961" s="44"/>
    </row>
    <row r="3962" spans="1:1" x14ac:dyDescent="0.2">
      <c r="A3962" s="44"/>
    </row>
    <row r="3963" spans="1:1" x14ac:dyDescent="0.2">
      <c r="A3963" s="44"/>
    </row>
    <row r="3964" spans="1:1" x14ac:dyDescent="0.2">
      <c r="A3964" s="44"/>
    </row>
    <row r="3965" spans="1:1" x14ac:dyDescent="0.2">
      <c r="A3965" s="44"/>
    </row>
    <row r="3966" spans="1:1" x14ac:dyDescent="0.2">
      <c r="A3966" s="44"/>
    </row>
    <row r="3967" spans="1:1" x14ac:dyDescent="0.2">
      <c r="A3967" s="44"/>
    </row>
    <row r="3968" spans="1:1" x14ac:dyDescent="0.2">
      <c r="A3968" s="44"/>
    </row>
    <row r="3969" spans="1:1" x14ac:dyDescent="0.2">
      <c r="A3969" s="44"/>
    </row>
    <row r="3970" spans="1:1" x14ac:dyDescent="0.2">
      <c r="A3970" s="44"/>
    </row>
    <row r="3971" spans="1:1" x14ac:dyDescent="0.2">
      <c r="A3971" s="44"/>
    </row>
    <row r="3972" spans="1:1" x14ac:dyDescent="0.2">
      <c r="A3972" s="44"/>
    </row>
    <row r="3973" spans="1:1" x14ac:dyDescent="0.2">
      <c r="A3973" s="44"/>
    </row>
    <row r="3974" spans="1:1" x14ac:dyDescent="0.2">
      <c r="A3974" s="44"/>
    </row>
    <row r="3975" spans="1:1" x14ac:dyDescent="0.2">
      <c r="A3975" s="44"/>
    </row>
    <row r="3976" spans="1:1" x14ac:dyDescent="0.2">
      <c r="A3976" s="44"/>
    </row>
    <row r="3977" spans="1:1" x14ac:dyDescent="0.2">
      <c r="A3977" s="44"/>
    </row>
    <row r="3978" spans="1:1" x14ac:dyDescent="0.2">
      <c r="A3978" s="44"/>
    </row>
    <row r="3979" spans="1:1" x14ac:dyDescent="0.2">
      <c r="A3979" s="44"/>
    </row>
    <row r="3980" spans="1:1" x14ac:dyDescent="0.2">
      <c r="A3980" s="44"/>
    </row>
    <row r="3981" spans="1:1" x14ac:dyDescent="0.2">
      <c r="A3981" s="44"/>
    </row>
    <row r="3982" spans="1:1" x14ac:dyDescent="0.2">
      <c r="A3982" s="44"/>
    </row>
    <row r="3983" spans="1:1" x14ac:dyDescent="0.2">
      <c r="A3983" s="44"/>
    </row>
    <row r="3984" spans="1:1" x14ac:dyDescent="0.2">
      <c r="A3984" s="44"/>
    </row>
    <row r="3985" spans="1:1" x14ac:dyDescent="0.2">
      <c r="A3985" s="44"/>
    </row>
    <row r="3986" spans="1:1" x14ac:dyDescent="0.2">
      <c r="A3986" s="44"/>
    </row>
    <row r="3987" spans="1:1" x14ac:dyDescent="0.2">
      <c r="A3987" s="44"/>
    </row>
    <row r="3988" spans="1:1" x14ac:dyDescent="0.2">
      <c r="A3988" s="44"/>
    </row>
    <row r="3989" spans="1:1" x14ac:dyDescent="0.2">
      <c r="A3989" s="44"/>
    </row>
    <row r="3990" spans="1:1" x14ac:dyDescent="0.2">
      <c r="A3990" s="44"/>
    </row>
    <row r="3991" spans="1:1" x14ac:dyDescent="0.2">
      <c r="A3991" s="44"/>
    </row>
    <row r="3992" spans="1:1" x14ac:dyDescent="0.2">
      <c r="A3992" s="44"/>
    </row>
    <row r="3993" spans="1:1" x14ac:dyDescent="0.2">
      <c r="A3993" s="44"/>
    </row>
    <row r="3994" spans="1:1" x14ac:dyDescent="0.2">
      <c r="A3994" s="44"/>
    </row>
    <row r="3995" spans="1:1" x14ac:dyDescent="0.2">
      <c r="A3995" s="44"/>
    </row>
    <row r="3996" spans="1:1" x14ac:dyDescent="0.2">
      <c r="A3996" s="44"/>
    </row>
    <row r="3997" spans="1:1" x14ac:dyDescent="0.2">
      <c r="A3997" s="44"/>
    </row>
    <row r="3998" spans="1:1" x14ac:dyDescent="0.2">
      <c r="A3998" s="44"/>
    </row>
    <row r="3999" spans="1:1" x14ac:dyDescent="0.2">
      <c r="A3999" s="44"/>
    </row>
    <row r="4000" spans="1:1" x14ac:dyDescent="0.2">
      <c r="A4000" s="44"/>
    </row>
    <row r="4001" spans="1:1" x14ac:dyDescent="0.2">
      <c r="A4001" s="44"/>
    </row>
    <row r="4002" spans="1:1" x14ac:dyDescent="0.2">
      <c r="A4002" s="44"/>
    </row>
    <row r="4003" spans="1:1" x14ac:dyDescent="0.2">
      <c r="A4003" s="44"/>
    </row>
    <row r="4004" spans="1:1" x14ac:dyDescent="0.2">
      <c r="A4004" s="44"/>
    </row>
    <row r="4005" spans="1:1" x14ac:dyDescent="0.2">
      <c r="A4005" s="44"/>
    </row>
    <row r="4006" spans="1:1" x14ac:dyDescent="0.2">
      <c r="A4006" s="44"/>
    </row>
    <row r="4007" spans="1:1" x14ac:dyDescent="0.2">
      <c r="A4007" s="44"/>
    </row>
    <row r="4008" spans="1:1" x14ac:dyDescent="0.2">
      <c r="A4008" s="44"/>
    </row>
    <row r="4009" spans="1:1" x14ac:dyDescent="0.2">
      <c r="A4009" s="44"/>
    </row>
    <row r="4010" spans="1:1" x14ac:dyDescent="0.2">
      <c r="A4010" s="44"/>
    </row>
    <row r="4011" spans="1:1" x14ac:dyDescent="0.2">
      <c r="A4011" s="44"/>
    </row>
    <row r="4012" spans="1:1" x14ac:dyDescent="0.2">
      <c r="A4012" s="44"/>
    </row>
    <row r="4013" spans="1:1" x14ac:dyDescent="0.2">
      <c r="A4013" s="44"/>
    </row>
    <row r="4014" spans="1:1" x14ac:dyDescent="0.2">
      <c r="A4014" s="44"/>
    </row>
    <row r="4015" spans="1:1" x14ac:dyDescent="0.2">
      <c r="A4015" s="44"/>
    </row>
    <row r="4016" spans="1:1" x14ac:dyDescent="0.2">
      <c r="A4016" s="44"/>
    </row>
    <row r="4017" spans="1:1" x14ac:dyDescent="0.2">
      <c r="A4017" s="44"/>
    </row>
    <row r="4018" spans="1:1" x14ac:dyDescent="0.2">
      <c r="A4018" s="44"/>
    </row>
    <row r="4019" spans="1:1" x14ac:dyDescent="0.2">
      <c r="A4019" s="44"/>
    </row>
    <row r="4020" spans="1:1" x14ac:dyDescent="0.2">
      <c r="A4020" s="44"/>
    </row>
    <row r="4021" spans="1:1" x14ac:dyDescent="0.2">
      <c r="A4021" s="44"/>
    </row>
    <row r="4022" spans="1:1" x14ac:dyDescent="0.2">
      <c r="A4022" s="44"/>
    </row>
    <row r="4023" spans="1:1" x14ac:dyDescent="0.2">
      <c r="A4023" s="44"/>
    </row>
    <row r="4024" spans="1:1" x14ac:dyDescent="0.2">
      <c r="A4024" s="44"/>
    </row>
    <row r="4025" spans="1:1" x14ac:dyDescent="0.2">
      <c r="A4025" s="44"/>
    </row>
    <row r="4026" spans="1:1" x14ac:dyDescent="0.2">
      <c r="A4026" s="44"/>
    </row>
    <row r="4027" spans="1:1" x14ac:dyDescent="0.2">
      <c r="A4027" s="44"/>
    </row>
    <row r="4028" spans="1:1" x14ac:dyDescent="0.2">
      <c r="A4028" s="44"/>
    </row>
    <row r="4029" spans="1:1" x14ac:dyDescent="0.2">
      <c r="A4029" s="44"/>
    </row>
    <row r="4030" spans="1:1" x14ac:dyDescent="0.2">
      <c r="A4030" s="44"/>
    </row>
    <row r="4031" spans="1:1" x14ac:dyDescent="0.2">
      <c r="A4031" s="44"/>
    </row>
    <row r="4032" spans="1:1" x14ac:dyDescent="0.2">
      <c r="A4032" s="44"/>
    </row>
    <row r="4033" spans="1:1" x14ac:dyDescent="0.2">
      <c r="A4033" s="44"/>
    </row>
    <row r="4034" spans="1:1" x14ac:dyDescent="0.2">
      <c r="A4034" s="44"/>
    </row>
    <row r="4035" spans="1:1" x14ac:dyDescent="0.2">
      <c r="A4035" s="44"/>
    </row>
    <row r="4036" spans="1:1" x14ac:dyDescent="0.2">
      <c r="A4036" s="44"/>
    </row>
    <row r="4037" spans="1:1" x14ac:dyDescent="0.2">
      <c r="A4037" s="44"/>
    </row>
    <row r="4038" spans="1:1" x14ac:dyDescent="0.2">
      <c r="A4038" s="44"/>
    </row>
    <row r="4039" spans="1:1" x14ac:dyDescent="0.2">
      <c r="A4039" s="44"/>
    </row>
    <row r="4040" spans="1:1" x14ac:dyDescent="0.2">
      <c r="A4040" s="44"/>
    </row>
    <row r="4041" spans="1:1" x14ac:dyDescent="0.2">
      <c r="A4041" s="44"/>
    </row>
    <row r="4042" spans="1:1" x14ac:dyDescent="0.2">
      <c r="A4042" s="44"/>
    </row>
    <row r="4043" spans="1:1" x14ac:dyDescent="0.2">
      <c r="A4043" s="44"/>
    </row>
    <row r="4044" spans="1:1" x14ac:dyDescent="0.2">
      <c r="A4044" s="44"/>
    </row>
    <row r="4045" spans="1:1" x14ac:dyDescent="0.2">
      <c r="A4045" s="44"/>
    </row>
    <row r="4046" spans="1:1" x14ac:dyDescent="0.2">
      <c r="A4046" s="44"/>
    </row>
    <row r="4047" spans="1:1" x14ac:dyDescent="0.2">
      <c r="A4047" s="44"/>
    </row>
    <row r="4048" spans="1:1" x14ac:dyDescent="0.2">
      <c r="A4048" s="44"/>
    </row>
    <row r="4049" spans="1:1" x14ac:dyDescent="0.2">
      <c r="A4049" s="44"/>
    </row>
    <row r="4050" spans="1:1" x14ac:dyDescent="0.2">
      <c r="A4050" s="44"/>
    </row>
    <row r="4051" spans="1:1" x14ac:dyDescent="0.2">
      <c r="A4051" s="44"/>
    </row>
    <row r="4052" spans="1:1" x14ac:dyDescent="0.2">
      <c r="A4052" s="44"/>
    </row>
    <row r="4053" spans="1:1" x14ac:dyDescent="0.2">
      <c r="A4053" s="44"/>
    </row>
    <row r="4054" spans="1:1" x14ac:dyDescent="0.2">
      <c r="A4054" s="44"/>
    </row>
    <row r="4055" spans="1:1" x14ac:dyDescent="0.2">
      <c r="A4055" s="44"/>
    </row>
    <row r="4056" spans="1:1" x14ac:dyDescent="0.2">
      <c r="A4056" s="44"/>
    </row>
    <row r="4057" spans="1:1" x14ac:dyDescent="0.2">
      <c r="A4057" s="44"/>
    </row>
    <row r="4058" spans="1:1" x14ac:dyDescent="0.2">
      <c r="A4058" s="44"/>
    </row>
    <row r="4059" spans="1:1" x14ac:dyDescent="0.2">
      <c r="A4059" s="44"/>
    </row>
    <row r="4060" spans="1:1" x14ac:dyDescent="0.2">
      <c r="A4060" s="44"/>
    </row>
    <row r="4061" spans="1:1" x14ac:dyDescent="0.2">
      <c r="A4061" s="44"/>
    </row>
    <row r="4062" spans="1:1" x14ac:dyDescent="0.2">
      <c r="A4062" s="44"/>
    </row>
    <row r="4063" spans="1:1" x14ac:dyDescent="0.2">
      <c r="A4063" s="44"/>
    </row>
    <row r="4064" spans="1:1" x14ac:dyDescent="0.2">
      <c r="A4064" s="44"/>
    </row>
    <row r="4065" spans="1:1" x14ac:dyDescent="0.2">
      <c r="A4065" s="44"/>
    </row>
    <row r="4066" spans="1:1" x14ac:dyDescent="0.2">
      <c r="A4066" s="44"/>
    </row>
    <row r="4067" spans="1:1" x14ac:dyDescent="0.2">
      <c r="A4067" s="44"/>
    </row>
    <row r="4068" spans="1:1" x14ac:dyDescent="0.2">
      <c r="A4068" s="44"/>
    </row>
    <row r="4069" spans="1:1" x14ac:dyDescent="0.2">
      <c r="A4069" s="44"/>
    </row>
    <row r="4070" spans="1:1" x14ac:dyDescent="0.2">
      <c r="A4070" s="44"/>
    </row>
    <row r="4071" spans="1:1" x14ac:dyDescent="0.2">
      <c r="A4071" s="44"/>
    </row>
    <row r="4072" spans="1:1" x14ac:dyDescent="0.2">
      <c r="A4072" s="44"/>
    </row>
    <row r="4073" spans="1:1" x14ac:dyDescent="0.2">
      <c r="A4073" s="44"/>
    </row>
    <row r="4074" spans="1:1" x14ac:dyDescent="0.2">
      <c r="A4074" s="44"/>
    </row>
    <row r="4075" spans="1:1" x14ac:dyDescent="0.2">
      <c r="A4075" s="44"/>
    </row>
    <row r="4076" spans="1:1" x14ac:dyDescent="0.2">
      <c r="A4076" s="44"/>
    </row>
    <row r="4077" spans="1:1" x14ac:dyDescent="0.2">
      <c r="A4077" s="44"/>
    </row>
    <row r="4078" spans="1:1" x14ac:dyDescent="0.2">
      <c r="A4078" s="44"/>
    </row>
    <row r="4079" spans="1:1" x14ac:dyDescent="0.2">
      <c r="A4079" s="44"/>
    </row>
    <row r="4080" spans="1:1" x14ac:dyDescent="0.2">
      <c r="A4080" s="44"/>
    </row>
    <row r="4081" spans="1:1" x14ac:dyDescent="0.2">
      <c r="A4081" s="44"/>
    </row>
    <row r="4082" spans="1:1" x14ac:dyDescent="0.2">
      <c r="A4082" s="44"/>
    </row>
    <row r="4083" spans="1:1" x14ac:dyDescent="0.2">
      <c r="A4083" s="44"/>
    </row>
    <row r="4084" spans="1:1" x14ac:dyDescent="0.2">
      <c r="A4084" s="44"/>
    </row>
    <row r="4085" spans="1:1" x14ac:dyDescent="0.2">
      <c r="A4085" s="44"/>
    </row>
    <row r="4086" spans="1:1" x14ac:dyDescent="0.2">
      <c r="A4086" s="44"/>
    </row>
    <row r="4087" spans="1:1" x14ac:dyDescent="0.2">
      <c r="A4087" s="44"/>
    </row>
    <row r="4088" spans="1:1" x14ac:dyDescent="0.2">
      <c r="A4088" s="44"/>
    </row>
    <row r="4089" spans="1:1" x14ac:dyDescent="0.2">
      <c r="A4089" s="44"/>
    </row>
    <row r="4090" spans="1:1" x14ac:dyDescent="0.2">
      <c r="A4090" s="44"/>
    </row>
    <row r="4091" spans="1:1" x14ac:dyDescent="0.2">
      <c r="A4091" s="44"/>
    </row>
    <row r="4092" spans="1:1" x14ac:dyDescent="0.2">
      <c r="A4092" s="44"/>
    </row>
    <row r="4093" spans="1:1" x14ac:dyDescent="0.2">
      <c r="A4093" s="44"/>
    </row>
    <row r="4094" spans="1:1" x14ac:dyDescent="0.2">
      <c r="A4094" s="44"/>
    </row>
    <row r="4095" spans="1:1" x14ac:dyDescent="0.2">
      <c r="A4095" s="44"/>
    </row>
    <row r="4096" spans="1:1" x14ac:dyDescent="0.2">
      <c r="A4096" s="44"/>
    </row>
    <row r="4097" spans="1:1" x14ac:dyDescent="0.2">
      <c r="A4097" s="44"/>
    </row>
    <row r="4098" spans="1:1" x14ac:dyDescent="0.2">
      <c r="A4098" s="44"/>
    </row>
    <row r="4099" spans="1:1" x14ac:dyDescent="0.2">
      <c r="A4099" s="44"/>
    </row>
    <row r="4100" spans="1:1" x14ac:dyDescent="0.2">
      <c r="A4100" s="44"/>
    </row>
    <row r="4101" spans="1:1" x14ac:dyDescent="0.2">
      <c r="A4101" s="44"/>
    </row>
    <row r="4102" spans="1:1" x14ac:dyDescent="0.2">
      <c r="A4102" s="44"/>
    </row>
    <row r="4103" spans="1:1" x14ac:dyDescent="0.2">
      <c r="A4103" s="44"/>
    </row>
    <row r="4104" spans="1:1" x14ac:dyDescent="0.2">
      <c r="A4104" s="44"/>
    </row>
    <row r="4105" spans="1:1" x14ac:dyDescent="0.2">
      <c r="A4105" s="44"/>
    </row>
    <row r="4106" spans="1:1" x14ac:dyDescent="0.2">
      <c r="A4106" s="44"/>
    </row>
    <row r="4107" spans="1:1" x14ac:dyDescent="0.2">
      <c r="A4107" s="44"/>
    </row>
    <row r="4108" spans="1:1" x14ac:dyDescent="0.2">
      <c r="A4108" s="44"/>
    </row>
    <row r="4109" spans="1:1" x14ac:dyDescent="0.2">
      <c r="A4109" s="44"/>
    </row>
    <row r="4110" spans="1:1" x14ac:dyDescent="0.2">
      <c r="A4110" s="44"/>
    </row>
    <row r="4111" spans="1:1" x14ac:dyDescent="0.2">
      <c r="A4111" s="44"/>
    </row>
    <row r="4112" spans="1:1" x14ac:dyDescent="0.2">
      <c r="A4112" s="44"/>
    </row>
    <row r="4113" spans="1:1" x14ac:dyDescent="0.2">
      <c r="A4113" s="44"/>
    </row>
    <row r="4114" spans="1:1" x14ac:dyDescent="0.2">
      <c r="A4114" s="44"/>
    </row>
    <row r="4115" spans="1:1" x14ac:dyDescent="0.2">
      <c r="A4115" s="44"/>
    </row>
    <row r="4116" spans="1:1" x14ac:dyDescent="0.2">
      <c r="A4116" s="44"/>
    </row>
    <row r="4117" spans="1:1" x14ac:dyDescent="0.2">
      <c r="A4117" s="44"/>
    </row>
    <row r="4118" spans="1:1" x14ac:dyDescent="0.2">
      <c r="A4118" s="44"/>
    </row>
    <row r="4119" spans="1:1" x14ac:dyDescent="0.2">
      <c r="A4119" s="44"/>
    </row>
    <row r="4120" spans="1:1" x14ac:dyDescent="0.2">
      <c r="A4120" s="44"/>
    </row>
    <row r="4121" spans="1:1" x14ac:dyDescent="0.2">
      <c r="A4121" s="44"/>
    </row>
    <row r="4122" spans="1:1" x14ac:dyDescent="0.2">
      <c r="A4122" s="44"/>
    </row>
    <row r="4123" spans="1:1" x14ac:dyDescent="0.2">
      <c r="A4123" s="44"/>
    </row>
    <row r="4124" spans="1:1" x14ac:dyDescent="0.2">
      <c r="A4124" s="44"/>
    </row>
    <row r="4125" spans="1:1" x14ac:dyDescent="0.2">
      <c r="A4125" s="44"/>
    </row>
    <row r="4126" spans="1:1" x14ac:dyDescent="0.2">
      <c r="A4126" s="44"/>
    </row>
    <row r="4127" spans="1:1" x14ac:dyDescent="0.2">
      <c r="A4127" s="44"/>
    </row>
    <row r="4128" spans="1:1" x14ac:dyDescent="0.2">
      <c r="A4128" s="44"/>
    </row>
    <row r="4129" spans="1:1" x14ac:dyDescent="0.2">
      <c r="A4129" s="44"/>
    </row>
    <row r="4130" spans="1:1" x14ac:dyDescent="0.2">
      <c r="A4130" s="44"/>
    </row>
    <row r="4131" spans="1:1" x14ac:dyDescent="0.2">
      <c r="A4131" s="44"/>
    </row>
    <row r="4132" spans="1:1" x14ac:dyDescent="0.2">
      <c r="A4132" s="44"/>
    </row>
    <row r="4133" spans="1:1" x14ac:dyDescent="0.2">
      <c r="A4133" s="44"/>
    </row>
    <row r="4134" spans="1:1" x14ac:dyDescent="0.2">
      <c r="A4134" s="44"/>
    </row>
    <row r="4135" spans="1:1" x14ac:dyDescent="0.2">
      <c r="A4135" s="44"/>
    </row>
    <row r="4136" spans="1:1" x14ac:dyDescent="0.2">
      <c r="A4136" s="44"/>
    </row>
    <row r="4137" spans="1:1" x14ac:dyDescent="0.2">
      <c r="A4137" s="44"/>
    </row>
    <row r="4138" spans="1:1" x14ac:dyDescent="0.2">
      <c r="A4138" s="44"/>
    </row>
    <row r="4139" spans="1:1" x14ac:dyDescent="0.2">
      <c r="A4139" s="44"/>
    </row>
    <row r="4140" spans="1:1" x14ac:dyDescent="0.2">
      <c r="A4140" s="44"/>
    </row>
    <row r="4141" spans="1:1" x14ac:dyDescent="0.2">
      <c r="A4141" s="44"/>
    </row>
    <row r="4142" spans="1:1" x14ac:dyDescent="0.2">
      <c r="A4142" s="44"/>
    </row>
    <row r="4143" spans="1:1" x14ac:dyDescent="0.2">
      <c r="A4143" s="44"/>
    </row>
    <row r="4144" spans="1:1" x14ac:dyDescent="0.2">
      <c r="A4144" s="44"/>
    </row>
    <row r="4145" spans="1:1" x14ac:dyDescent="0.2">
      <c r="A4145" s="44"/>
    </row>
    <row r="4146" spans="1:1" x14ac:dyDescent="0.2">
      <c r="A4146" s="44"/>
    </row>
    <row r="4147" spans="1:1" x14ac:dyDescent="0.2">
      <c r="A4147" s="44"/>
    </row>
    <row r="4148" spans="1:1" x14ac:dyDescent="0.2">
      <c r="A4148" s="44"/>
    </row>
    <row r="4149" spans="1:1" x14ac:dyDescent="0.2">
      <c r="A4149" s="44"/>
    </row>
    <row r="4150" spans="1:1" x14ac:dyDescent="0.2">
      <c r="A4150" s="44"/>
    </row>
    <row r="4151" spans="1:1" x14ac:dyDescent="0.2">
      <c r="A4151" s="44"/>
    </row>
    <row r="4152" spans="1:1" x14ac:dyDescent="0.2">
      <c r="A4152" s="44"/>
    </row>
    <row r="4153" spans="1:1" x14ac:dyDescent="0.2">
      <c r="A4153" s="44"/>
    </row>
    <row r="4154" spans="1:1" x14ac:dyDescent="0.2">
      <c r="A4154" s="44"/>
    </row>
    <row r="4155" spans="1:1" x14ac:dyDescent="0.2">
      <c r="A4155" s="44"/>
    </row>
    <row r="4156" spans="1:1" x14ac:dyDescent="0.2">
      <c r="A4156" s="44"/>
    </row>
    <row r="4157" spans="1:1" x14ac:dyDescent="0.2">
      <c r="A4157" s="44"/>
    </row>
    <row r="4158" spans="1:1" x14ac:dyDescent="0.2">
      <c r="A4158" s="44"/>
    </row>
    <row r="4159" spans="1:1" x14ac:dyDescent="0.2">
      <c r="A4159" s="44"/>
    </row>
    <row r="4160" spans="1:1" x14ac:dyDescent="0.2">
      <c r="A4160" s="44"/>
    </row>
    <row r="4161" spans="1:1" x14ac:dyDescent="0.2">
      <c r="A4161" s="44"/>
    </row>
    <row r="4162" spans="1:1" x14ac:dyDescent="0.2">
      <c r="A4162" s="44"/>
    </row>
    <row r="4163" spans="1:1" x14ac:dyDescent="0.2">
      <c r="A4163" s="44"/>
    </row>
    <row r="4164" spans="1:1" x14ac:dyDescent="0.2">
      <c r="A4164" s="44"/>
    </row>
    <row r="4165" spans="1:1" x14ac:dyDescent="0.2">
      <c r="A4165" s="44"/>
    </row>
    <row r="4166" spans="1:1" x14ac:dyDescent="0.2">
      <c r="A4166" s="44"/>
    </row>
    <row r="4167" spans="1:1" x14ac:dyDescent="0.2">
      <c r="A4167" s="44"/>
    </row>
    <row r="4168" spans="1:1" x14ac:dyDescent="0.2">
      <c r="A4168" s="44"/>
    </row>
    <row r="4169" spans="1:1" x14ac:dyDescent="0.2">
      <c r="A4169" s="44"/>
    </row>
    <row r="4170" spans="1:1" x14ac:dyDescent="0.2">
      <c r="A4170" s="44"/>
    </row>
    <row r="4171" spans="1:1" x14ac:dyDescent="0.2">
      <c r="A4171" s="44"/>
    </row>
    <row r="4172" spans="1:1" x14ac:dyDescent="0.2">
      <c r="A4172" s="44"/>
    </row>
    <row r="4173" spans="1:1" x14ac:dyDescent="0.2">
      <c r="A4173" s="44"/>
    </row>
    <row r="4174" spans="1:1" x14ac:dyDescent="0.2">
      <c r="A4174" s="44"/>
    </row>
    <row r="4175" spans="1:1" x14ac:dyDescent="0.2">
      <c r="A4175" s="44"/>
    </row>
    <row r="4176" spans="1:1" x14ac:dyDescent="0.2">
      <c r="A4176" s="44"/>
    </row>
    <row r="4177" spans="1:1" x14ac:dyDescent="0.2">
      <c r="A4177" s="44"/>
    </row>
    <row r="4178" spans="1:1" x14ac:dyDescent="0.2">
      <c r="A4178" s="44"/>
    </row>
    <row r="4179" spans="1:1" x14ac:dyDescent="0.2">
      <c r="A4179" s="44"/>
    </row>
    <row r="4180" spans="1:1" x14ac:dyDescent="0.2">
      <c r="A4180" s="44"/>
    </row>
    <row r="4181" spans="1:1" x14ac:dyDescent="0.2">
      <c r="A4181" s="44"/>
    </row>
    <row r="4182" spans="1:1" x14ac:dyDescent="0.2">
      <c r="A4182" s="44"/>
    </row>
    <row r="4183" spans="1:1" x14ac:dyDescent="0.2">
      <c r="A4183" s="44"/>
    </row>
    <row r="4184" spans="1:1" x14ac:dyDescent="0.2">
      <c r="A4184" s="44"/>
    </row>
    <row r="4185" spans="1:1" x14ac:dyDescent="0.2">
      <c r="A4185" s="44"/>
    </row>
    <row r="4186" spans="1:1" x14ac:dyDescent="0.2">
      <c r="A4186" s="44"/>
    </row>
    <row r="4187" spans="1:1" x14ac:dyDescent="0.2">
      <c r="A4187" s="44"/>
    </row>
    <row r="4188" spans="1:1" x14ac:dyDescent="0.2">
      <c r="A4188" s="44"/>
    </row>
    <row r="4189" spans="1:1" x14ac:dyDescent="0.2">
      <c r="A4189" s="44"/>
    </row>
    <row r="4190" spans="1:1" x14ac:dyDescent="0.2">
      <c r="A4190" s="44"/>
    </row>
    <row r="4191" spans="1:1" x14ac:dyDescent="0.2">
      <c r="A4191" s="44"/>
    </row>
    <row r="4192" spans="1:1" x14ac:dyDescent="0.2">
      <c r="A4192" s="44"/>
    </row>
    <row r="4193" spans="1:1" x14ac:dyDescent="0.2">
      <c r="A4193" s="44"/>
    </row>
    <row r="4194" spans="1:1" x14ac:dyDescent="0.2">
      <c r="A4194" s="44"/>
    </row>
    <row r="4195" spans="1:1" x14ac:dyDescent="0.2">
      <c r="A4195" s="44"/>
    </row>
    <row r="4196" spans="1:1" x14ac:dyDescent="0.2">
      <c r="A4196" s="44"/>
    </row>
    <row r="4197" spans="1:1" x14ac:dyDescent="0.2">
      <c r="A4197" s="44"/>
    </row>
    <row r="4198" spans="1:1" x14ac:dyDescent="0.2">
      <c r="A4198" s="44"/>
    </row>
    <row r="4199" spans="1:1" x14ac:dyDescent="0.2">
      <c r="A4199" s="44"/>
    </row>
    <row r="4200" spans="1:1" x14ac:dyDescent="0.2">
      <c r="A4200" s="44"/>
    </row>
    <row r="4201" spans="1:1" x14ac:dyDescent="0.2">
      <c r="A4201" s="44"/>
    </row>
    <row r="4202" spans="1:1" x14ac:dyDescent="0.2">
      <c r="A4202" s="44"/>
    </row>
    <row r="4203" spans="1:1" x14ac:dyDescent="0.2">
      <c r="A4203" s="44"/>
    </row>
    <row r="4204" spans="1:1" x14ac:dyDescent="0.2">
      <c r="A4204" s="44"/>
    </row>
    <row r="4205" spans="1:1" x14ac:dyDescent="0.2">
      <c r="A4205" s="44"/>
    </row>
    <row r="4206" spans="1:1" x14ac:dyDescent="0.2">
      <c r="A4206" s="44"/>
    </row>
    <row r="4207" spans="1:1" x14ac:dyDescent="0.2">
      <c r="A4207" s="44"/>
    </row>
    <row r="4208" spans="1:1" x14ac:dyDescent="0.2">
      <c r="A4208" s="44"/>
    </row>
    <row r="4209" spans="1:1" x14ac:dyDescent="0.2">
      <c r="A4209" s="44"/>
    </row>
    <row r="4210" spans="1:1" x14ac:dyDescent="0.2">
      <c r="A4210" s="44"/>
    </row>
    <row r="4211" spans="1:1" x14ac:dyDescent="0.2">
      <c r="A4211" s="44"/>
    </row>
    <row r="4212" spans="1:1" x14ac:dyDescent="0.2">
      <c r="A4212" s="44"/>
    </row>
    <row r="4213" spans="1:1" x14ac:dyDescent="0.2">
      <c r="A4213" s="44"/>
    </row>
    <row r="4214" spans="1:1" x14ac:dyDescent="0.2">
      <c r="A4214" s="44"/>
    </row>
    <row r="4215" spans="1:1" x14ac:dyDescent="0.2">
      <c r="A4215" s="44"/>
    </row>
    <row r="4216" spans="1:1" x14ac:dyDescent="0.2">
      <c r="A4216" s="44"/>
    </row>
    <row r="4217" spans="1:1" x14ac:dyDescent="0.2">
      <c r="A4217" s="44"/>
    </row>
    <row r="4218" spans="1:1" x14ac:dyDescent="0.2">
      <c r="A4218" s="44"/>
    </row>
    <row r="4219" spans="1:1" x14ac:dyDescent="0.2">
      <c r="A4219" s="44"/>
    </row>
    <row r="4220" spans="1:1" x14ac:dyDescent="0.2">
      <c r="A4220" s="44"/>
    </row>
    <row r="4221" spans="1:1" x14ac:dyDescent="0.2">
      <c r="A4221" s="44"/>
    </row>
    <row r="4222" spans="1:1" x14ac:dyDescent="0.2">
      <c r="A4222" s="44"/>
    </row>
    <row r="4223" spans="1:1" x14ac:dyDescent="0.2">
      <c r="A4223" s="44"/>
    </row>
    <row r="4224" spans="1:1" x14ac:dyDescent="0.2">
      <c r="A4224" s="44"/>
    </row>
    <row r="4225" spans="1:1" x14ac:dyDescent="0.2">
      <c r="A4225" s="44"/>
    </row>
    <row r="4226" spans="1:1" x14ac:dyDescent="0.2">
      <c r="A4226" s="44"/>
    </row>
    <row r="4227" spans="1:1" x14ac:dyDescent="0.2">
      <c r="A4227" s="44"/>
    </row>
    <row r="4228" spans="1:1" x14ac:dyDescent="0.2">
      <c r="A4228" s="44"/>
    </row>
    <row r="4229" spans="1:1" x14ac:dyDescent="0.2">
      <c r="A4229" s="44"/>
    </row>
    <row r="4230" spans="1:1" x14ac:dyDescent="0.2">
      <c r="A4230" s="44"/>
    </row>
    <row r="4231" spans="1:1" x14ac:dyDescent="0.2">
      <c r="A4231" s="44"/>
    </row>
    <row r="4232" spans="1:1" x14ac:dyDescent="0.2">
      <c r="A4232" s="44"/>
    </row>
    <row r="4233" spans="1:1" x14ac:dyDescent="0.2">
      <c r="A4233" s="44"/>
    </row>
    <row r="4234" spans="1:1" x14ac:dyDescent="0.2">
      <c r="A4234" s="44"/>
    </row>
    <row r="4235" spans="1:1" x14ac:dyDescent="0.2">
      <c r="A4235" s="44"/>
    </row>
    <row r="4236" spans="1:1" x14ac:dyDescent="0.2">
      <c r="A4236" s="44"/>
    </row>
    <row r="4237" spans="1:1" x14ac:dyDescent="0.2">
      <c r="A4237" s="44"/>
    </row>
    <row r="4238" spans="1:1" x14ac:dyDescent="0.2">
      <c r="A4238" s="44"/>
    </row>
    <row r="4239" spans="1:1" x14ac:dyDescent="0.2">
      <c r="A4239" s="44"/>
    </row>
    <row r="4240" spans="1:1" x14ac:dyDescent="0.2">
      <c r="A4240" s="44"/>
    </row>
    <row r="4241" spans="1:1" x14ac:dyDescent="0.2">
      <c r="A4241" s="44"/>
    </row>
    <row r="4242" spans="1:1" x14ac:dyDescent="0.2">
      <c r="A4242" s="44"/>
    </row>
    <row r="4243" spans="1:1" x14ac:dyDescent="0.2">
      <c r="A4243" s="44"/>
    </row>
    <row r="4244" spans="1:1" x14ac:dyDescent="0.2">
      <c r="A4244" s="44"/>
    </row>
    <row r="4245" spans="1:1" x14ac:dyDescent="0.2">
      <c r="A4245" s="44"/>
    </row>
    <row r="4246" spans="1:1" x14ac:dyDescent="0.2">
      <c r="A4246" s="44"/>
    </row>
    <row r="4247" spans="1:1" x14ac:dyDescent="0.2">
      <c r="A4247" s="44"/>
    </row>
    <row r="4248" spans="1:1" x14ac:dyDescent="0.2">
      <c r="A4248" s="44"/>
    </row>
    <row r="4249" spans="1:1" x14ac:dyDescent="0.2">
      <c r="A4249" s="44"/>
    </row>
    <row r="4250" spans="1:1" x14ac:dyDescent="0.2">
      <c r="A4250" s="44"/>
    </row>
    <row r="4251" spans="1:1" x14ac:dyDescent="0.2">
      <c r="A4251" s="44"/>
    </row>
    <row r="4252" spans="1:1" x14ac:dyDescent="0.2">
      <c r="A4252" s="44"/>
    </row>
    <row r="4253" spans="1:1" x14ac:dyDescent="0.2">
      <c r="A4253" s="44"/>
    </row>
    <row r="4254" spans="1:1" x14ac:dyDescent="0.2">
      <c r="A4254" s="44"/>
    </row>
    <row r="4255" spans="1:1" x14ac:dyDescent="0.2">
      <c r="A4255" s="44"/>
    </row>
    <row r="4256" spans="1:1" x14ac:dyDescent="0.2">
      <c r="A4256" s="44"/>
    </row>
    <row r="4257" spans="1:1" x14ac:dyDescent="0.2">
      <c r="A4257" s="44"/>
    </row>
    <row r="4258" spans="1:1" x14ac:dyDescent="0.2">
      <c r="A4258" s="44"/>
    </row>
    <row r="4259" spans="1:1" x14ac:dyDescent="0.2">
      <c r="A4259" s="44"/>
    </row>
    <row r="4260" spans="1:1" x14ac:dyDescent="0.2">
      <c r="A4260" s="44"/>
    </row>
    <row r="4261" spans="1:1" x14ac:dyDescent="0.2">
      <c r="A4261" s="44"/>
    </row>
    <row r="4262" spans="1:1" x14ac:dyDescent="0.2">
      <c r="A4262" s="44"/>
    </row>
    <row r="4263" spans="1:1" x14ac:dyDescent="0.2">
      <c r="A4263" s="44"/>
    </row>
    <row r="4264" spans="1:1" x14ac:dyDescent="0.2">
      <c r="A4264" s="44"/>
    </row>
    <row r="4265" spans="1:1" x14ac:dyDescent="0.2">
      <c r="A4265" s="44"/>
    </row>
    <row r="4266" spans="1:1" x14ac:dyDescent="0.2">
      <c r="A4266" s="44"/>
    </row>
    <row r="4267" spans="1:1" x14ac:dyDescent="0.2">
      <c r="A4267" s="44"/>
    </row>
    <row r="4268" spans="1:1" x14ac:dyDescent="0.2">
      <c r="A4268" s="44"/>
    </row>
    <row r="4269" spans="1:1" x14ac:dyDescent="0.2">
      <c r="A4269" s="44"/>
    </row>
    <row r="4270" spans="1:1" x14ac:dyDescent="0.2">
      <c r="A4270" s="44"/>
    </row>
    <row r="4271" spans="1:1" x14ac:dyDescent="0.2">
      <c r="A4271" s="44"/>
    </row>
    <row r="4272" spans="1:1" x14ac:dyDescent="0.2">
      <c r="A4272" s="44"/>
    </row>
    <row r="4273" spans="1:1" x14ac:dyDescent="0.2">
      <c r="A4273" s="44"/>
    </row>
    <row r="4274" spans="1:1" x14ac:dyDescent="0.2">
      <c r="A4274" s="44"/>
    </row>
    <row r="4275" spans="1:1" x14ac:dyDescent="0.2">
      <c r="A4275" s="44"/>
    </row>
    <row r="4276" spans="1:1" x14ac:dyDescent="0.2">
      <c r="A4276" s="44"/>
    </row>
    <row r="4277" spans="1:1" x14ac:dyDescent="0.2">
      <c r="A4277" s="44"/>
    </row>
    <row r="4278" spans="1:1" x14ac:dyDescent="0.2">
      <c r="A4278" s="44"/>
    </row>
    <row r="4279" spans="1:1" x14ac:dyDescent="0.2">
      <c r="A4279" s="44"/>
    </row>
    <row r="4280" spans="1:1" x14ac:dyDescent="0.2">
      <c r="A4280" s="44"/>
    </row>
    <row r="4281" spans="1:1" x14ac:dyDescent="0.2">
      <c r="A4281" s="44"/>
    </row>
    <row r="4282" spans="1:1" x14ac:dyDescent="0.2">
      <c r="A4282" s="44"/>
    </row>
    <row r="4283" spans="1:1" x14ac:dyDescent="0.2">
      <c r="A4283" s="44"/>
    </row>
    <row r="4284" spans="1:1" x14ac:dyDescent="0.2">
      <c r="A4284" s="44"/>
    </row>
    <row r="4285" spans="1:1" x14ac:dyDescent="0.2">
      <c r="A4285" s="44"/>
    </row>
    <row r="4286" spans="1:1" x14ac:dyDescent="0.2">
      <c r="A4286" s="44"/>
    </row>
    <row r="4287" spans="1:1" x14ac:dyDescent="0.2">
      <c r="A4287" s="44"/>
    </row>
    <row r="4288" spans="1:1" x14ac:dyDescent="0.2">
      <c r="A4288" s="44"/>
    </row>
    <row r="4289" spans="1:1" x14ac:dyDescent="0.2">
      <c r="A4289" s="44"/>
    </row>
    <row r="4290" spans="1:1" x14ac:dyDescent="0.2">
      <c r="A4290" s="44"/>
    </row>
    <row r="4291" spans="1:1" x14ac:dyDescent="0.2">
      <c r="A4291" s="44"/>
    </row>
    <row r="4292" spans="1:1" x14ac:dyDescent="0.2">
      <c r="A4292" s="44"/>
    </row>
    <row r="4293" spans="1:1" x14ac:dyDescent="0.2">
      <c r="A4293" s="44"/>
    </row>
    <row r="4294" spans="1:1" x14ac:dyDescent="0.2">
      <c r="A4294" s="44"/>
    </row>
    <row r="4295" spans="1:1" x14ac:dyDescent="0.2">
      <c r="A4295" s="44"/>
    </row>
    <row r="4296" spans="1:1" x14ac:dyDescent="0.2">
      <c r="A4296" s="44"/>
    </row>
    <row r="4297" spans="1:1" x14ac:dyDescent="0.2">
      <c r="A4297" s="44"/>
    </row>
    <row r="4298" spans="1:1" x14ac:dyDescent="0.2">
      <c r="A4298" s="44"/>
    </row>
    <row r="4299" spans="1:1" x14ac:dyDescent="0.2">
      <c r="A4299" s="44"/>
    </row>
    <row r="4300" spans="1:1" x14ac:dyDescent="0.2">
      <c r="A4300" s="44"/>
    </row>
    <row r="4301" spans="1:1" x14ac:dyDescent="0.2">
      <c r="A4301" s="44"/>
    </row>
    <row r="4302" spans="1:1" x14ac:dyDescent="0.2">
      <c r="A4302" s="44"/>
    </row>
    <row r="4303" spans="1:1" x14ac:dyDescent="0.2">
      <c r="A4303" s="44"/>
    </row>
    <row r="4304" spans="1:1" x14ac:dyDescent="0.2">
      <c r="A4304" s="44"/>
    </row>
    <row r="4305" spans="1:1" x14ac:dyDescent="0.2">
      <c r="A4305" s="44"/>
    </row>
    <row r="4306" spans="1:1" x14ac:dyDescent="0.2">
      <c r="A4306" s="44"/>
    </row>
    <row r="4307" spans="1:1" x14ac:dyDescent="0.2">
      <c r="A4307" s="44"/>
    </row>
    <row r="4308" spans="1:1" x14ac:dyDescent="0.2">
      <c r="A4308" s="44"/>
    </row>
    <row r="4309" spans="1:1" x14ac:dyDescent="0.2">
      <c r="A4309" s="44"/>
    </row>
    <row r="4310" spans="1:1" x14ac:dyDescent="0.2">
      <c r="A4310" s="44"/>
    </row>
    <row r="4311" spans="1:1" x14ac:dyDescent="0.2">
      <c r="A4311" s="44"/>
    </row>
    <row r="4312" spans="1:1" x14ac:dyDescent="0.2">
      <c r="A4312" s="44"/>
    </row>
    <row r="4313" spans="1:1" x14ac:dyDescent="0.2">
      <c r="A4313" s="44"/>
    </row>
    <row r="4314" spans="1:1" x14ac:dyDescent="0.2">
      <c r="A4314" s="44"/>
    </row>
    <row r="4315" spans="1:1" x14ac:dyDescent="0.2">
      <c r="A4315" s="44"/>
    </row>
    <row r="4316" spans="1:1" x14ac:dyDescent="0.2">
      <c r="A4316" s="44"/>
    </row>
    <row r="4317" spans="1:1" x14ac:dyDescent="0.2">
      <c r="A4317" s="44"/>
    </row>
    <row r="4318" spans="1:1" x14ac:dyDescent="0.2">
      <c r="A4318" s="44"/>
    </row>
    <row r="4319" spans="1:1" x14ac:dyDescent="0.2">
      <c r="A4319" s="44"/>
    </row>
    <row r="4320" spans="1:1" x14ac:dyDescent="0.2">
      <c r="A4320" s="44"/>
    </row>
    <row r="4321" spans="1:1" x14ac:dyDescent="0.2">
      <c r="A4321" s="44"/>
    </row>
    <row r="4322" spans="1:1" x14ac:dyDescent="0.2">
      <c r="A4322" s="44"/>
    </row>
    <row r="4323" spans="1:1" x14ac:dyDescent="0.2">
      <c r="A4323" s="44"/>
    </row>
    <row r="4324" spans="1:1" x14ac:dyDescent="0.2">
      <c r="A4324" s="44"/>
    </row>
    <row r="4325" spans="1:1" x14ac:dyDescent="0.2">
      <c r="A4325" s="44"/>
    </row>
    <row r="4326" spans="1:1" x14ac:dyDescent="0.2">
      <c r="A4326" s="44"/>
    </row>
    <row r="4327" spans="1:1" x14ac:dyDescent="0.2">
      <c r="A4327" s="44"/>
    </row>
    <row r="4328" spans="1:1" x14ac:dyDescent="0.2">
      <c r="A4328" s="44"/>
    </row>
    <row r="4329" spans="1:1" x14ac:dyDescent="0.2">
      <c r="A4329" s="44"/>
    </row>
    <row r="4330" spans="1:1" x14ac:dyDescent="0.2">
      <c r="A4330" s="44"/>
    </row>
    <row r="4331" spans="1:1" x14ac:dyDescent="0.2">
      <c r="A4331" s="44"/>
    </row>
    <row r="4332" spans="1:1" x14ac:dyDescent="0.2">
      <c r="A4332" s="44"/>
    </row>
    <row r="4333" spans="1:1" x14ac:dyDescent="0.2">
      <c r="A4333" s="44"/>
    </row>
    <row r="4334" spans="1:1" x14ac:dyDescent="0.2">
      <c r="A4334" s="44"/>
    </row>
    <row r="4335" spans="1:1" x14ac:dyDescent="0.2">
      <c r="A4335" s="44"/>
    </row>
    <row r="4336" spans="1:1" x14ac:dyDescent="0.2">
      <c r="A4336" s="44"/>
    </row>
    <row r="4337" spans="1:1" x14ac:dyDescent="0.2">
      <c r="A4337" s="44"/>
    </row>
    <row r="4338" spans="1:1" x14ac:dyDescent="0.2">
      <c r="A4338" s="44"/>
    </row>
    <row r="4339" spans="1:1" x14ac:dyDescent="0.2">
      <c r="A4339" s="44"/>
    </row>
    <row r="4340" spans="1:1" x14ac:dyDescent="0.2">
      <c r="A4340" s="44"/>
    </row>
    <row r="4341" spans="1:1" x14ac:dyDescent="0.2">
      <c r="A4341" s="44"/>
    </row>
    <row r="4342" spans="1:1" x14ac:dyDescent="0.2">
      <c r="A4342" s="44"/>
    </row>
    <row r="4343" spans="1:1" x14ac:dyDescent="0.2">
      <c r="A4343" s="44"/>
    </row>
    <row r="4344" spans="1:1" x14ac:dyDescent="0.2">
      <c r="A4344" s="44"/>
    </row>
    <row r="4345" spans="1:1" x14ac:dyDescent="0.2">
      <c r="A4345" s="44"/>
    </row>
    <row r="4346" spans="1:1" x14ac:dyDescent="0.2">
      <c r="A4346" s="44"/>
    </row>
    <row r="4347" spans="1:1" x14ac:dyDescent="0.2">
      <c r="A4347" s="44"/>
    </row>
    <row r="4348" spans="1:1" x14ac:dyDescent="0.2">
      <c r="A4348" s="44"/>
    </row>
    <row r="4349" spans="1:1" x14ac:dyDescent="0.2">
      <c r="A4349" s="44"/>
    </row>
    <row r="4350" spans="1:1" x14ac:dyDescent="0.2">
      <c r="A4350" s="44"/>
    </row>
    <row r="4351" spans="1:1" x14ac:dyDescent="0.2">
      <c r="A4351" s="44"/>
    </row>
    <row r="4352" spans="1:1" x14ac:dyDescent="0.2">
      <c r="A4352" s="44"/>
    </row>
    <row r="4353" spans="1:1" x14ac:dyDescent="0.2">
      <c r="A4353" s="44"/>
    </row>
    <row r="4354" spans="1:1" x14ac:dyDescent="0.2">
      <c r="A4354" s="44"/>
    </row>
    <row r="4355" spans="1:1" x14ac:dyDescent="0.2">
      <c r="A4355" s="44"/>
    </row>
    <row r="4356" spans="1:1" x14ac:dyDescent="0.2">
      <c r="A4356" s="44"/>
    </row>
    <row r="4357" spans="1:1" x14ac:dyDescent="0.2">
      <c r="A4357" s="44"/>
    </row>
    <row r="4358" spans="1:1" x14ac:dyDescent="0.2">
      <c r="A4358" s="44"/>
    </row>
    <row r="4359" spans="1:1" x14ac:dyDescent="0.2">
      <c r="A4359" s="44"/>
    </row>
    <row r="4360" spans="1:1" x14ac:dyDescent="0.2">
      <c r="A4360" s="44"/>
    </row>
    <row r="4361" spans="1:1" x14ac:dyDescent="0.2">
      <c r="A4361" s="44"/>
    </row>
    <row r="4362" spans="1:1" x14ac:dyDescent="0.2">
      <c r="A4362" s="44"/>
    </row>
    <row r="4363" spans="1:1" x14ac:dyDescent="0.2">
      <c r="A4363" s="44"/>
    </row>
    <row r="4364" spans="1:1" x14ac:dyDescent="0.2">
      <c r="A4364" s="44"/>
    </row>
    <row r="4365" spans="1:1" x14ac:dyDescent="0.2">
      <c r="A4365" s="44"/>
    </row>
    <row r="4366" spans="1:1" x14ac:dyDescent="0.2">
      <c r="A4366" s="44"/>
    </row>
    <row r="4367" spans="1:1" x14ac:dyDescent="0.2">
      <c r="A4367" s="44"/>
    </row>
    <row r="4368" spans="1:1" x14ac:dyDescent="0.2">
      <c r="A4368" s="44"/>
    </row>
    <row r="4369" spans="1:1" x14ac:dyDescent="0.2">
      <c r="A4369" s="44"/>
    </row>
    <row r="4370" spans="1:1" x14ac:dyDescent="0.2">
      <c r="A4370" s="44"/>
    </row>
    <row r="4371" spans="1:1" x14ac:dyDescent="0.2">
      <c r="A4371" s="44"/>
    </row>
    <row r="4372" spans="1:1" x14ac:dyDescent="0.2">
      <c r="A4372" s="44"/>
    </row>
    <row r="4373" spans="1:1" x14ac:dyDescent="0.2">
      <c r="A4373" s="44"/>
    </row>
    <row r="4374" spans="1:1" x14ac:dyDescent="0.2">
      <c r="A4374" s="44"/>
    </row>
    <row r="4375" spans="1:1" x14ac:dyDescent="0.2">
      <c r="A4375" s="44"/>
    </row>
    <row r="4376" spans="1:1" x14ac:dyDescent="0.2">
      <c r="A4376" s="44"/>
    </row>
    <row r="4377" spans="1:1" x14ac:dyDescent="0.2">
      <c r="A4377" s="44"/>
    </row>
    <row r="4378" spans="1:1" x14ac:dyDescent="0.2">
      <c r="A4378" s="44"/>
    </row>
    <row r="4379" spans="1:1" x14ac:dyDescent="0.2">
      <c r="A4379" s="44"/>
    </row>
    <row r="4380" spans="1:1" x14ac:dyDescent="0.2">
      <c r="A4380" s="44"/>
    </row>
    <row r="4381" spans="1:1" x14ac:dyDescent="0.2">
      <c r="A4381" s="44"/>
    </row>
    <row r="4382" spans="1:1" x14ac:dyDescent="0.2">
      <c r="A4382" s="44"/>
    </row>
    <row r="4383" spans="1:1" x14ac:dyDescent="0.2">
      <c r="A4383" s="44"/>
    </row>
    <row r="4384" spans="1:1" x14ac:dyDescent="0.2">
      <c r="A4384" s="44"/>
    </row>
    <row r="4385" spans="1:1" x14ac:dyDescent="0.2">
      <c r="A4385" s="44"/>
    </row>
    <row r="4386" spans="1:1" x14ac:dyDescent="0.2">
      <c r="A4386" s="44"/>
    </row>
    <row r="4387" spans="1:1" x14ac:dyDescent="0.2">
      <c r="A4387" s="44"/>
    </row>
    <row r="4388" spans="1:1" x14ac:dyDescent="0.2">
      <c r="A4388" s="44"/>
    </row>
    <row r="4389" spans="1:1" x14ac:dyDescent="0.2">
      <c r="A4389" s="44"/>
    </row>
    <row r="4390" spans="1:1" x14ac:dyDescent="0.2">
      <c r="A4390" s="44"/>
    </row>
    <row r="4391" spans="1:1" x14ac:dyDescent="0.2">
      <c r="A4391" s="44"/>
    </row>
    <row r="4392" spans="1:1" x14ac:dyDescent="0.2">
      <c r="A4392" s="44"/>
    </row>
    <row r="4393" spans="1:1" x14ac:dyDescent="0.2">
      <c r="A4393" s="44"/>
    </row>
    <row r="4394" spans="1:1" x14ac:dyDescent="0.2">
      <c r="A4394" s="44"/>
    </row>
    <row r="4395" spans="1:1" x14ac:dyDescent="0.2">
      <c r="A4395" s="44"/>
    </row>
    <row r="4396" spans="1:1" x14ac:dyDescent="0.2">
      <c r="A4396" s="44"/>
    </row>
    <row r="4397" spans="1:1" x14ac:dyDescent="0.2">
      <c r="A4397" s="44"/>
    </row>
    <row r="4398" spans="1:1" x14ac:dyDescent="0.2">
      <c r="A4398" s="44"/>
    </row>
    <row r="4399" spans="1:1" x14ac:dyDescent="0.2">
      <c r="A4399" s="44"/>
    </row>
    <row r="4400" spans="1:1" x14ac:dyDescent="0.2">
      <c r="A4400" s="44"/>
    </row>
    <row r="4401" spans="1:1" x14ac:dyDescent="0.2">
      <c r="A4401" s="44"/>
    </row>
    <row r="4402" spans="1:1" x14ac:dyDescent="0.2">
      <c r="A4402" s="44"/>
    </row>
    <row r="4403" spans="1:1" x14ac:dyDescent="0.2">
      <c r="A4403" s="44"/>
    </row>
    <row r="4404" spans="1:1" x14ac:dyDescent="0.2">
      <c r="A4404" s="44"/>
    </row>
    <row r="4405" spans="1:1" x14ac:dyDescent="0.2">
      <c r="A4405" s="44"/>
    </row>
    <row r="4406" spans="1:1" x14ac:dyDescent="0.2">
      <c r="A4406" s="44"/>
    </row>
    <row r="4407" spans="1:1" x14ac:dyDescent="0.2">
      <c r="A4407" s="44"/>
    </row>
    <row r="4408" spans="1:1" x14ac:dyDescent="0.2">
      <c r="A4408" s="44"/>
    </row>
    <row r="4409" spans="1:1" x14ac:dyDescent="0.2">
      <c r="A4409" s="44"/>
    </row>
    <row r="4410" spans="1:1" x14ac:dyDescent="0.2">
      <c r="A4410" s="44"/>
    </row>
    <row r="4411" spans="1:1" x14ac:dyDescent="0.2">
      <c r="A4411" s="44"/>
    </row>
    <row r="4412" spans="1:1" x14ac:dyDescent="0.2">
      <c r="A4412" s="44"/>
    </row>
    <row r="4413" spans="1:1" x14ac:dyDescent="0.2">
      <c r="A4413" s="44"/>
    </row>
    <row r="4414" spans="1:1" x14ac:dyDescent="0.2">
      <c r="A4414" s="44"/>
    </row>
    <row r="4415" spans="1:1" x14ac:dyDescent="0.2">
      <c r="A4415" s="44"/>
    </row>
    <row r="4416" spans="1:1" x14ac:dyDescent="0.2">
      <c r="A4416" s="44"/>
    </row>
    <row r="4417" spans="1:1" x14ac:dyDescent="0.2">
      <c r="A4417" s="44"/>
    </row>
    <row r="4418" spans="1:1" x14ac:dyDescent="0.2">
      <c r="A4418" s="44"/>
    </row>
    <row r="4419" spans="1:1" x14ac:dyDescent="0.2">
      <c r="A4419" s="44"/>
    </row>
    <row r="4420" spans="1:1" x14ac:dyDescent="0.2">
      <c r="A4420" s="44"/>
    </row>
    <row r="4421" spans="1:1" x14ac:dyDescent="0.2">
      <c r="A4421" s="44"/>
    </row>
    <row r="4422" spans="1:1" x14ac:dyDescent="0.2">
      <c r="A4422" s="44"/>
    </row>
    <row r="4423" spans="1:1" x14ac:dyDescent="0.2">
      <c r="A4423" s="44"/>
    </row>
    <row r="4424" spans="1:1" x14ac:dyDescent="0.2">
      <c r="A4424" s="44"/>
    </row>
    <row r="4425" spans="1:1" x14ac:dyDescent="0.2">
      <c r="A4425" s="44"/>
    </row>
    <row r="4426" spans="1:1" x14ac:dyDescent="0.2">
      <c r="A4426" s="44"/>
    </row>
    <row r="4427" spans="1:1" x14ac:dyDescent="0.2">
      <c r="A4427" s="44"/>
    </row>
    <row r="4428" spans="1:1" x14ac:dyDescent="0.2">
      <c r="A4428" s="44"/>
    </row>
    <row r="4429" spans="1:1" x14ac:dyDescent="0.2">
      <c r="A4429" s="44"/>
    </row>
    <row r="4430" spans="1:1" x14ac:dyDescent="0.2">
      <c r="A4430" s="44"/>
    </row>
    <row r="4431" spans="1:1" x14ac:dyDescent="0.2">
      <c r="A4431" s="44"/>
    </row>
    <row r="4432" spans="1:1" x14ac:dyDescent="0.2">
      <c r="A4432" s="44"/>
    </row>
    <row r="4433" spans="1:1" x14ac:dyDescent="0.2">
      <c r="A4433" s="44"/>
    </row>
    <row r="4434" spans="1:1" x14ac:dyDescent="0.2">
      <c r="A4434" s="44"/>
    </row>
    <row r="4435" spans="1:1" x14ac:dyDescent="0.2">
      <c r="A4435" s="44"/>
    </row>
    <row r="4436" spans="1:1" x14ac:dyDescent="0.2">
      <c r="A4436" s="44"/>
    </row>
    <row r="4437" spans="1:1" x14ac:dyDescent="0.2">
      <c r="A4437" s="44"/>
    </row>
    <row r="4438" spans="1:1" x14ac:dyDescent="0.2">
      <c r="A4438" s="44"/>
    </row>
    <row r="4439" spans="1:1" x14ac:dyDescent="0.2">
      <c r="A4439" s="44"/>
    </row>
    <row r="4440" spans="1:1" x14ac:dyDescent="0.2">
      <c r="A4440" s="44"/>
    </row>
    <row r="4441" spans="1:1" x14ac:dyDescent="0.2">
      <c r="A4441" s="44"/>
    </row>
    <row r="4442" spans="1:1" x14ac:dyDescent="0.2">
      <c r="A4442" s="44"/>
    </row>
    <row r="4443" spans="1:1" x14ac:dyDescent="0.2">
      <c r="A4443" s="44"/>
    </row>
    <row r="4444" spans="1:1" x14ac:dyDescent="0.2">
      <c r="A4444" s="44"/>
    </row>
    <row r="4445" spans="1:1" x14ac:dyDescent="0.2">
      <c r="A4445" s="44"/>
    </row>
    <row r="4446" spans="1:1" x14ac:dyDescent="0.2">
      <c r="A4446" s="44"/>
    </row>
    <row r="4447" spans="1:1" x14ac:dyDescent="0.2">
      <c r="A4447" s="44"/>
    </row>
    <row r="4448" spans="1:1" x14ac:dyDescent="0.2">
      <c r="A4448" s="44"/>
    </row>
    <row r="4449" spans="1:1" x14ac:dyDescent="0.2">
      <c r="A4449" s="44"/>
    </row>
    <row r="4450" spans="1:1" x14ac:dyDescent="0.2">
      <c r="A4450" s="44"/>
    </row>
    <row r="4451" spans="1:1" x14ac:dyDescent="0.2">
      <c r="A4451" s="44"/>
    </row>
    <row r="4452" spans="1:1" x14ac:dyDescent="0.2">
      <c r="A4452" s="44"/>
    </row>
    <row r="4453" spans="1:1" x14ac:dyDescent="0.2">
      <c r="A4453" s="44"/>
    </row>
    <row r="4454" spans="1:1" x14ac:dyDescent="0.2">
      <c r="A4454" s="44"/>
    </row>
    <row r="4455" spans="1:1" x14ac:dyDescent="0.2">
      <c r="A4455" s="44"/>
    </row>
    <row r="4456" spans="1:1" x14ac:dyDescent="0.2">
      <c r="A4456" s="44"/>
    </row>
    <row r="4457" spans="1:1" x14ac:dyDescent="0.2">
      <c r="A4457" s="44"/>
    </row>
    <row r="4458" spans="1:1" x14ac:dyDescent="0.2">
      <c r="A4458" s="44"/>
    </row>
    <row r="4459" spans="1:1" x14ac:dyDescent="0.2">
      <c r="A4459" s="44"/>
    </row>
    <row r="4460" spans="1:1" x14ac:dyDescent="0.2">
      <c r="A4460" s="44"/>
    </row>
    <row r="4461" spans="1:1" x14ac:dyDescent="0.2">
      <c r="A4461" s="44"/>
    </row>
    <row r="4462" spans="1:1" x14ac:dyDescent="0.2">
      <c r="A4462" s="44"/>
    </row>
    <row r="4463" spans="1:1" x14ac:dyDescent="0.2">
      <c r="A4463" s="44"/>
    </row>
    <row r="4464" spans="1:1" x14ac:dyDescent="0.2">
      <c r="A4464" s="44"/>
    </row>
    <row r="4465" spans="1:1" x14ac:dyDescent="0.2">
      <c r="A4465" s="44"/>
    </row>
    <row r="4466" spans="1:1" x14ac:dyDescent="0.2">
      <c r="A4466" s="44"/>
    </row>
    <row r="4467" spans="1:1" x14ac:dyDescent="0.2">
      <c r="A4467" s="44"/>
    </row>
    <row r="4468" spans="1:1" x14ac:dyDescent="0.2">
      <c r="A4468" s="44"/>
    </row>
    <row r="4469" spans="1:1" x14ac:dyDescent="0.2">
      <c r="A4469" s="44"/>
    </row>
    <row r="4470" spans="1:1" x14ac:dyDescent="0.2">
      <c r="A4470" s="44"/>
    </row>
    <row r="4471" spans="1:1" x14ac:dyDescent="0.2">
      <c r="A4471" s="44"/>
    </row>
    <row r="4472" spans="1:1" x14ac:dyDescent="0.2">
      <c r="A4472" s="44"/>
    </row>
    <row r="4473" spans="1:1" x14ac:dyDescent="0.2">
      <c r="A4473" s="44"/>
    </row>
    <row r="4474" spans="1:1" x14ac:dyDescent="0.2">
      <c r="A4474" s="44"/>
    </row>
    <row r="4475" spans="1:1" x14ac:dyDescent="0.2">
      <c r="A4475" s="44"/>
    </row>
    <row r="4476" spans="1:1" x14ac:dyDescent="0.2">
      <c r="A4476" s="44"/>
    </row>
    <row r="4477" spans="1:1" x14ac:dyDescent="0.2">
      <c r="A4477" s="44"/>
    </row>
    <row r="4478" spans="1:1" x14ac:dyDescent="0.2">
      <c r="A4478" s="44"/>
    </row>
    <row r="4479" spans="1:1" x14ac:dyDescent="0.2">
      <c r="A4479" s="44"/>
    </row>
    <row r="4480" spans="1:1" x14ac:dyDescent="0.2">
      <c r="A4480" s="44"/>
    </row>
    <row r="4481" spans="1:1" x14ac:dyDescent="0.2">
      <c r="A4481" s="44"/>
    </row>
    <row r="4482" spans="1:1" x14ac:dyDescent="0.2">
      <c r="A4482" s="44"/>
    </row>
    <row r="4483" spans="1:1" x14ac:dyDescent="0.2">
      <c r="A4483" s="44"/>
    </row>
    <row r="4484" spans="1:1" x14ac:dyDescent="0.2">
      <c r="A4484" s="44"/>
    </row>
    <row r="4485" spans="1:1" x14ac:dyDescent="0.2">
      <c r="A4485" s="44"/>
    </row>
    <row r="4486" spans="1:1" x14ac:dyDescent="0.2">
      <c r="A4486" s="44"/>
    </row>
    <row r="4487" spans="1:1" x14ac:dyDescent="0.2">
      <c r="A4487" s="44"/>
    </row>
    <row r="4488" spans="1:1" x14ac:dyDescent="0.2">
      <c r="A4488" s="44"/>
    </row>
    <row r="4489" spans="1:1" x14ac:dyDescent="0.2">
      <c r="A4489" s="44"/>
    </row>
    <row r="4490" spans="1:1" x14ac:dyDescent="0.2">
      <c r="A4490" s="44"/>
    </row>
    <row r="4491" spans="1:1" x14ac:dyDescent="0.2">
      <c r="A4491" s="44"/>
    </row>
    <row r="4492" spans="1:1" x14ac:dyDescent="0.2">
      <c r="A4492" s="44"/>
    </row>
    <row r="4493" spans="1:1" x14ac:dyDescent="0.2">
      <c r="A4493" s="44"/>
    </row>
    <row r="4494" spans="1:1" x14ac:dyDescent="0.2">
      <c r="A4494" s="44"/>
    </row>
    <row r="4495" spans="1:1" x14ac:dyDescent="0.2">
      <c r="A4495" s="44"/>
    </row>
    <row r="4496" spans="1:1" x14ac:dyDescent="0.2">
      <c r="A4496" s="44"/>
    </row>
    <row r="4497" spans="1:1" x14ac:dyDescent="0.2">
      <c r="A4497" s="44"/>
    </row>
    <row r="4498" spans="1:1" x14ac:dyDescent="0.2">
      <c r="A4498" s="44"/>
    </row>
    <row r="4499" spans="1:1" x14ac:dyDescent="0.2">
      <c r="A4499" s="44"/>
    </row>
    <row r="4500" spans="1:1" x14ac:dyDescent="0.2">
      <c r="A4500" s="44"/>
    </row>
    <row r="4501" spans="1:1" x14ac:dyDescent="0.2">
      <c r="A4501" s="44"/>
    </row>
    <row r="4502" spans="1:1" x14ac:dyDescent="0.2">
      <c r="A4502" s="44"/>
    </row>
    <row r="4503" spans="1:1" x14ac:dyDescent="0.2">
      <c r="A4503" s="44"/>
    </row>
    <row r="4504" spans="1:1" x14ac:dyDescent="0.2">
      <c r="A4504" s="44"/>
    </row>
    <row r="4505" spans="1:1" x14ac:dyDescent="0.2">
      <c r="A4505" s="44"/>
    </row>
    <row r="4506" spans="1:1" x14ac:dyDescent="0.2">
      <c r="A4506" s="44"/>
    </row>
    <row r="4507" spans="1:1" x14ac:dyDescent="0.2">
      <c r="A4507" s="44"/>
    </row>
    <row r="4508" spans="1:1" x14ac:dyDescent="0.2">
      <c r="A4508" s="44"/>
    </row>
    <row r="4509" spans="1:1" x14ac:dyDescent="0.2">
      <c r="A4509" s="44"/>
    </row>
    <row r="4510" spans="1:1" x14ac:dyDescent="0.2">
      <c r="A4510" s="44"/>
    </row>
    <row r="4511" spans="1:1" x14ac:dyDescent="0.2">
      <c r="A4511" s="44"/>
    </row>
    <row r="4512" spans="1:1" x14ac:dyDescent="0.2">
      <c r="A4512" s="44"/>
    </row>
    <row r="4513" spans="1:1" x14ac:dyDescent="0.2">
      <c r="A4513" s="44"/>
    </row>
    <row r="4514" spans="1:1" x14ac:dyDescent="0.2">
      <c r="A4514" s="44"/>
    </row>
    <row r="4515" spans="1:1" x14ac:dyDescent="0.2">
      <c r="A4515" s="44"/>
    </row>
    <row r="4516" spans="1:1" x14ac:dyDescent="0.2">
      <c r="A4516" s="44"/>
    </row>
    <row r="4517" spans="1:1" x14ac:dyDescent="0.2">
      <c r="A4517" s="44"/>
    </row>
    <row r="4518" spans="1:1" x14ac:dyDescent="0.2">
      <c r="A4518" s="44"/>
    </row>
    <row r="4519" spans="1:1" x14ac:dyDescent="0.2">
      <c r="A4519" s="44"/>
    </row>
    <row r="4520" spans="1:1" x14ac:dyDescent="0.2">
      <c r="A4520" s="44"/>
    </row>
    <row r="4521" spans="1:1" x14ac:dyDescent="0.2">
      <c r="A4521" s="44"/>
    </row>
    <row r="4522" spans="1:1" x14ac:dyDescent="0.2">
      <c r="A4522" s="44"/>
    </row>
    <row r="4523" spans="1:1" x14ac:dyDescent="0.2">
      <c r="A4523" s="44"/>
    </row>
    <row r="4524" spans="1:1" x14ac:dyDescent="0.2">
      <c r="A4524" s="44"/>
    </row>
    <row r="4525" spans="1:1" x14ac:dyDescent="0.2">
      <c r="A4525" s="44"/>
    </row>
    <row r="4526" spans="1:1" x14ac:dyDescent="0.2">
      <c r="A4526" s="44"/>
    </row>
    <row r="4527" spans="1:1" x14ac:dyDescent="0.2">
      <c r="A4527" s="44"/>
    </row>
    <row r="4528" spans="1:1" x14ac:dyDescent="0.2">
      <c r="A4528" s="44"/>
    </row>
    <row r="4529" spans="1:1" x14ac:dyDescent="0.2">
      <c r="A4529" s="44"/>
    </row>
    <row r="4530" spans="1:1" x14ac:dyDescent="0.2">
      <c r="A4530" s="44"/>
    </row>
    <row r="4531" spans="1:1" x14ac:dyDescent="0.2">
      <c r="A4531" s="44"/>
    </row>
    <row r="4532" spans="1:1" x14ac:dyDescent="0.2">
      <c r="A4532" s="44"/>
    </row>
    <row r="4533" spans="1:1" x14ac:dyDescent="0.2">
      <c r="A4533" s="44"/>
    </row>
    <row r="4534" spans="1:1" x14ac:dyDescent="0.2">
      <c r="A4534" s="44"/>
    </row>
    <row r="4535" spans="1:1" x14ac:dyDescent="0.2">
      <c r="A4535" s="44"/>
    </row>
    <row r="4536" spans="1:1" x14ac:dyDescent="0.2">
      <c r="A4536" s="44"/>
    </row>
    <row r="4537" spans="1:1" x14ac:dyDescent="0.2">
      <c r="A4537" s="44"/>
    </row>
    <row r="4538" spans="1:1" x14ac:dyDescent="0.2">
      <c r="A4538" s="44"/>
    </row>
    <row r="4539" spans="1:1" x14ac:dyDescent="0.2">
      <c r="A4539" s="44"/>
    </row>
    <row r="4540" spans="1:1" x14ac:dyDescent="0.2">
      <c r="A4540" s="44"/>
    </row>
    <row r="4541" spans="1:1" x14ac:dyDescent="0.2">
      <c r="A4541" s="44"/>
    </row>
    <row r="4542" spans="1:1" x14ac:dyDescent="0.2">
      <c r="A4542" s="44"/>
    </row>
    <row r="4543" spans="1:1" x14ac:dyDescent="0.2">
      <c r="A4543" s="44"/>
    </row>
    <row r="4544" spans="1:1" x14ac:dyDescent="0.2">
      <c r="A4544" s="44"/>
    </row>
    <row r="4545" spans="1:1" x14ac:dyDescent="0.2">
      <c r="A4545" s="44"/>
    </row>
    <row r="4546" spans="1:1" x14ac:dyDescent="0.2">
      <c r="A4546" s="44"/>
    </row>
    <row r="4547" spans="1:1" x14ac:dyDescent="0.2">
      <c r="A4547" s="44"/>
    </row>
    <row r="4548" spans="1:1" x14ac:dyDescent="0.2">
      <c r="A4548" s="44"/>
    </row>
    <row r="4549" spans="1:1" x14ac:dyDescent="0.2">
      <c r="A4549" s="44"/>
    </row>
    <row r="4550" spans="1:1" x14ac:dyDescent="0.2">
      <c r="A4550" s="44"/>
    </row>
    <row r="4551" spans="1:1" x14ac:dyDescent="0.2">
      <c r="A4551" s="44"/>
    </row>
    <row r="4552" spans="1:1" x14ac:dyDescent="0.2">
      <c r="A4552" s="44"/>
    </row>
    <row r="4553" spans="1:1" x14ac:dyDescent="0.2">
      <c r="A4553" s="44"/>
    </row>
    <row r="4554" spans="1:1" x14ac:dyDescent="0.2">
      <c r="A4554" s="44"/>
    </row>
    <row r="4555" spans="1:1" x14ac:dyDescent="0.2">
      <c r="A4555" s="44"/>
    </row>
    <row r="4556" spans="1:1" x14ac:dyDescent="0.2">
      <c r="A4556" s="44"/>
    </row>
    <row r="4557" spans="1:1" x14ac:dyDescent="0.2">
      <c r="A4557" s="44"/>
    </row>
    <row r="4558" spans="1:1" x14ac:dyDescent="0.2">
      <c r="A4558" s="44"/>
    </row>
    <row r="4559" spans="1:1" x14ac:dyDescent="0.2">
      <c r="A4559" s="44"/>
    </row>
    <row r="4560" spans="1:1" x14ac:dyDescent="0.2">
      <c r="A4560" s="44"/>
    </row>
    <row r="4561" spans="1:1" x14ac:dyDescent="0.2">
      <c r="A4561" s="44"/>
    </row>
    <row r="4562" spans="1:1" x14ac:dyDescent="0.2">
      <c r="A4562" s="44"/>
    </row>
    <row r="4563" spans="1:1" x14ac:dyDescent="0.2">
      <c r="A4563" s="44"/>
    </row>
    <row r="4564" spans="1:1" x14ac:dyDescent="0.2">
      <c r="A4564" s="44"/>
    </row>
    <row r="4565" spans="1:1" x14ac:dyDescent="0.2">
      <c r="A4565" s="44"/>
    </row>
    <row r="4566" spans="1:1" x14ac:dyDescent="0.2">
      <c r="A4566" s="44"/>
    </row>
    <row r="4567" spans="1:1" x14ac:dyDescent="0.2">
      <c r="A4567" s="44"/>
    </row>
    <row r="4568" spans="1:1" x14ac:dyDescent="0.2">
      <c r="A4568" s="44"/>
    </row>
    <row r="4569" spans="1:1" x14ac:dyDescent="0.2">
      <c r="A4569" s="44"/>
    </row>
    <row r="4570" spans="1:1" x14ac:dyDescent="0.2">
      <c r="A4570" s="44"/>
    </row>
    <row r="4571" spans="1:1" x14ac:dyDescent="0.2">
      <c r="A4571" s="44"/>
    </row>
    <row r="4572" spans="1:1" x14ac:dyDescent="0.2">
      <c r="A4572" s="44"/>
    </row>
    <row r="4573" spans="1:1" x14ac:dyDescent="0.2">
      <c r="A4573" s="44"/>
    </row>
    <row r="4574" spans="1:1" x14ac:dyDescent="0.2">
      <c r="A4574" s="44"/>
    </row>
    <row r="4575" spans="1:1" x14ac:dyDescent="0.2">
      <c r="A4575" s="44"/>
    </row>
    <row r="4576" spans="1:1" x14ac:dyDescent="0.2">
      <c r="A4576" s="44"/>
    </row>
    <row r="4577" spans="1:1" x14ac:dyDescent="0.2">
      <c r="A4577" s="44"/>
    </row>
    <row r="4578" spans="1:1" x14ac:dyDescent="0.2">
      <c r="A4578" s="44"/>
    </row>
    <row r="4579" spans="1:1" x14ac:dyDescent="0.2">
      <c r="A4579" s="44"/>
    </row>
    <row r="4580" spans="1:1" x14ac:dyDescent="0.2">
      <c r="A4580" s="44"/>
    </row>
    <row r="4581" spans="1:1" x14ac:dyDescent="0.2">
      <c r="A4581" s="44"/>
    </row>
    <row r="4582" spans="1:1" x14ac:dyDescent="0.2">
      <c r="A4582" s="44"/>
    </row>
    <row r="4583" spans="1:1" x14ac:dyDescent="0.2">
      <c r="A4583" s="44"/>
    </row>
    <row r="4584" spans="1:1" x14ac:dyDescent="0.2">
      <c r="A4584" s="44"/>
    </row>
    <row r="4585" spans="1:1" x14ac:dyDescent="0.2">
      <c r="A4585" s="44"/>
    </row>
    <row r="4586" spans="1:1" x14ac:dyDescent="0.2">
      <c r="A4586" s="44"/>
    </row>
    <row r="4587" spans="1:1" x14ac:dyDescent="0.2">
      <c r="A4587" s="44"/>
    </row>
    <row r="4588" spans="1:1" x14ac:dyDescent="0.2">
      <c r="A4588" s="44"/>
    </row>
    <row r="4589" spans="1:1" x14ac:dyDescent="0.2">
      <c r="A4589" s="44"/>
    </row>
    <row r="4590" spans="1:1" x14ac:dyDescent="0.2">
      <c r="A4590" s="44"/>
    </row>
    <row r="4591" spans="1:1" x14ac:dyDescent="0.2">
      <c r="A4591" s="44"/>
    </row>
    <row r="4592" spans="1:1" x14ac:dyDescent="0.2">
      <c r="A4592" s="44"/>
    </row>
    <row r="4593" spans="1:1" x14ac:dyDescent="0.2">
      <c r="A4593" s="44"/>
    </row>
    <row r="4594" spans="1:1" x14ac:dyDescent="0.2">
      <c r="A4594" s="44"/>
    </row>
    <row r="4595" spans="1:1" x14ac:dyDescent="0.2">
      <c r="A4595" s="44"/>
    </row>
    <row r="4596" spans="1:1" x14ac:dyDescent="0.2">
      <c r="A4596" s="44"/>
    </row>
    <row r="4597" spans="1:1" x14ac:dyDescent="0.2">
      <c r="A4597" s="44"/>
    </row>
    <row r="4598" spans="1:1" x14ac:dyDescent="0.2">
      <c r="A4598" s="44"/>
    </row>
    <row r="4599" spans="1:1" x14ac:dyDescent="0.2">
      <c r="A4599" s="44"/>
    </row>
    <row r="4600" spans="1:1" x14ac:dyDescent="0.2">
      <c r="A4600" s="44"/>
    </row>
    <row r="4601" spans="1:1" x14ac:dyDescent="0.2">
      <c r="A4601" s="44"/>
    </row>
    <row r="4602" spans="1:1" x14ac:dyDescent="0.2">
      <c r="A4602" s="44"/>
    </row>
    <row r="4603" spans="1:1" x14ac:dyDescent="0.2">
      <c r="A4603" s="44"/>
    </row>
    <row r="4604" spans="1:1" x14ac:dyDescent="0.2">
      <c r="A4604" s="44"/>
    </row>
    <row r="4605" spans="1:1" x14ac:dyDescent="0.2">
      <c r="A4605" s="44"/>
    </row>
    <row r="4606" spans="1:1" x14ac:dyDescent="0.2">
      <c r="A4606" s="44"/>
    </row>
    <row r="4607" spans="1:1" x14ac:dyDescent="0.2">
      <c r="A4607" s="44"/>
    </row>
    <row r="4608" spans="1:1" x14ac:dyDescent="0.2">
      <c r="A4608" s="44"/>
    </row>
    <row r="4609" spans="1:1" x14ac:dyDescent="0.2">
      <c r="A4609" s="44"/>
    </row>
    <row r="4610" spans="1:1" x14ac:dyDescent="0.2">
      <c r="A4610" s="44"/>
    </row>
    <row r="4611" spans="1:1" x14ac:dyDescent="0.2">
      <c r="A4611" s="44"/>
    </row>
    <row r="4612" spans="1:1" x14ac:dyDescent="0.2">
      <c r="A4612" s="44"/>
    </row>
    <row r="4613" spans="1:1" x14ac:dyDescent="0.2">
      <c r="A4613" s="44"/>
    </row>
    <row r="4614" spans="1:1" x14ac:dyDescent="0.2">
      <c r="A4614" s="44"/>
    </row>
    <row r="4615" spans="1:1" x14ac:dyDescent="0.2">
      <c r="A4615" s="44"/>
    </row>
    <row r="4616" spans="1:1" x14ac:dyDescent="0.2">
      <c r="A4616" s="44"/>
    </row>
    <row r="4617" spans="1:1" x14ac:dyDescent="0.2">
      <c r="A4617" s="44"/>
    </row>
    <row r="4618" spans="1:1" x14ac:dyDescent="0.2">
      <c r="A4618" s="44"/>
    </row>
    <row r="4619" spans="1:1" x14ac:dyDescent="0.2">
      <c r="A4619" s="44"/>
    </row>
    <row r="4620" spans="1:1" x14ac:dyDescent="0.2">
      <c r="A4620" s="44"/>
    </row>
    <row r="4621" spans="1:1" x14ac:dyDescent="0.2">
      <c r="A4621" s="44"/>
    </row>
    <row r="4622" spans="1:1" x14ac:dyDescent="0.2">
      <c r="A4622" s="44"/>
    </row>
    <row r="4623" spans="1:1" x14ac:dyDescent="0.2">
      <c r="A4623" s="44"/>
    </row>
    <row r="4624" spans="1:1" x14ac:dyDescent="0.2">
      <c r="A4624" s="44"/>
    </row>
    <row r="4625" spans="1:1" x14ac:dyDescent="0.2">
      <c r="A4625" s="44"/>
    </row>
    <row r="4626" spans="1:1" x14ac:dyDescent="0.2">
      <c r="A4626" s="44"/>
    </row>
    <row r="4627" spans="1:1" x14ac:dyDescent="0.2">
      <c r="A4627" s="44"/>
    </row>
    <row r="4628" spans="1:1" x14ac:dyDescent="0.2">
      <c r="A4628" s="44"/>
    </row>
    <row r="4629" spans="1:1" x14ac:dyDescent="0.2">
      <c r="A4629" s="44"/>
    </row>
    <row r="4630" spans="1:1" x14ac:dyDescent="0.2">
      <c r="A4630" s="44"/>
    </row>
    <row r="4631" spans="1:1" x14ac:dyDescent="0.2">
      <c r="A4631" s="44"/>
    </row>
    <row r="4632" spans="1:1" x14ac:dyDescent="0.2">
      <c r="A4632" s="44"/>
    </row>
    <row r="4633" spans="1:1" x14ac:dyDescent="0.2">
      <c r="A4633" s="44"/>
    </row>
    <row r="4634" spans="1:1" x14ac:dyDescent="0.2">
      <c r="A4634" s="44"/>
    </row>
    <row r="4635" spans="1:1" x14ac:dyDescent="0.2">
      <c r="A4635" s="44"/>
    </row>
    <row r="4636" spans="1:1" x14ac:dyDescent="0.2">
      <c r="A4636" s="44"/>
    </row>
    <row r="4637" spans="1:1" x14ac:dyDescent="0.2">
      <c r="A4637" s="44"/>
    </row>
    <row r="4638" spans="1:1" x14ac:dyDescent="0.2">
      <c r="A4638" s="44"/>
    </row>
    <row r="4639" spans="1:1" x14ac:dyDescent="0.2">
      <c r="A4639" s="44"/>
    </row>
    <row r="4640" spans="1:1" x14ac:dyDescent="0.2">
      <c r="A4640" s="44"/>
    </row>
    <row r="4641" spans="1:1" x14ac:dyDescent="0.2">
      <c r="A4641" s="44"/>
    </row>
    <row r="4642" spans="1:1" x14ac:dyDescent="0.2">
      <c r="A4642" s="44"/>
    </row>
    <row r="4643" spans="1:1" x14ac:dyDescent="0.2">
      <c r="A4643" s="44"/>
    </row>
    <row r="4644" spans="1:1" x14ac:dyDescent="0.2">
      <c r="A4644" s="44"/>
    </row>
    <row r="4645" spans="1:1" x14ac:dyDescent="0.2">
      <c r="A4645" s="44"/>
    </row>
    <row r="4646" spans="1:1" x14ac:dyDescent="0.2">
      <c r="A4646" s="44"/>
    </row>
    <row r="4647" spans="1:1" x14ac:dyDescent="0.2">
      <c r="A4647" s="44"/>
    </row>
    <row r="4648" spans="1:1" x14ac:dyDescent="0.2">
      <c r="A4648" s="44"/>
    </row>
    <row r="4649" spans="1:1" x14ac:dyDescent="0.2">
      <c r="A4649" s="44"/>
    </row>
    <row r="4650" spans="1:1" x14ac:dyDescent="0.2">
      <c r="A4650" s="44"/>
    </row>
    <row r="4651" spans="1:1" x14ac:dyDescent="0.2">
      <c r="A4651" s="44"/>
    </row>
    <row r="4652" spans="1:1" x14ac:dyDescent="0.2">
      <c r="A4652" s="44"/>
    </row>
    <row r="4653" spans="1:1" x14ac:dyDescent="0.2">
      <c r="A4653" s="44"/>
    </row>
    <row r="4654" spans="1:1" x14ac:dyDescent="0.2">
      <c r="A4654" s="44"/>
    </row>
    <row r="4655" spans="1:1" x14ac:dyDescent="0.2">
      <c r="A4655" s="44"/>
    </row>
    <row r="4656" spans="1:1" x14ac:dyDescent="0.2">
      <c r="A4656" s="44"/>
    </row>
    <row r="4657" spans="1:1" x14ac:dyDescent="0.2">
      <c r="A4657" s="44"/>
    </row>
    <row r="4658" spans="1:1" x14ac:dyDescent="0.2">
      <c r="A4658" s="44"/>
    </row>
    <row r="4659" spans="1:1" x14ac:dyDescent="0.2">
      <c r="A4659" s="44"/>
    </row>
    <row r="4660" spans="1:1" x14ac:dyDescent="0.2">
      <c r="A4660" s="44"/>
    </row>
    <row r="4661" spans="1:1" x14ac:dyDescent="0.2">
      <c r="A4661" s="44"/>
    </row>
    <row r="4662" spans="1:1" x14ac:dyDescent="0.2">
      <c r="A4662" s="44"/>
    </row>
    <row r="4663" spans="1:1" x14ac:dyDescent="0.2">
      <c r="A4663" s="44"/>
    </row>
    <row r="4664" spans="1:1" x14ac:dyDescent="0.2">
      <c r="A4664" s="44"/>
    </row>
    <row r="4665" spans="1:1" x14ac:dyDescent="0.2">
      <c r="A4665" s="44"/>
    </row>
    <row r="4666" spans="1:1" x14ac:dyDescent="0.2">
      <c r="A4666" s="44"/>
    </row>
    <row r="4667" spans="1:1" x14ac:dyDescent="0.2">
      <c r="A4667" s="44"/>
    </row>
    <row r="4668" spans="1:1" x14ac:dyDescent="0.2">
      <c r="A4668" s="44"/>
    </row>
    <row r="4669" spans="1:1" x14ac:dyDescent="0.2">
      <c r="A4669" s="44"/>
    </row>
    <row r="4670" spans="1:1" x14ac:dyDescent="0.2">
      <c r="A4670" s="44"/>
    </row>
    <row r="4671" spans="1:1" x14ac:dyDescent="0.2">
      <c r="A4671" s="44"/>
    </row>
    <row r="4672" spans="1:1" x14ac:dyDescent="0.2">
      <c r="A4672" s="44"/>
    </row>
    <row r="4673" spans="1:1" x14ac:dyDescent="0.2">
      <c r="A4673" s="44"/>
    </row>
    <row r="4674" spans="1:1" x14ac:dyDescent="0.2">
      <c r="A4674" s="44"/>
    </row>
    <row r="4675" spans="1:1" x14ac:dyDescent="0.2">
      <c r="A4675" s="44"/>
    </row>
    <row r="4676" spans="1:1" x14ac:dyDescent="0.2">
      <c r="A4676" s="44"/>
    </row>
    <row r="4677" spans="1:1" x14ac:dyDescent="0.2">
      <c r="A4677" s="44"/>
    </row>
    <row r="4678" spans="1:1" x14ac:dyDescent="0.2">
      <c r="A4678" s="44"/>
    </row>
    <row r="4679" spans="1:1" x14ac:dyDescent="0.2">
      <c r="A4679" s="44"/>
    </row>
    <row r="4680" spans="1:1" x14ac:dyDescent="0.2">
      <c r="A4680" s="44"/>
    </row>
    <row r="4681" spans="1:1" x14ac:dyDescent="0.2">
      <c r="A4681" s="44"/>
    </row>
    <row r="4682" spans="1:1" x14ac:dyDescent="0.2">
      <c r="A4682" s="44"/>
    </row>
    <row r="4683" spans="1:1" x14ac:dyDescent="0.2">
      <c r="A4683" s="44"/>
    </row>
    <row r="4684" spans="1:1" x14ac:dyDescent="0.2">
      <c r="A4684" s="44"/>
    </row>
    <row r="4685" spans="1:1" x14ac:dyDescent="0.2">
      <c r="A4685" s="44"/>
    </row>
    <row r="4686" spans="1:1" x14ac:dyDescent="0.2">
      <c r="A4686" s="44"/>
    </row>
    <row r="4687" spans="1:1" x14ac:dyDescent="0.2">
      <c r="A4687" s="44"/>
    </row>
    <row r="4688" spans="1:1" x14ac:dyDescent="0.2">
      <c r="A4688" s="44"/>
    </row>
    <row r="4689" spans="1:1" x14ac:dyDescent="0.2">
      <c r="A4689" s="44"/>
    </row>
    <row r="4690" spans="1:1" x14ac:dyDescent="0.2">
      <c r="A4690" s="44"/>
    </row>
    <row r="4691" spans="1:1" x14ac:dyDescent="0.2">
      <c r="A4691" s="44"/>
    </row>
    <row r="4692" spans="1:1" x14ac:dyDescent="0.2">
      <c r="A4692" s="44"/>
    </row>
    <row r="4693" spans="1:1" x14ac:dyDescent="0.2">
      <c r="A4693" s="44"/>
    </row>
    <row r="4694" spans="1:1" x14ac:dyDescent="0.2">
      <c r="A4694" s="44"/>
    </row>
    <row r="4695" spans="1:1" x14ac:dyDescent="0.2">
      <c r="A4695" s="44"/>
    </row>
    <row r="4696" spans="1:1" x14ac:dyDescent="0.2">
      <c r="A4696" s="44"/>
    </row>
    <row r="4697" spans="1:1" x14ac:dyDescent="0.2">
      <c r="A4697" s="44"/>
    </row>
    <row r="4698" spans="1:1" x14ac:dyDescent="0.2">
      <c r="A4698" s="44"/>
    </row>
    <row r="4699" spans="1:1" x14ac:dyDescent="0.2">
      <c r="A4699" s="44"/>
    </row>
    <row r="4700" spans="1:1" x14ac:dyDescent="0.2">
      <c r="A4700" s="44"/>
    </row>
    <row r="4701" spans="1:1" x14ac:dyDescent="0.2">
      <c r="A4701" s="44"/>
    </row>
    <row r="4702" spans="1:1" x14ac:dyDescent="0.2">
      <c r="A4702" s="44"/>
    </row>
    <row r="4703" spans="1:1" x14ac:dyDescent="0.2">
      <c r="A4703" s="44"/>
    </row>
    <row r="4704" spans="1:1" x14ac:dyDescent="0.2">
      <c r="A4704" s="44"/>
    </row>
    <row r="4705" spans="1:1" x14ac:dyDescent="0.2">
      <c r="A4705" s="44"/>
    </row>
    <row r="4706" spans="1:1" x14ac:dyDescent="0.2">
      <c r="A4706" s="44"/>
    </row>
    <row r="4707" spans="1:1" x14ac:dyDescent="0.2">
      <c r="A4707" s="44"/>
    </row>
    <row r="4708" spans="1:1" x14ac:dyDescent="0.2">
      <c r="A4708" s="44"/>
    </row>
    <row r="4709" spans="1:1" x14ac:dyDescent="0.2">
      <c r="A4709" s="44"/>
    </row>
    <row r="4710" spans="1:1" x14ac:dyDescent="0.2">
      <c r="A4710" s="44"/>
    </row>
    <row r="4711" spans="1:1" x14ac:dyDescent="0.2">
      <c r="A4711" s="44"/>
    </row>
    <row r="4712" spans="1:1" x14ac:dyDescent="0.2">
      <c r="A4712" s="44"/>
    </row>
    <row r="4713" spans="1:1" x14ac:dyDescent="0.2">
      <c r="A4713" s="44"/>
    </row>
    <row r="4714" spans="1:1" x14ac:dyDescent="0.2">
      <c r="A4714" s="44"/>
    </row>
    <row r="4715" spans="1:1" x14ac:dyDescent="0.2">
      <c r="A4715" s="44"/>
    </row>
    <row r="4716" spans="1:1" x14ac:dyDescent="0.2">
      <c r="A4716" s="44"/>
    </row>
    <row r="4717" spans="1:1" x14ac:dyDescent="0.2">
      <c r="A4717" s="44"/>
    </row>
    <row r="4718" spans="1:1" x14ac:dyDescent="0.2">
      <c r="A4718" s="44"/>
    </row>
    <row r="4719" spans="1:1" x14ac:dyDescent="0.2">
      <c r="A4719" s="44"/>
    </row>
    <row r="4720" spans="1:1" x14ac:dyDescent="0.2">
      <c r="A4720" s="44"/>
    </row>
    <row r="4721" spans="1:1" x14ac:dyDescent="0.2">
      <c r="A4721" s="44"/>
    </row>
    <row r="4722" spans="1:1" x14ac:dyDescent="0.2">
      <c r="A4722" s="44"/>
    </row>
    <row r="4723" spans="1:1" x14ac:dyDescent="0.2">
      <c r="A4723" s="44"/>
    </row>
    <row r="4724" spans="1:1" x14ac:dyDescent="0.2">
      <c r="A4724" s="44"/>
    </row>
    <row r="4725" spans="1:1" x14ac:dyDescent="0.2">
      <c r="A4725" s="44"/>
    </row>
    <row r="4726" spans="1:1" x14ac:dyDescent="0.2">
      <c r="A4726" s="44"/>
    </row>
    <row r="4727" spans="1:1" x14ac:dyDescent="0.2">
      <c r="A4727" s="44"/>
    </row>
    <row r="4728" spans="1:1" x14ac:dyDescent="0.2">
      <c r="A4728" s="44"/>
    </row>
    <row r="4729" spans="1:1" x14ac:dyDescent="0.2">
      <c r="A4729" s="44"/>
    </row>
    <row r="4730" spans="1:1" x14ac:dyDescent="0.2">
      <c r="A4730" s="44"/>
    </row>
    <row r="4731" spans="1:1" x14ac:dyDescent="0.2">
      <c r="A4731" s="44"/>
    </row>
    <row r="4732" spans="1:1" x14ac:dyDescent="0.2">
      <c r="A4732" s="44"/>
    </row>
    <row r="4733" spans="1:1" x14ac:dyDescent="0.2">
      <c r="A4733" s="44"/>
    </row>
    <row r="4734" spans="1:1" x14ac:dyDescent="0.2">
      <c r="A4734" s="44"/>
    </row>
    <row r="4735" spans="1:1" x14ac:dyDescent="0.2">
      <c r="A4735" s="44"/>
    </row>
    <row r="4736" spans="1:1" x14ac:dyDescent="0.2">
      <c r="A4736" s="44"/>
    </row>
    <row r="4737" spans="1:1" x14ac:dyDescent="0.2">
      <c r="A4737" s="44"/>
    </row>
    <row r="4738" spans="1:1" x14ac:dyDescent="0.2">
      <c r="A4738" s="44"/>
    </row>
    <row r="4739" spans="1:1" x14ac:dyDescent="0.2">
      <c r="A4739" s="44"/>
    </row>
    <row r="4740" spans="1:1" x14ac:dyDescent="0.2">
      <c r="A4740" s="44"/>
    </row>
    <row r="4741" spans="1:1" x14ac:dyDescent="0.2">
      <c r="A4741" s="44"/>
    </row>
    <row r="4742" spans="1:1" x14ac:dyDescent="0.2">
      <c r="A4742" s="44"/>
    </row>
    <row r="4743" spans="1:1" x14ac:dyDescent="0.2">
      <c r="A4743" s="44"/>
    </row>
    <row r="4744" spans="1:1" x14ac:dyDescent="0.2">
      <c r="A4744" s="44"/>
    </row>
    <row r="4745" spans="1:1" x14ac:dyDescent="0.2">
      <c r="A4745" s="44"/>
    </row>
    <row r="4746" spans="1:1" x14ac:dyDescent="0.2">
      <c r="A4746" s="44"/>
    </row>
    <row r="4747" spans="1:1" x14ac:dyDescent="0.2">
      <c r="A4747" s="44"/>
    </row>
    <row r="4748" spans="1:1" x14ac:dyDescent="0.2">
      <c r="A4748" s="44"/>
    </row>
    <row r="4749" spans="1:1" x14ac:dyDescent="0.2">
      <c r="A4749" s="44"/>
    </row>
    <row r="4750" spans="1:1" x14ac:dyDescent="0.2">
      <c r="A4750" s="44"/>
    </row>
    <row r="4751" spans="1:1" x14ac:dyDescent="0.2">
      <c r="A4751" s="44"/>
    </row>
    <row r="4752" spans="1:1" x14ac:dyDescent="0.2">
      <c r="A4752" s="44"/>
    </row>
    <row r="4753" spans="1:1" x14ac:dyDescent="0.2">
      <c r="A4753" s="44"/>
    </row>
    <row r="4754" spans="1:1" x14ac:dyDescent="0.2">
      <c r="A4754" s="44"/>
    </row>
    <row r="4755" spans="1:1" x14ac:dyDescent="0.2">
      <c r="A4755" s="44"/>
    </row>
    <row r="4756" spans="1:1" x14ac:dyDescent="0.2">
      <c r="A4756" s="44"/>
    </row>
    <row r="4757" spans="1:1" x14ac:dyDescent="0.2">
      <c r="A4757" s="44"/>
    </row>
    <row r="4758" spans="1:1" x14ac:dyDescent="0.2">
      <c r="A4758" s="44"/>
    </row>
    <row r="4759" spans="1:1" x14ac:dyDescent="0.2">
      <c r="A4759" s="44"/>
    </row>
    <row r="4760" spans="1:1" x14ac:dyDescent="0.2">
      <c r="A4760" s="44"/>
    </row>
    <row r="4761" spans="1:1" x14ac:dyDescent="0.2">
      <c r="A4761" s="44"/>
    </row>
    <row r="4762" spans="1:1" x14ac:dyDescent="0.2">
      <c r="A4762" s="44"/>
    </row>
    <row r="4763" spans="1:1" x14ac:dyDescent="0.2">
      <c r="A4763" s="44"/>
    </row>
    <row r="4764" spans="1:1" x14ac:dyDescent="0.2">
      <c r="A4764" s="44"/>
    </row>
    <row r="4765" spans="1:1" x14ac:dyDescent="0.2">
      <c r="A4765" s="44"/>
    </row>
    <row r="4766" spans="1:1" x14ac:dyDescent="0.2">
      <c r="A4766" s="44"/>
    </row>
    <row r="4767" spans="1:1" x14ac:dyDescent="0.2">
      <c r="A4767" s="44"/>
    </row>
    <row r="4768" spans="1:1" x14ac:dyDescent="0.2">
      <c r="A4768" s="44"/>
    </row>
    <row r="4769" spans="1:1" x14ac:dyDescent="0.2">
      <c r="A4769" s="44"/>
    </row>
    <row r="4770" spans="1:1" x14ac:dyDescent="0.2">
      <c r="A4770" s="44"/>
    </row>
    <row r="4771" spans="1:1" x14ac:dyDescent="0.2">
      <c r="A4771" s="44"/>
    </row>
    <row r="4772" spans="1:1" x14ac:dyDescent="0.2">
      <c r="A4772" s="44"/>
    </row>
    <row r="4773" spans="1:1" x14ac:dyDescent="0.2">
      <c r="A4773" s="44"/>
    </row>
    <row r="4774" spans="1:1" x14ac:dyDescent="0.2">
      <c r="A4774" s="44"/>
    </row>
    <row r="4775" spans="1:1" x14ac:dyDescent="0.2">
      <c r="A4775" s="44"/>
    </row>
    <row r="4776" spans="1:1" x14ac:dyDescent="0.2">
      <c r="A4776" s="44"/>
    </row>
    <row r="4777" spans="1:1" x14ac:dyDescent="0.2">
      <c r="A4777" s="44"/>
    </row>
    <row r="4778" spans="1:1" x14ac:dyDescent="0.2">
      <c r="A4778" s="44"/>
    </row>
    <row r="4779" spans="1:1" x14ac:dyDescent="0.2">
      <c r="A4779" s="44"/>
    </row>
    <row r="4780" spans="1:1" x14ac:dyDescent="0.2">
      <c r="A4780" s="44"/>
    </row>
    <row r="4781" spans="1:1" x14ac:dyDescent="0.2">
      <c r="A4781" s="44"/>
    </row>
    <row r="4782" spans="1:1" x14ac:dyDescent="0.2">
      <c r="A4782" s="44"/>
    </row>
    <row r="4783" spans="1:1" x14ac:dyDescent="0.2">
      <c r="A4783" s="44"/>
    </row>
    <row r="4784" spans="1:1" x14ac:dyDescent="0.2">
      <c r="A4784" s="44"/>
    </row>
    <row r="4785" spans="1:1" x14ac:dyDescent="0.2">
      <c r="A4785" s="44"/>
    </row>
    <row r="4786" spans="1:1" x14ac:dyDescent="0.2">
      <c r="A4786" s="44"/>
    </row>
    <row r="4787" spans="1:1" x14ac:dyDescent="0.2">
      <c r="A4787" s="44"/>
    </row>
    <row r="4788" spans="1:1" x14ac:dyDescent="0.2">
      <c r="A4788" s="44"/>
    </row>
    <row r="4789" spans="1:1" x14ac:dyDescent="0.2">
      <c r="A4789" s="44"/>
    </row>
    <row r="4790" spans="1:1" x14ac:dyDescent="0.2">
      <c r="A4790" s="44"/>
    </row>
    <row r="4791" spans="1:1" x14ac:dyDescent="0.2">
      <c r="A4791" s="44"/>
    </row>
    <row r="4792" spans="1:1" x14ac:dyDescent="0.2">
      <c r="A4792" s="44"/>
    </row>
    <row r="4793" spans="1:1" x14ac:dyDescent="0.2">
      <c r="A4793" s="44"/>
    </row>
    <row r="4794" spans="1:1" x14ac:dyDescent="0.2">
      <c r="A4794" s="44"/>
    </row>
    <row r="4795" spans="1:1" x14ac:dyDescent="0.2">
      <c r="A4795" s="44"/>
    </row>
    <row r="4796" spans="1:1" x14ac:dyDescent="0.2">
      <c r="A4796" s="44"/>
    </row>
    <row r="4797" spans="1:1" x14ac:dyDescent="0.2">
      <c r="A4797" s="44"/>
    </row>
    <row r="4798" spans="1:1" x14ac:dyDescent="0.2">
      <c r="A4798" s="44"/>
    </row>
    <row r="4799" spans="1:1" x14ac:dyDescent="0.2">
      <c r="A4799" s="44"/>
    </row>
    <row r="4800" spans="1:1" x14ac:dyDescent="0.2">
      <c r="A4800" s="44"/>
    </row>
    <row r="4801" spans="1:1" x14ac:dyDescent="0.2">
      <c r="A4801" s="44"/>
    </row>
    <row r="4802" spans="1:1" x14ac:dyDescent="0.2">
      <c r="A4802" s="44"/>
    </row>
    <row r="4803" spans="1:1" x14ac:dyDescent="0.2">
      <c r="A4803" s="44"/>
    </row>
    <row r="4804" spans="1:1" x14ac:dyDescent="0.2">
      <c r="A4804" s="44"/>
    </row>
    <row r="4805" spans="1:1" x14ac:dyDescent="0.2">
      <c r="A4805" s="44"/>
    </row>
    <row r="4806" spans="1:1" x14ac:dyDescent="0.2">
      <c r="A4806" s="44"/>
    </row>
    <row r="4807" spans="1:1" x14ac:dyDescent="0.2">
      <c r="A4807" s="44"/>
    </row>
    <row r="4808" spans="1:1" x14ac:dyDescent="0.2">
      <c r="A4808" s="44"/>
    </row>
    <row r="4809" spans="1:1" x14ac:dyDescent="0.2">
      <c r="A4809" s="44"/>
    </row>
    <row r="4810" spans="1:1" x14ac:dyDescent="0.2">
      <c r="A4810" s="44"/>
    </row>
    <row r="4811" spans="1:1" x14ac:dyDescent="0.2">
      <c r="A4811" s="44"/>
    </row>
    <row r="4812" spans="1:1" x14ac:dyDescent="0.2">
      <c r="A4812" s="44"/>
    </row>
    <row r="4813" spans="1:1" x14ac:dyDescent="0.2">
      <c r="A4813" s="44"/>
    </row>
    <row r="4814" spans="1:1" x14ac:dyDescent="0.2">
      <c r="A4814" s="44"/>
    </row>
    <row r="4815" spans="1:1" x14ac:dyDescent="0.2">
      <c r="A4815" s="44"/>
    </row>
    <row r="4816" spans="1:1" x14ac:dyDescent="0.2">
      <c r="A4816" s="44"/>
    </row>
    <row r="4817" spans="1:1" x14ac:dyDescent="0.2">
      <c r="A4817" s="44"/>
    </row>
    <row r="4818" spans="1:1" x14ac:dyDescent="0.2">
      <c r="A4818" s="44"/>
    </row>
    <row r="4819" spans="1:1" x14ac:dyDescent="0.2">
      <c r="A4819" s="44"/>
    </row>
    <row r="4820" spans="1:1" x14ac:dyDescent="0.2">
      <c r="A4820" s="44"/>
    </row>
    <row r="4821" spans="1:1" x14ac:dyDescent="0.2">
      <c r="A4821" s="44"/>
    </row>
    <row r="4822" spans="1:1" x14ac:dyDescent="0.2">
      <c r="A4822" s="44"/>
    </row>
    <row r="4823" spans="1:1" x14ac:dyDescent="0.2">
      <c r="A4823" s="44"/>
    </row>
    <row r="4824" spans="1:1" x14ac:dyDescent="0.2">
      <c r="A4824" s="44"/>
    </row>
    <row r="4825" spans="1:1" x14ac:dyDescent="0.2">
      <c r="A4825" s="44"/>
    </row>
    <row r="4826" spans="1:1" x14ac:dyDescent="0.2">
      <c r="A4826" s="44"/>
    </row>
    <row r="4827" spans="1:1" x14ac:dyDescent="0.2">
      <c r="A4827" s="44"/>
    </row>
    <row r="4828" spans="1:1" x14ac:dyDescent="0.2">
      <c r="A4828" s="44"/>
    </row>
    <row r="4829" spans="1:1" x14ac:dyDescent="0.2">
      <c r="A4829" s="44"/>
    </row>
    <row r="4830" spans="1:1" x14ac:dyDescent="0.2">
      <c r="A4830" s="44"/>
    </row>
    <row r="4831" spans="1:1" x14ac:dyDescent="0.2">
      <c r="A4831" s="44"/>
    </row>
    <row r="4832" spans="1:1" x14ac:dyDescent="0.2">
      <c r="A4832" s="44"/>
    </row>
    <row r="4833" spans="1:1" x14ac:dyDescent="0.2">
      <c r="A4833" s="44"/>
    </row>
    <row r="4834" spans="1:1" x14ac:dyDescent="0.2">
      <c r="A4834" s="44"/>
    </row>
    <row r="4835" spans="1:1" x14ac:dyDescent="0.2">
      <c r="A4835" s="44"/>
    </row>
    <row r="4836" spans="1:1" x14ac:dyDescent="0.2">
      <c r="A4836" s="44"/>
    </row>
    <row r="4837" spans="1:1" x14ac:dyDescent="0.2">
      <c r="A4837" s="44"/>
    </row>
    <row r="4838" spans="1:1" x14ac:dyDescent="0.2">
      <c r="A4838" s="44"/>
    </row>
    <row r="4839" spans="1:1" x14ac:dyDescent="0.2">
      <c r="A4839" s="44"/>
    </row>
    <row r="4840" spans="1:1" x14ac:dyDescent="0.2">
      <c r="A4840" s="44"/>
    </row>
    <row r="4841" spans="1:1" x14ac:dyDescent="0.2">
      <c r="A4841" s="44"/>
    </row>
    <row r="4842" spans="1:1" x14ac:dyDescent="0.2">
      <c r="A4842" s="44"/>
    </row>
    <row r="4843" spans="1:1" x14ac:dyDescent="0.2">
      <c r="A4843" s="44"/>
    </row>
    <row r="4844" spans="1:1" x14ac:dyDescent="0.2">
      <c r="A4844" s="44"/>
    </row>
    <row r="4845" spans="1:1" x14ac:dyDescent="0.2">
      <c r="A4845" s="44"/>
    </row>
    <row r="4846" spans="1:1" x14ac:dyDescent="0.2">
      <c r="A4846" s="44"/>
    </row>
    <row r="4847" spans="1:1" x14ac:dyDescent="0.2">
      <c r="A4847" s="44"/>
    </row>
    <row r="4848" spans="1:1" x14ac:dyDescent="0.2">
      <c r="A4848" s="44"/>
    </row>
    <row r="4849" spans="1:1" x14ac:dyDescent="0.2">
      <c r="A4849" s="44"/>
    </row>
    <row r="4850" spans="1:1" x14ac:dyDescent="0.2">
      <c r="A4850" s="44"/>
    </row>
    <row r="4851" spans="1:1" x14ac:dyDescent="0.2">
      <c r="A4851" s="44"/>
    </row>
    <row r="4852" spans="1:1" x14ac:dyDescent="0.2">
      <c r="A4852" s="44"/>
    </row>
    <row r="4853" spans="1:1" x14ac:dyDescent="0.2">
      <c r="A4853" s="44"/>
    </row>
    <row r="4854" spans="1:1" x14ac:dyDescent="0.2">
      <c r="A4854" s="44"/>
    </row>
    <row r="4855" spans="1:1" x14ac:dyDescent="0.2">
      <c r="A4855" s="44"/>
    </row>
    <row r="4856" spans="1:1" x14ac:dyDescent="0.2">
      <c r="A4856" s="44"/>
    </row>
    <row r="4857" spans="1:1" x14ac:dyDescent="0.2">
      <c r="A4857" s="44"/>
    </row>
    <row r="4858" spans="1:1" x14ac:dyDescent="0.2">
      <c r="A4858" s="44"/>
    </row>
    <row r="4859" spans="1:1" x14ac:dyDescent="0.2">
      <c r="A4859" s="44"/>
    </row>
    <row r="4860" spans="1:1" x14ac:dyDescent="0.2">
      <c r="A4860" s="44"/>
    </row>
    <row r="4861" spans="1:1" x14ac:dyDescent="0.2">
      <c r="A4861" s="44"/>
    </row>
    <row r="4862" spans="1:1" x14ac:dyDescent="0.2">
      <c r="A4862" s="44"/>
    </row>
    <row r="4863" spans="1:1" x14ac:dyDescent="0.2">
      <c r="A4863" s="44"/>
    </row>
    <row r="4864" spans="1:1" x14ac:dyDescent="0.2">
      <c r="A4864" s="44"/>
    </row>
    <row r="4865" spans="1:1" x14ac:dyDescent="0.2">
      <c r="A4865" s="44"/>
    </row>
    <row r="4866" spans="1:1" x14ac:dyDescent="0.2">
      <c r="A4866" s="44"/>
    </row>
    <row r="4867" spans="1:1" x14ac:dyDescent="0.2">
      <c r="A4867" s="44"/>
    </row>
    <row r="4868" spans="1:1" x14ac:dyDescent="0.2">
      <c r="A4868" s="44"/>
    </row>
    <row r="4869" spans="1:1" x14ac:dyDescent="0.2">
      <c r="A4869" s="44"/>
    </row>
    <row r="4870" spans="1:1" x14ac:dyDescent="0.2">
      <c r="A4870" s="44"/>
    </row>
    <row r="4871" spans="1:1" x14ac:dyDescent="0.2">
      <c r="A4871" s="44"/>
    </row>
    <row r="4872" spans="1:1" x14ac:dyDescent="0.2">
      <c r="A4872" s="44"/>
    </row>
    <row r="4873" spans="1:1" x14ac:dyDescent="0.2">
      <c r="A4873" s="44"/>
    </row>
    <row r="4874" spans="1:1" x14ac:dyDescent="0.2">
      <c r="A4874" s="44"/>
    </row>
    <row r="4875" spans="1:1" x14ac:dyDescent="0.2">
      <c r="A4875" s="44"/>
    </row>
    <row r="4876" spans="1:1" x14ac:dyDescent="0.2">
      <c r="A4876" s="44"/>
    </row>
    <row r="4877" spans="1:1" x14ac:dyDescent="0.2">
      <c r="A4877" s="44"/>
    </row>
    <row r="4878" spans="1:1" x14ac:dyDescent="0.2">
      <c r="A4878" s="44"/>
    </row>
    <row r="4879" spans="1:1" x14ac:dyDescent="0.2">
      <c r="A4879" s="44"/>
    </row>
    <row r="4880" spans="1:1" x14ac:dyDescent="0.2">
      <c r="A4880" s="44"/>
    </row>
    <row r="4881" spans="1:1" x14ac:dyDescent="0.2">
      <c r="A4881" s="44"/>
    </row>
    <row r="4882" spans="1:1" x14ac:dyDescent="0.2">
      <c r="A4882" s="44"/>
    </row>
    <row r="4883" spans="1:1" x14ac:dyDescent="0.2">
      <c r="A4883" s="44"/>
    </row>
    <row r="4884" spans="1:1" x14ac:dyDescent="0.2">
      <c r="A4884" s="44"/>
    </row>
    <row r="4885" spans="1:1" x14ac:dyDescent="0.2">
      <c r="A4885" s="44"/>
    </row>
    <row r="4886" spans="1:1" x14ac:dyDescent="0.2">
      <c r="A4886" s="44"/>
    </row>
    <row r="4887" spans="1:1" x14ac:dyDescent="0.2">
      <c r="A4887" s="44"/>
    </row>
    <row r="4888" spans="1:1" x14ac:dyDescent="0.2">
      <c r="A4888" s="44"/>
    </row>
    <row r="4889" spans="1:1" x14ac:dyDescent="0.2">
      <c r="A4889" s="44"/>
    </row>
    <row r="4890" spans="1:1" x14ac:dyDescent="0.2">
      <c r="A4890" s="44"/>
    </row>
    <row r="4891" spans="1:1" x14ac:dyDescent="0.2">
      <c r="A4891" s="44"/>
    </row>
    <row r="4892" spans="1:1" x14ac:dyDescent="0.2">
      <c r="A4892" s="44"/>
    </row>
    <row r="4893" spans="1:1" x14ac:dyDescent="0.2">
      <c r="A4893" s="44"/>
    </row>
    <row r="4894" spans="1:1" x14ac:dyDescent="0.2">
      <c r="A4894" s="44"/>
    </row>
    <row r="4895" spans="1:1" x14ac:dyDescent="0.2">
      <c r="A4895" s="44"/>
    </row>
    <row r="4896" spans="1:1" x14ac:dyDescent="0.2">
      <c r="A4896" s="44"/>
    </row>
    <row r="4897" spans="1:1" x14ac:dyDescent="0.2">
      <c r="A4897" s="44"/>
    </row>
    <row r="4898" spans="1:1" x14ac:dyDescent="0.2">
      <c r="A4898" s="44"/>
    </row>
    <row r="4899" spans="1:1" x14ac:dyDescent="0.2">
      <c r="A4899" s="44"/>
    </row>
    <row r="4900" spans="1:1" x14ac:dyDescent="0.2">
      <c r="A4900" s="44"/>
    </row>
    <row r="4901" spans="1:1" x14ac:dyDescent="0.2">
      <c r="A4901" s="44"/>
    </row>
    <row r="4902" spans="1:1" x14ac:dyDescent="0.2">
      <c r="A4902" s="44"/>
    </row>
    <row r="4903" spans="1:1" x14ac:dyDescent="0.2">
      <c r="A4903" s="44"/>
    </row>
    <row r="4904" spans="1:1" x14ac:dyDescent="0.2">
      <c r="A4904" s="44"/>
    </row>
    <row r="4905" spans="1:1" x14ac:dyDescent="0.2">
      <c r="A4905" s="44"/>
    </row>
    <row r="4906" spans="1:1" x14ac:dyDescent="0.2">
      <c r="A4906" s="44"/>
    </row>
    <row r="4907" spans="1:1" x14ac:dyDescent="0.2">
      <c r="A4907" s="44"/>
    </row>
    <row r="4908" spans="1:1" x14ac:dyDescent="0.2">
      <c r="A4908" s="44"/>
    </row>
    <row r="4909" spans="1:1" x14ac:dyDescent="0.2">
      <c r="A4909" s="44"/>
    </row>
    <row r="4910" spans="1:1" x14ac:dyDescent="0.2">
      <c r="A4910" s="44"/>
    </row>
    <row r="4911" spans="1:1" x14ac:dyDescent="0.2">
      <c r="A4911" s="44"/>
    </row>
    <row r="4912" spans="1:1" x14ac:dyDescent="0.2">
      <c r="A4912" s="44"/>
    </row>
    <row r="4913" spans="1:1" x14ac:dyDescent="0.2">
      <c r="A4913" s="44"/>
    </row>
    <row r="4914" spans="1:1" x14ac:dyDescent="0.2">
      <c r="A4914" s="44"/>
    </row>
    <row r="4915" spans="1:1" x14ac:dyDescent="0.2">
      <c r="A4915" s="44"/>
    </row>
    <row r="4916" spans="1:1" x14ac:dyDescent="0.2">
      <c r="A4916" s="44"/>
    </row>
    <row r="4917" spans="1:1" x14ac:dyDescent="0.2">
      <c r="A4917" s="44"/>
    </row>
    <row r="4918" spans="1:1" x14ac:dyDescent="0.2">
      <c r="A4918" s="44"/>
    </row>
    <row r="4919" spans="1:1" x14ac:dyDescent="0.2">
      <c r="A4919" s="44"/>
    </row>
    <row r="4920" spans="1:1" x14ac:dyDescent="0.2">
      <c r="A4920" s="44"/>
    </row>
    <row r="4921" spans="1:1" x14ac:dyDescent="0.2">
      <c r="A4921" s="44"/>
    </row>
    <row r="4922" spans="1:1" x14ac:dyDescent="0.2">
      <c r="A4922" s="44"/>
    </row>
    <row r="4923" spans="1:1" x14ac:dyDescent="0.2">
      <c r="A4923" s="44"/>
    </row>
    <row r="4924" spans="1:1" x14ac:dyDescent="0.2">
      <c r="A4924" s="44"/>
    </row>
    <row r="4925" spans="1:1" x14ac:dyDescent="0.2">
      <c r="A4925" s="44"/>
    </row>
    <row r="4926" spans="1:1" x14ac:dyDescent="0.2">
      <c r="A4926" s="44"/>
    </row>
    <row r="4927" spans="1:1" x14ac:dyDescent="0.2">
      <c r="A4927" s="44"/>
    </row>
    <row r="4928" spans="1:1" x14ac:dyDescent="0.2">
      <c r="A4928" s="44"/>
    </row>
    <row r="4929" spans="1:1" x14ac:dyDescent="0.2">
      <c r="A4929" s="44"/>
    </row>
    <row r="4930" spans="1:1" x14ac:dyDescent="0.2">
      <c r="A4930" s="44"/>
    </row>
    <row r="4931" spans="1:1" x14ac:dyDescent="0.2">
      <c r="A4931" s="44"/>
    </row>
    <row r="4932" spans="1:1" x14ac:dyDescent="0.2">
      <c r="A4932" s="44"/>
    </row>
    <row r="4933" spans="1:1" x14ac:dyDescent="0.2">
      <c r="A4933" s="44"/>
    </row>
    <row r="4934" spans="1:1" x14ac:dyDescent="0.2">
      <c r="A4934" s="44"/>
    </row>
    <row r="4935" spans="1:1" x14ac:dyDescent="0.2">
      <c r="A4935" s="44"/>
    </row>
    <row r="4936" spans="1:1" x14ac:dyDescent="0.2">
      <c r="A4936" s="44"/>
    </row>
    <row r="4937" spans="1:1" x14ac:dyDescent="0.2">
      <c r="A4937" s="44"/>
    </row>
    <row r="4938" spans="1:1" x14ac:dyDescent="0.2">
      <c r="A4938" s="44"/>
    </row>
    <row r="4939" spans="1:1" x14ac:dyDescent="0.2">
      <c r="A4939" s="44"/>
    </row>
    <row r="4940" spans="1:1" x14ac:dyDescent="0.2">
      <c r="A4940" s="44"/>
    </row>
    <row r="4941" spans="1:1" x14ac:dyDescent="0.2">
      <c r="A4941" s="44"/>
    </row>
    <row r="4942" spans="1:1" x14ac:dyDescent="0.2">
      <c r="A4942" s="44"/>
    </row>
    <row r="4943" spans="1:1" x14ac:dyDescent="0.2">
      <c r="A4943" s="44"/>
    </row>
    <row r="4944" spans="1:1" x14ac:dyDescent="0.2">
      <c r="A4944" s="44"/>
    </row>
    <row r="4945" spans="1:1" x14ac:dyDescent="0.2">
      <c r="A4945" s="44"/>
    </row>
    <row r="4946" spans="1:1" x14ac:dyDescent="0.2">
      <c r="A4946" s="44"/>
    </row>
    <row r="4947" spans="1:1" x14ac:dyDescent="0.2">
      <c r="A4947" s="44"/>
    </row>
    <row r="4948" spans="1:1" x14ac:dyDescent="0.2">
      <c r="A4948" s="44"/>
    </row>
    <row r="4949" spans="1:1" x14ac:dyDescent="0.2">
      <c r="A4949" s="44"/>
    </row>
    <row r="4950" spans="1:1" x14ac:dyDescent="0.2">
      <c r="A4950" s="44"/>
    </row>
    <row r="4951" spans="1:1" x14ac:dyDescent="0.2">
      <c r="A4951" s="44"/>
    </row>
    <row r="4952" spans="1:1" x14ac:dyDescent="0.2">
      <c r="A4952" s="44"/>
    </row>
    <row r="4953" spans="1:1" x14ac:dyDescent="0.2">
      <c r="A4953" s="44"/>
    </row>
    <row r="4954" spans="1:1" x14ac:dyDescent="0.2">
      <c r="A4954" s="44"/>
    </row>
    <row r="4955" spans="1:1" x14ac:dyDescent="0.2">
      <c r="A4955" s="44"/>
    </row>
    <row r="4956" spans="1:1" x14ac:dyDescent="0.2">
      <c r="A4956" s="44"/>
    </row>
    <row r="4957" spans="1:1" x14ac:dyDescent="0.2">
      <c r="A4957" s="44"/>
    </row>
    <row r="4958" spans="1:1" x14ac:dyDescent="0.2">
      <c r="A4958" s="44"/>
    </row>
    <row r="4959" spans="1:1" x14ac:dyDescent="0.2">
      <c r="A4959" s="44"/>
    </row>
    <row r="4960" spans="1:1" x14ac:dyDescent="0.2">
      <c r="A4960" s="44"/>
    </row>
    <row r="4961" spans="1:1" x14ac:dyDescent="0.2">
      <c r="A4961" s="44"/>
    </row>
    <row r="4962" spans="1:1" x14ac:dyDescent="0.2">
      <c r="A4962" s="44"/>
    </row>
    <row r="4963" spans="1:1" x14ac:dyDescent="0.2">
      <c r="A4963" s="44"/>
    </row>
    <row r="4964" spans="1:1" x14ac:dyDescent="0.2">
      <c r="A4964" s="44"/>
    </row>
    <row r="4965" spans="1:1" x14ac:dyDescent="0.2">
      <c r="A4965" s="44"/>
    </row>
    <row r="4966" spans="1:1" x14ac:dyDescent="0.2">
      <c r="A4966" s="44"/>
    </row>
    <row r="4967" spans="1:1" x14ac:dyDescent="0.2">
      <c r="A4967" s="44"/>
    </row>
    <row r="4968" spans="1:1" x14ac:dyDescent="0.2">
      <c r="A4968" s="44"/>
    </row>
    <row r="4969" spans="1:1" x14ac:dyDescent="0.2">
      <c r="A4969" s="44"/>
    </row>
    <row r="4970" spans="1:1" x14ac:dyDescent="0.2">
      <c r="A4970" s="44"/>
    </row>
    <row r="4971" spans="1:1" x14ac:dyDescent="0.2">
      <c r="A4971" s="44"/>
    </row>
    <row r="4972" spans="1:1" x14ac:dyDescent="0.2">
      <c r="A4972" s="44"/>
    </row>
    <row r="4973" spans="1:1" x14ac:dyDescent="0.2">
      <c r="A4973" s="44"/>
    </row>
    <row r="4974" spans="1:1" x14ac:dyDescent="0.2">
      <c r="A4974" s="44"/>
    </row>
    <row r="4975" spans="1:1" x14ac:dyDescent="0.2">
      <c r="A4975" s="44"/>
    </row>
    <row r="4976" spans="1:1" x14ac:dyDescent="0.2">
      <c r="A4976" s="44"/>
    </row>
    <row r="4977" spans="1:1" x14ac:dyDescent="0.2">
      <c r="A4977" s="44"/>
    </row>
    <row r="4978" spans="1:1" x14ac:dyDescent="0.2">
      <c r="A4978" s="44"/>
    </row>
    <row r="4979" spans="1:1" x14ac:dyDescent="0.2">
      <c r="A4979" s="44"/>
    </row>
    <row r="4980" spans="1:1" x14ac:dyDescent="0.2">
      <c r="A4980" s="44"/>
    </row>
    <row r="4981" spans="1:1" x14ac:dyDescent="0.2">
      <c r="A4981" s="44"/>
    </row>
    <row r="4982" spans="1:1" x14ac:dyDescent="0.2">
      <c r="A4982" s="44"/>
    </row>
    <row r="4983" spans="1:1" x14ac:dyDescent="0.2">
      <c r="A4983" s="44"/>
    </row>
    <row r="4984" spans="1:1" x14ac:dyDescent="0.2">
      <c r="A4984" s="44"/>
    </row>
    <row r="4985" spans="1:1" x14ac:dyDescent="0.2">
      <c r="A4985" s="44"/>
    </row>
    <row r="4986" spans="1:1" x14ac:dyDescent="0.2">
      <c r="A4986" s="44"/>
    </row>
    <row r="4987" spans="1:1" x14ac:dyDescent="0.2">
      <c r="A4987" s="44"/>
    </row>
    <row r="4988" spans="1:1" x14ac:dyDescent="0.2">
      <c r="A4988" s="44"/>
    </row>
    <row r="4989" spans="1:1" x14ac:dyDescent="0.2">
      <c r="A4989" s="44"/>
    </row>
    <row r="4990" spans="1:1" x14ac:dyDescent="0.2">
      <c r="A4990" s="44"/>
    </row>
    <row r="4991" spans="1:1" x14ac:dyDescent="0.2">
      <c r="A4991" s="44"/>
    </row>
    <row r="4992" spans="1:1" x14ac:dyDescent="0.2">
      <c r="A4992" s="44"/>
    </row>
    <row r="4993" spans="1:1" x14ac:dyDescent="0.2">
      <c r="A4993" s="44"/>
    </row>
    <row r="4994" spans="1:1" x14ac:dyDescent="0.2">
      <c r="A4994" s="44"/>
    </row>
    <row r="4995" spans="1:1" x14ac:dyDescent="0.2">
      <c r="A4995" s="44"/>
    </row>
    <row r="4996" spans="1:1" x14ac:dyDescent="0.2">
      <c r="A4996" s="44"/>
    </row>
    <row r="4997" spans="1:1" x14ac:dyDescent="0.2">
      <c r="A4997" s="44"/>
    </row>
    <row r="4998" spans="1:1" x14ac:dyDescent="0.2">
      <c r="A4998" s="44"/>
    </row>
    <row r="4999" spans="1:1" x14ac:dyDescent="0.2">
      <c r="A4999" s="44"/>
    </row>
    <row r="5000" spans="1:1" x14ac:dyDescent="0.2">
      <c r="A5000" s="44"/>
    </row>
    <row r="5001" spans="1:1" x14ac:dyDescent="0.2">
      <c r="A5001" s="44"/>
    </row>
    <row r="5002" spans="1:1" x14ac:dyDescent="0.2">
      <c r="A5002" s="44"/>
    </row>
    <row r="5003" spans="1:1" x14ac:dyDescent="0.2">
      <c r="A5003" s="44"/>
    </row>
    <row r="5004" spans="1:1" x14ac:dyDescent="0.2">
      <c r="A5004" s="44"/>
    </row>
    <row r="5005" spans="1:1" x14ac:dyDescent="0.2">
      <c r="A5005" s="44"/>
    </row>
    <row r="5006" spans="1:1" x14ac:dyDescent="0.2">
      <c r="A5006" s="44"/>
    </row>
    <row r="5007" spans="1:1" x14ac:dyDescent="0.2">
      <c r="A5007" s="44"/>
    </row>
    <row r="5008" spans="1:1" x14ac:dyDescent="0.2">
      <c r="A5008" s="44"/>
    </row>
    <row r="5009" spans="1:1" x14ac:dyDescent="0.2">
      <c r="A5009" s="44"/>
    </row>
    <row r="5010" spans="1:1" x14ac:dyDescent="0.2">
      <c r="A5010" s="44"/>
    </row>
    <row r="5011" spans="1:1" x14ac:dyDescent="0.2">
      <c r="A5011" s="44"/>
    </row>
    <row r="5012" spans="1:1" x14ac:dyDescent="0.2">
      <c r="A5012" s="44"/>
    </row>
    <row r="5013" spans="1:1" x14ac:dyDescent="0.2">
      <c r="A5013" s="44"/>
    </row>
    <row r="5014" spans="1:1" x14ac:dyDescent="0.2">
      <c r="A5014" s="44"/>
    </row>
    <row r="5015" spans="1:1" x14ac:dyDescent="0.2">
      <c r="A5015" s="44"/>
    </row>
    <row r="5016" spans="1:1" x14ac:dyDescent="0.2">
      <c r="A5016" s="44"/>
    </row>
    <row r="5017" spans="1:1" x14ac:dyDescent="0.2">
      <c r="A5017" s="44"/>
    </row>
    <row r="5018" spans="1:1" x14ac:dyDescent="0.2">
      <c r="A5018" s="44"/>
    </row>
    <row r="5019" spans="1:1" x14ac:dyDescent="0.2">
      <c r="A5019" s="44"/>
    </row>
    <row r="5020" spans="1:1" x14ac:dyDescent="0.2">
      <c r="A5020" s="44"/>
    </row>
    <row r="5021" spans="1:1" x14ac:dyDescent="0.2">
      <c r="A5021" s="44"/>
    </row>
    <row r="5022" spans="1:1" x14ac:dyDescent="0.2">
      <c r="A5022" s="44"/>
    </row>
    <row r="5023" spans="1:1" x14ac:dyDescent="0.2">
      <c r="A5023" s="44"/>
    </row>
    <row r="5024" spans="1:1" x14ac:dyDescent="0.2">
      <c r="A5024" s="44"/>
    </row>
    <row r="5025" spans="1:1" x14ac:dyDescent="0.2">
      <c r="A5025" s="44"/>
    </row>
    <row r="5026" spans="1:1" x14ac:dyDescent="0.2">
      <c r="A5026" s="44"/>
    </row>
    <row r="5027" spans="1:1" x14ac:dyDescent="0.2">
      <c r="A5027" s="44"/>
    </row>
    <row r="5028" spans="1:1" x14ac:dyDescent="0.2">
      <c r="A5028" s="44"/>
    </row>
    <row r="5029" spans="1:1" x14ac:dyDescent="0.2">
      <c r="A5029" s="44"/>
    </row>
    <row r="5030" spans="1:1" x14ac:dyDescent="0.2">
      <c r="A5030" s="44"/>
    </row>
    <row r="5031" spans="1:1" x14ac:dyDescent="0.2">
      <c r="A5031" s="44"/>
    </row>
    <row r="5032" spans="1:1" x14ac:dyDescent="0.2">
      <c r="A5032" s="44"/>
    </row>
    <row r="5033" spans="1:1" x14ac:dyDescent="0.2">
      <c r="A5033" s="44"/>
    </row>
    <row r="5034" spans="1:1" x14ac:dyDescent="0.2">
      <c r="A5034" s="44"/>
    </row>
    <row r="5035" spans="1:1" x14ac:dyDescent="0.2">
      <c r="A5035" s="44"/>
    </row>
    <row r="5036" spans="1:1" x14ac:dyDescent="0.2">
      <c r="A5036" s="44"/>
    </row>
    <row r="5037" spans="1:1" x14ac:dyDescent="0.2">
      <c r="A5037" s="44"/>
    </row>
    <row r="5038" spans="1:1" x14ac:dyDescent="0.2">
      <c r="A5038" s="44"/>
    </row>
    <row r="5039" spans="1:1" x14ac:dyDescent="0.2">
      <c r="A5039" s="44"/>
    </row>
    <row r="5040" spans="1:1" x14ac:dyDescent="0.2">
      <c r="A5040" s="44"/>
    </row>
    <row r="5041" spans="1:1" x14ac:dyDescent="0.2">
      <c r="A5041" s="44"/>
    </row>
    <row r="5042" spans="1:1" x14ac:dyDescent="0.2">
      <c r="A5042" s="44"/>
    </row>
    <row r="5043" spans="1:1" x14ac:dyDescent="0.2">
      <c r="A5043" s="44"/>
    </row>
    <row r="5044" spans="1:1" x14ac:dyDescent="0.2">
      <c r="A5044" s="44"/>
    </row>
    <row r="5045" spans="1:1" x14ac:dyDescent="0.2">
      <c r="A5045" s="44"/>
    </row>
    <row r="5046" spans="1:1" x14ac:dyDescent="0.2">
      <c r="A5046" s="44"/>
    </row>
    <row r="5047" spans="1:1" x14ac:dyDescent="0.2">
      <c r="A5047" s="44"/>
    </row>
    <row r="5048" spans="1:1" x14ac:dyDescent="0.2">
      <c r="A5048" s="44"/>
    </row>
    <row r="5049" spans="1:1" x14ac:dyDescent="0.2">
      <c r="A5049" s="44"/>
    </row>
    <row r="5050" spans="1:1" x14ac:dyDescent="0.2">
      <c r="A5050" s="44"/>
    </row>
    <row r="5051" spans="1:1" x14ac:dyDescent="0.2">
      <c r="A5051" s="44"/>
    </row>
    <row r="5052" spans="1:1" x14ac:dyDescent="0.2">
      <c r="A5052" s="44"/>
    </row>
    <row r="5053" spans="1:1" x14ac:dyDescent="0.2">
      <c r="A5053" s="44"/>
    </row>
    <row r="5054" spans="1:1" x14ac:dyDescent="0.2">
      <c r="A5054" s="44"/>
    </row>
    <row r="5055" spans="1:1" x14ac:dyDescent="0.2">
      <c r="A5055" s="44"/>
    </row>
    <row r="5056" spans="1:1" x14ac:dyDescent="0.2">
      <c r="A5056" s="44"/>
    </row>
    <row r="5057" spans="1:1" x14ac:dyDescent="0.2">
      <c r="A5057" s="44"/>
    </row>
    <row r="5058" spans="1:1" x14ac:dyDescent="0.2">
      <c r="A5058" s="44"/>
    </row>
    <row r="5059" spans="1:1" x14ac:dyDescent="0.2">
      <c r="A5059" s="44"/>
    </row>
    <row r="5060" spans="1:1" x14ac:dyDescent="0.2">
      <c r="A5060" s="44"/>
    </row>
    <row r="5061" spans="1:1" x14ac:dyDescent="0.2">
      <c r="A5061" s="44"/>
    </row>
    <row r="5062" spans="1:1" x14ac:dyDescent="0.2">
      <c r="A5062" s="44"/>
    </row>
    <row r="5063" spans="1:1" x14ac:dyDescent="0.2">
      <c r="A5063" s="44"/>
    </row>
    <row r="5064" spans="1:1" x14ac:dyDescent="0.2">
      <c r="A5064" s="44"/>
    </row>
    <row r="5065" spans="1:1" x14ac:dyDescent="0.2">
      <c r="A5065" s="44"/>
    </row>
    <row r="5066" spans="1:1" x14ac:dyDescent="0.2">
      <c r="A5066" s="44"/>
    </row>
    <row r="5067" spans="1:1" x14ac:dyDescent="0.2">
      <c r="A5067" s="44"/>
    </row>
    <row r="5068" spans="1:1" x14ac:dyDescent="0.2">
      <c r="A5068" s="44"/>
    </row>
    <row r="5069" spans="1:1" x14ac:dyDescent="0.2">
      <c r="A5069" s="44"/>
    </row>
    <row r="5070" spans="1:1" x14ac:dyDescent="0.2">
      <c r="A5070" s="44"/>
    </row>
    <row r="5071" spans="1:1" x14ac:dyDescent="0.2">
      <c r="A5071" s="44"/>
    </row>
    <row r="5072" spans="1:1" x14ac:dyDescent="0.2">
      <c r="A5072" s="44"/>
    </row>
    <row r="5073" spans="1:1" x14ac:dyDescent="0.2">
      <c r="A5073" s="44"/>
    </row>
    <row r="5074" spans="1:1" x14ac:dyDescent="0.2">
      <c r="A5074" s="44"/>
    </row>
    <row r="5075" spans="1:1" x14ac:dyDescent="0.2">
      <c r="A5075" s="44"/>
    </row>
    <row r="5076" spans="1:1" x14ac:dyDescent="0.2">
      <c r="A5076" s="44"/>
    </row>
    <row r="5077" spans="1:1" x14ac:dyDescent="0.2">
      <c r="A5077" s="44"/>
    </row>
    <row r="5078" spans="1:1" x14ac:dyDescent="0.2">
      <c r="A5078" s="44"/>
    </row>
    <row r="5079" spans="1:1" x14ac:dyDescent="0.2">
      <c r="A5079" s="44"/>
    </row>
    <row r="5080" spans="1:1" x14ac:dyDescent="0.2">
      <c r="A5080" s="44"/>
    </row>
    <row r="5081" spans="1:1" x14ac:dyDescent="0.2">
      <c r="A5081" s="44"/>
    </row>
    <row r="5082" spans="1:1" x14ac:dyDescent="0.2">
      <c r="A5082" s="44"/>
    </row>
    <row r="5083" spans="1:1" x14ac:dyDescent="0.2">
      <c r="A5083" s="44"/>
    </row>
    <row r="5084" spans="1:1" x14ac:dyDescent="0.2">
      <c r="A5084" s="44"/>
    </row>
    <row r="5085" spans="1:1" x14ac:dyDescent="0.2">
      <c r="A5085" s="44"/>
    </row>
    <row r="5086" spans="1:1" x14ac:dyDescent="0.2">
      <c r="A5086" s="44"/>
    </row>
    <row r="5087" spans="1:1" x14ac:dyDescent="0.2">
      <c r="A5087" s="44"/>
    </row>
    <row r="5088" spans="1:1" x14ac:dyDescent="0.2">
      <c r="A5088" s="44"/>
    </row>
    <row r="5089" spans="1:1" x14ac:dyDescent="0.2">
      <c r="A5089" s="44"/>
    </row>
    <row r="5090" spans="1:1" x14ac:dyDescent="0.2">
      <c r="A5090" s="44"/>
    </row>
    <row r="5091" spans="1:1" x14ac:dyDescent="0.2">
      <c r="A5091" s="44"/>
    </row>
    <row r="5092" spans="1:1" x14ac:dyDescent="0.2">
      <c r="A5092" s="44"/>
    </row>
    <row r="5093" spans="1:1" x14ac:dyDescent="0.2">
      <c r="A5093" s="44"/>
    </row>
    <row r="5094" spans="1:1" x14ac:dyDescent="0.2">
      <c r="A5094" s="44"/>
    </row>
    <row r="5095" spans="1:1" x14ac:dyDescent="0.2">
      <c r="A5095" s="44"/>
    </row>
    <row r="5096" spans="1:1" x14ac:dyDescent="0.2">
      <c r="A5096" s="44"/>
    </row>
    <row r="5097" spans="1:1" x14ac:dyDescent="0.2">
      <c r="A5097" s="44"/>
    </row>
    <row r="5098" spans="1:1" x14ac:dyDescent="0.2">
      <c r="A5098" s="44"/>
    </row>
    <row r="5099" spans="1:1" x14ac:dyDescent="0.2">
      <c r="A5099" s="44"/>
    </row>
    <row r="5100" spans="1:1" x14ac:dyDescent="0.2">
      <c r="A5100" s="44"/>
    </row>
    <row r="5101" spans="1:1" x14ac:dyDescent="0.2">
      <c r="A5101" s="44"/>
    </row>
    <row r="5102" spans="1:1" x14ac:dyDescent="0.2">
      <c r="A5102" s="44"/>
    </row>
    <row r="5103" spans="1:1" x14ac:dyDescent="0.2">
      <c r="A5103" s="44"/>
    </row>
    <row r="5104" spans="1:1" x14ac:dyDescent="0.2">
      <c r="A5104" s="44"/>
    </row>
    <row r="5105" spans="1:1" x14ac:dyDescent="0.2">
      <c r="A5105" s="44"/>
    </row>
    <row r="5106" spans="1:1" x14ac:dyDescent="0.2">
      <c r="A5106" s="44"/>
    </row>
    <row r="5107" spans="1:1" x14ac:dyDescent="0.2">
      <c r="A5107" s="44"/>
    </row>
    <row r="5108" spans="1:1" x14ac:dyDescent="0.2">
      <c r="A5108" s="44"/>
    </row>
    <row r="5109" spans="1:1" x14ac:dyDescent="0.2">
      <c r="A5109" s="44"/>
    </row>
    <row r="5110" spans="1:1" x14ac:dyDescent="0.2">
      <c r="A5110" s="44"/>
    </row>
    <row r="5111" spans="1:1" x14ac:dyDescent="0.2">
      <c r="A5111" s="44"/>
    </row>
    <row r="5112" spans="1:1" x14ac:dyDescent="0.2">
      <c r="A5112" s="44"/>
    </row>
    <row r="5113" spans="1:1" x14ac:dyDescent="0.2">
      <c r="A5113" s="44"/>
    </row>
    <row r="5114" spans="1:1" x14ac:dyDescent="0.2">
      <c r="A5114" s="44"/>
    </row>
    <row r="5115" spans="1:1" x14ac:dyDescent="0.2">
      <c r="A5115" s="44"/>
    </row>
    <row r="5116" spans="1:1" x14ac:dyDescent="0.2">
      <c r="A5116" s="44"/>
    </row>
    <row r="5117" spans="1:1" x14ac:dyDescent="0.2">
      <c r="A5117" s="44"/>
    </row>
    <row r="5118" spans="1:1" x14ac:dyDescent="0.2">
      <c r="A5118" s="44"/>
    </row>
    <row r="5119" spans="1:1" x14ac:dyDescent="0.2">
      <c r="A5119" s="44"/>
    </row>
    <row r="5120" spans="1:1" x14ac:dyDescent="0.2">
      <c r="A5120" s="44"/>
    </row>
    <row r="5121" spans="1:1" x14ac:dyDescent="0.2">
      <c r="A5121" s="44"/>
    </row>
    <row r="5122" spans="1:1" x14ac:dyDescent="0.2">
      <c r="A5122" s="44"/>
    </row>
    <row r="5123" spans="1:1" x14ac:dyDescent="0.2">
      <c r="A5123" s="44"/>
    </row>
    <row r="5124" spans="1:1" x14ac:dyDescent="0.2">
      <c r="A5124" s="44"/>
    </row>
    <row r="5125" spans="1:1" x14ac:dyDescent="0.2">
      <c r="A5125" s="44"/>
    </row>
    <row r="5126" spans="1:1" x14ac:dyDescent="0.2">
      <c r="A5126" s="44"/>
    </row>
    <row r="5127" spans="1:1" x14ac:dyDescent="0.2">
      <c r="A5127" s="44"/>
    </row>
    <row r="5128" spans="1:1" x14ac:dyDescent="0.2">
      <c r="A5128" s="44"/>
    </row>
    <row r="5129" spans="1:1" x14ac:dyDescent="0.2">
      <c r="A5129" s="44"/>
    </row>
    <row r="5130" spans="1:1" x14ac:dyDescent="0.2">
      <c r="A5130" s="44"/>
    </row>
    <row r="5131" spans="1:1" x14ac:dyDescent="0.2">
      <c r="A5131" s="44"/>
    </row>
    <row r="5132" spans="1:1" x14ac:dyDescent="0.2">
      <c r="A5132" s="44"/>
    </row>
    <row r="5133" spans="1:1" x14ac:dyDescent="0.2">
      <c r="A5133" s="44"/>
    </row>
    <row r="5134" spans="1:1" x14ac:dyDescent="0.2">
      <c r="A5134" s="44"/>
    </row>
    <row r="5135" spans="1:1" x14ac:dyDescent="0.2">
      <c r="A5135" s="44"/>
    </row>
    <row r="5136" spans="1:1" x14ac:dyDescent="0.2">
      <c r="A5136" s="44"/>
    </row>
    <row r="5137" spans="1:1" x14ac:dyDescent="0.2">
      <c r="A5137" s="44"/>
    </row>
    <row r="5138" spans="1:1" x14ac:dyDescent="0.2">
      <c r="A5138" s="44"/>
    </row>
    <row r="5139" spans="1:1" x14ac:dyDescent="0.2">
      <c r="A5139" s="44"/>
    </row>
    <row r="5140" spans="1:1" x14ac:dyDescent="0.2">
      <c r="A5140" s="44"/>
    </row>
    <row r="5141" spans="1:1" x14ac:dyDescent="0.2">
      <c r="A5141" s="44"/>
    </row>
    <row r="5142" spans="1:1" x14ac:dyDescent="0.2">
      <c r="A5142" s="44"/>
    </row>
    <row r="5143" spans="1:1" x14ac:dyDescent="0.2">
      <c r="A5143" s="44"/>
    </row>
    <row r="5144" spans="1:1" x14ac:dyDescent="0.2">
      <c r="A5144" s="44"/>
    </row>
    <row r="5145" spans="1:1" x14ac:dyDescent="0.2">
      <c r="A5145" s="44"/>
    </row>
    <row r="5146" spans="1:1" x14ac:dyDescent="0.2">
      <c r="A5146" s="44"/>
    </row>
    <row r="5147" spans="1:1" x14ac:dyDescent="0.2">
      <c r="A5147" s="44"/>
    </row>
    <row r="5148" spans="1:1" x14ac:dyDescent="0.2">
      <c r="A5148" s="44"/>
    </row>
    <row r="5149" spans="1:1" x14ac:dyDescent="0.2">
      <c r="A5149" s="44"/>
    </row>
    <row r="5150" spans="1:1" x14ac:dyDescent="0.2">
      <c r="A5150" s="44"/>
    </row>
    <row r="5151" spans="1:1" x14ac:dyDescent="0.2">
      <c r="A5151" s="44"/>
    </row>
    <row r="5152" spans="1:1" x14ac:dyDescent="0.2">
      <c r="A5152" s="44"/>
    </row>
    <row r="5153" spans="1:1" x14ac:dyDescent="0.2">
      <c r="A5153" s="44"/>
    </row>
    <row r="5154" spans="1:1" x14ac:dyDescent="0.2">
      <c r="A5154" s="44"/>
    </row>
    <row r="5155" spans="1:1" x14ac:dyDescent="0.2">
      <c r="A5155" s="44"/>
    </row>
    <row r="5156" spans="1:1" x14ac:dyDescent="0.2">
      <c r="A5156" s="44"/>
    </row>
    <row r="5157" spans="1:1" x14ac:dyDescent="0.2">
      <c r="A5157" s="44"/>
    </row>
    <row r="5158" spans="1:1" x14ac:dyDescent="0.2">
      <c r="A5158" s="44"/>
    </row>
    <row r="5159" spans="1:1" x14ac:dyDescent="0.2">
      <c r="A5159" s="44"/>
    </row>
    <row r="5160" spans="1:1" x14ac:dyDescent="0.2">
      <c r="A5160" s="44"/>
    </row>
    <row r="5161" spans="1:1" x14ac:dyDescent="0.2">
      <c r="A5161" s="44"/>
    </row>
    <row r="5162" spans="1:1" x14ac:dyDescent="0.2">
      <c r="A5162" s="44"/>
    </row>
    <row r="5163" spans="1:1" x14ac:dyDescent="0.2">
      <c r="A5163" s="44"/>
    </row>
    <row r="5164" spans="1:1" x14ac:dyDescent="0.2">
      <c r="A5164" s="44"/>
    </row>
    <row r="5165" spans="1:1" x14ac:dyDescent="0.2">
      <c r="A5165" s="44"/>
    </row>
    <row r="5166" spans="1:1" x14ac:dyDescent="0.2">
      <c r="A5166" s="44"/>
    </row>
    <row r="5167" spans="1:1" x14ac:dyDescent="0.2">
      <c r="A5167" s="44"/>
    </row>
    <row r="5168" spans="1:1" x14ac:dyDescent="0.2">
      <c r="A5168" s="44"/>
    </row>
    <row r="5169" spans="1:1" x14ac:dyDescent="0.2">
      <c r="A5169" s="44"/>
    </row>
    <row r="5170" spans="1:1" x14ac:dyDescent="0.2">
      <c r="A5170" s="44"/>
    </row>
    <row r="5171" spans="1:1" x14ac:dyDescent="0.2">
      <c r="A5171" s="44"/>
    </row>
    <row r="5172" spans="1:1" x14ac:dyDescent="0.2">
      <c r="A5172" s="44"/>
    </row>
    <row r="5173" spans="1:1" x14ac:dyDescent="0.2">
      <c r="A5173" s="44"/>
    </row>
    <row r="5174" spans="1:1" x14ac:dyDescent="0.2">
      <c r="A5174" s="44"/>
    </row>
    <row r="5175" spans="1:1" x14ac:dyDescent="0.2">
      <c r="A5175" s="44"/>
    </row>
    <row r="5176" spans="1:1" x14ac:dyDescent="0.2">
      <c r="A5176" s="44"/>
    </row>
    <row r="5177" spans="1:1" x14ac:dyDescent="0.2">
      <c r="A5177" s="44"/>
    </row>
    <row r="5178" spans="1:1" x14ac:dyDescent="0.2">
      <c r="A5178" s="44"/>
    </row>
    <row r="5179" spans="1:1" x14ac:dyDescent="0.2">
      <c r="A5179" s="44"/>
    </row>
    <row r="5180" spans="1:1" x14ac:dyDescent="0.2">
      <c r="A5180" s="44"/>
    </row>
    <row r="5181" spans="1:1" x14ac:dyDescent="0.2">
      <c r="A5181" s="44"/>
    </row>
    <row r="5182" spans="1:1" x14ac:dyDescent="0.2">
      <c r="A5182" s="44"/>
    </row>
    <row r="5183" spans="1:1" x14ac:dyDescent="0.2">
      <c r="A5183" s="44"/>
    </row>
    <row r="5184" spans="1:1" x14ac:dyDescent="0.2">
      <c r="A5184" s="44"/>
    </row>
    <row r="5185" spans="1:1" x14ac:dyDescent="0.2">
      <c r="A5185" s="44"/>
    </row>
    <row r="5186" spans="1:1" x14ac:dyDescent="0.2">
      <c r="A5186" s="44"/>
    </row>
    <row r="5187" spans="1:1" x14ac:dyDescent="0.2">
      <c r="A5187" s="44"/>
    </row>
    <row r="5188" spans="1:1" x14ac:dyDescent="0.2">
      <c r="A5188" s="44"/>
    </row>
    <row r="5189" spans="1:1" x14ac:dyDescent="0.2">
      <c r="A5189" s="44"/>
    </row>
    <row r="5190" spans="1:1" x14ac:dyDescent="0.2">
      <c r="A5190" s="44"/>
    </row>
    <row r="5191" spans="1:1" x14ac:dyDescent="0.2">
      <c r="A5191" s="44"/>
    </row>
    <row r="5192" spans="1:1" x14ac:dyDescent="0.2">
      <c r="A5192" s="44"/>
    </row>
    <row r="5193" spans="1:1" x14ac:dyDescent="0.2">
      <c r="A5193" s="44"/>
    </row>
    <row r="5194" spans="1:1" x14ac:dyDescent="0.2">
      <c r="A5194" s="44"/>
    </row>
    <row r="5195" spans="1:1" x14ac:dyDescent="0.2">
      <c r="A5195" s="44"/>
    </row>
    <row r="5196" spans="1:1" x14ac:dyDescent="0.2">
      <c r="A5196" s="44"/>
    </row>
    <row r="5197" spans="1:1" x14ac:dyDescent="0.2">
      <c r="A5197" s="44"/>
    </row>
    <row r="5198" spans="1:1" x14ac:dyDescent="0.2">
      <c r="A5198" s="44"/>
    </row>
    <row r="5199" spans="1:1" x14ac:dyDescent="0.2">
      <c r="A5199" s="44"/>
    </row>
    <row r="5200" spans="1:1" x14ac:dyDescent="0.2">
      <c r="A5200" s="44"/>
    </row>
    <row r="5201" spans="1:1" x14ac:dyDescent="0.2">
      <c r="A5201" s="44"/>
    </row>
    <row r="5202" spans="1:1" x14ac:dyDescent="0.2">
      <c r="A5202" s="44"/>
    </row>
    <row r="5203" spans="1:1" x14ac:dyDescent="0.2">
      <c r="A5203" s="44"/>
    </row>
    <row r="5204" spans="1:1" x14ac:dyDescent="0.2">
      <c r="A5204" s="44"/>
    </row>
    <row r="5205" spans="1:1" x14ac:dyDescent="0.2">
      <c r="A5205" s="44"/>
    </row>
    <row r="5206" spans="1:1" x14ac:dyDescent="0.2">
      <c r="A5206" s="44"/>
    </row>
    <row r="5207" spans="1:1" x14ac:dyDescent="0.2">
      <c r="A5207" s="44"/>
    </row>
    <row r="5208" spans="1:1" x14ac:dyDescent="0.2">
      <c r="A5208" s="44"/>
    </row>
    <row r="5209" spans="1:1" x14ac:dyDescent="0.2">
      <c r="A5209" s="44"/>
    </row>
    <row r="5210" spans="1:1" x14ac:dyDescent="0.2">
      <c r="A5210" s="44"/>
    </row>
    <row r="5211" spans="1:1" x14ac:dyDescent="0.2">
      <c r="A5211" s="44"/>
    </row>
    <row r="5212" spans="1:1" x14ac:dyDescent="0.2">
      <c r="A5212" s="44"/>
    </row>
    <row r="5213" spans="1:1" x14ac:dyDescent="0.2">
      <c r="A5213" s="44"/>
    </row>
    <row r="5214" spans="1:1" x14ac:dyDescent="0.2">
      <c r="A5214" s="44"/>
    </row>
    <row r="5215" spans="1:1" x14ac:dyDescent="0.2">
      <c r="A5215" s="44"/>
    </row>
    <row r="5216" spans="1:1" x14ac:dyDescent="0.2">
      <c r="A5216" s="44"/>
    </row>
    <row r="5217" spans="1:1" x14ac:dyDescent="0.2">
      <c r="A5217" s="44"/>
    </row>
    <row r="5218" spans="1:1" x14ac:dyDescent="0.2">
      <c r="A5218" s="44"/>
    </row>
    <row r="5219" spans="1:1" x14ac:dyDescent="0.2">
      <c r="A5219" s="44"/>
    </row>
    <row r="5220" spans="1:1" x14ac:dyDescent="0.2">
      <c r="A5220" s="44"/>
    </row>
    <row r="5221" spans="1:1" x14ac:dyDescent="0.2">
      <c r="A5221" s="44"/>
    </row>
    <row r="5222" spans="1:1" x14ac:dyDescent="0.2">
      <c r="A5222" s="44"/>
    </row>
    <row r="5223" spans="1:1" x14ac:dyDescent="0.2">
      <c r="A5223" s="44"/>
    </row>
    <row r="5224" spans="1:1" x14ac:dyDescent="0.2">
      <c r="A5224" s="44"/>
    </row>
    <row r="5225" spans="1:1" x14ac:dyDescent="0.2">
      <c r="A5225" s="44"/>
    </row>
    <row r="5226" spans="1:1" x14ac:dyDescent="0.2">
      <c r="A5226" s="44"/>
    </row>
    <row r="5227" spans="1:1" x14ac:dyDescent="0.2">
      <c r="A5227" s="44"/>
    </row>
    <row r="5228" spans="1:1" x14ac:dyDescent="0.2">
      <c r="A5228" s="44"/>
    </row>
    <row r="5229" spans="1:1" x14ac:dyDescent="0.2">
      <c r="A5229" s="44"/>
    </row>
    <row r="5230" spans="1:1" x14ac:dyDescent="0.2">
      <c r="A5230" s="44"/>
    </row>
    <row r="5231" spans="1:1" x14ac:dyDescent="0.2">
      <c r="A5231" s="44"/>
    </row>
    <row r="5232" spans="1:1" x14ac:dyDescent="0.2">
      <c r="A5232" s="44"/>
    </row>
    <row r="5233" spans="1:1" x14ac:dyDescent="0.2">
      <c r="A5233" s="44"/>
    </row>
    <row r="5234" spans="1:1" x14ac:dyDescent="0.2">
      <c r="A5234" s="44"/>
    </row>
    <row r="5235" spans="1:1" x14ac:dyDescent="0.2">
      <c r="A5235" s="44"/>
    </row>
    <row r="5236" spans="1:1" x14ac:dyDescent="0.2">
      <c r="A5236" s="44"/>
    </row>
    <row r="5237" spans="1:1" x14ac:dyDescent="0.2">
      <c r="A5237" s="44"/>
    </row>
    <row r="5238" spans="1:1" x14ac:dyDescent="0.2">
      <c r="A5238" s="44"/>
    </row>
    <row r="5239" spans="1:1" x14ac:dyDescent="0.2">
      <c r="A5239" s="44"/>
    </row>
    <row r="5240" spans="1:1" x14ac:dyDescent="0.2">
      <c r="A5240" s="44"/>
    </row>
    <row r="5241" spans="1:1" x14ac:dyDescent="0.2">
      <c r="A5241" s="44"/>
    </row>
    <row r="5242" spans="1:1" x14ac:dyDescent="0.2">
      <c r="A5242" s="44"/>
    </row>
    <row r="5243" spans="1:1" x14ac:dyDescent="0.2">
      <c r="A5243" s="44"/>
    </row>
    <row r="5244" spans="1:1" x14ac:dyDescent="0.2">
      <c r="A5244" s="44"/>
    </row>
    <row r="5245" spans="1:1" x14ac:dyDescent="0.2">
      <c r="A5245" s="44"/>
    </row>
    <row r="5246" spans="1:1" x14ac:dyDescent="0.2">
      <c r="A5246" s="44"/>
    </row>
    <row r="5247" spans="1:1" x14ac:dyDescent="0.2">
      <c r="A5247" s="44"/>
    </row>
    <row r="5248" spans="1:1" x14ac:dyDescent="0.2">
      <c r="A5248" s="44"/>
    </row>
    <row r="5249" spans="1:1" x14ac:dyDescent="0.2">
      <c r="A5249" s="44"/>
    </row>
    <row r="5250" spans="1:1" x14ac:dyDescent="0.2">
      <c r="A5250" s="44"/>
    </row>
    <row r="5251" spans="1:1" x14ac:dyDescent="0.2">
      <c r="A5251" s="44"/>
    </row>
    <row r="5252" spans="1:1" x14ac:dyDescent="0.2">
      <c r="A5252" s="44"/>
    </row>
    <row r="5253" spans="1:1" x14ac:dyDescent="0.2">
      <c r="A5253" s="44"/>
    </row>
    <row r="5254" spans="1:1" x14ac:dyDescent="0.2">
      <c r="A5254" s="44"/>
    </row>
    <row r="5255" spans="1:1" x14ac:dyDescent="0.2">
      <c r="A5255" s="44"/>
    </row>
    <row r="5256" spans="1:1" x14ac:dyDescent="0.2">
      <c r="A5256" s="44"/>
    </row>
    <row r="5257" spans="1:1" x14ac:dyDescent="0.2">
      <c r="A5257" s="44"/>
    </row>
    <row r="5258" spans="1:1" x14ac:dyDescent="0.2">
      <c r="A5258" s="44"/>
    </row>
    <row r="5259" spans="1:1" x14ac:dyDescent="0.2">
      <c r="A5259" s="44"/>
    </row>
    <row r="5260" spans="1:1" x14ac:dyDescent="0.2">
      <c r="A5260" s="44"/>
    </row>
    <row r="5261" spans="1:1" x14ac:dyDescent="0.2">
      <c r="A5261" s="44"/>
    </row>
    <row r="5262" spans="1:1" x14ac:dyDescent="0.2">
      <c r="A5262" s="44"/>
    </row>
    <row r="5263" spans="1:1" x14ac:dyDescent="0.2">
      <c r="A5263" s="44"/>
    </row>
    <row r="5264" spans="1:1" x14ac:dyDescent="0.2">
      <c r="A5264" s="44"/>
    </row>
    <row r="5265" spans="1:1" x14ac:dyDescent="0.2">
      <c r="A5265" s="44"/>
    </row>
    <row r="5266" spans="1:1" x14ac:dyDescent="0.2">
      <c r="A5266" s="44"/>
    </row>
    <row r="5267" spans="1:1" x14ac:dyDescent="0.2">
      <c r="A5267" s="44"/>
    </row>
    <row r="5268" spans="1:1" x14ac:dyDescent="0.2">
      <c r="A5268" s="44"/>
    </row>
    <row r="5269" spans="1:1" x14ac:dyDescent="0.2">
      <c r="A5269" s="44"/>
    </row>
    <row r="5270" spans="1:1" x14ac:dyDescent="0.2">
      <c r="A5270" s="44"/>
    </row>
    <row r="5271" spans="1:1" x14ac:dyDescent="0.2">
      <c r="A5271" s="44"/>
    </row>
    <row r="5272" spans="1:1" x14ac:dyDescent="0.2">
      <c r="A5272" s="44"/>
    </row>
    <row r="5273" spans="1:1" x14ac:dyDescent="0.2">
      <c r="A5273" s="44"/>
    </row>
    <row r="5274" spans="1:1" x14ac:dyDescent="0.2">
      <c r="A5274" s="44"/>
    </row>
    <row r="5275" spans="1:1" x14ac:dyDescent="0.2">
      <c r="A5275" s="44"/>
    </row>
    <row r="5276" spans="1:1" x14ac:dyDescent="0.2">
      <c r="A5276" s="44"/>
    </row>
    <row r="5277" spans="1:1" x14ac:dyDescent="0.2">
      <c r="A5277" s="44"/>
    </row>
    <row r="5278" spans="1:1" x14ac:dyDescent="0.2">
      <c r="A5278" s="44"/>
    </row>
    <row r="5279" spans="1:1" x14ac:dyDescent="0.2">
      <c r="A5279" s="44"/>
    </row>
    <row r="5280" spans="1:1" x14ac:dyDescent="0.2">
      <c r="A5280" s="44"/>
    </row>
    <row r="5281" spans="1:1" x14ac:dyDescent="0.2">
      <c r="A5281" s="44"/>
    </row>
    <row r="5282" spans="1:1" x14ac:dyDescent="0.2">
      <c r="A5282" s="44"/>
    </row>
    <row r="5283" spans="1:1" x14ac:dyDescent="0.2">
      <c r="A5283" s="44"/>
    </row>
    <row r="5284" spans="1:1" x14ac:dyDescent="0.2">
      <c r="A5284" s="44"/>
    </row>
    <row r="5285" spans="1:1" x14ac:dyDescent="0.2">
      <c r="A5285" s="44"/>
    </row>
    <row r="5286" spans="1:1" x14ac:dyDescent="0.2">
      <c r="A5286" s="44"/>
    </row>
    <row r="5287" spans="1:1" x14ac:dyDescent="0.2">
      <c r="A5287" s="44"/>
    </row>
    <row r="5288" spans="1:1" x14ac:dyDescent="0.2">
      <c r="A5288" s="44"/>
    </row>
    <row r="5289" spans="1:1" x14ac:dyDescent="0.2">
      <c r="A5289" s="44"/>
    </row>
    <row r="5290" spans="1:1" x14ac:dyDescent="0.2">
      <c r="A5290" s="44"/>
    </row>
    <row r="5291" spans="1:1" x14ac:dyDescent="0.2">
      <c r="A5291" s="44"/>
    </row>
    <row r="5292" spans="1:1" x14ac:dyDescent="0.2">
      <c r="A5292" s="44"/>
    </row>
    <row r="5293" spans="1:1" x14ac:dyDescent="0.2">
      <c r="A5293" s="44"/>
    </row>
    <row r="5294" spans="1:1" x14ac:dyDescent="0.2">
      <c r="A5294" s="44"/>
    </row>
    <row r="5295" spans="1:1" x14ac:dyDescent="0.2">
      <c r="A5295" s="44"/>
    </row>
    <row r="5296" spans="1:1" x14ac:dyDescent="0.2">
      <c r="A5296" s="44"/>
    </row>
    <row r="5297" spans="1:1" x14ac:dyDescent="0.2">
      <c r="A5297" s="44"/>
    </row>
    <row r="5298" spans="1:1" x14ac:dyDescent="0.2">
      <c r="A5298" s="44"/>
    </row>
    <row r="5299" spans="1:1" x14ac:dyDescent="0.2">
      <c r="A5299" s="44"/>
    </row>
    <row r="5300" spans="1:1" x14ac:dyDescent="0.2">
      <c r="A5300" s="44"/>
    </row>
    <row r="5301" spans="1:1" x14ac:dyDescent="0.2">
      <c r="A5301" s="44"/>
    </row>
    <row r="5302" spans="1:1" x14ac:dyDescent="0.2">
      <c r="A5302" s="44"/>
    </row>
    <row r="5303" spans="1:1" x14ac:dyDescent="0.2">
      <c r="A5303" s="44"/>
    </row>
    <row r="5304" spans="1:1" x14ac:dyDescent="0.2">
      <c r="A5304" s="44"/>
    </row>
    <row r="5305" spans="1:1" x14ac:dyDescent="0.2">
      <c r="A5305" s="44"/>
    </row>
    <row r="5306" spans="1:1" x14ac:dyDescent="0.2">
      <c r="A5306" s="44"/>
    </row>
    <row r="5307" spans="1:1" x14ac:dyDescent="0.2">
      <c r="A5307" s="44"/>
    </row>
    <row r="5308" spans="1:1" x14ac:dyDescent="0.2">
      <c r="A5308" s="44"/>
    </row>
    <row r="5309" spans="1:1" x14ac:dyDescent="0.2">
      <c r="A5309" s="44"/>
    </row>
    <row r="5310" spans="1:1" x14ac:dyDescent="0.2">
      <c r="A5310" s="44"/>
    </row>
    <row r="5311" spans="1:1" x14ac:dyDescent="0.2">
      <c r="A5311" s="44"/>
    </row>
    <row r="5312" spans="1:1" x14ac:dyDescent="0.2">
      <c r="A5312" s="44"/>
    </row>
    <row r="5313" spans="1:1" x14ac:dyDescent="0.2">
      <c r="A5313" s="44"/>
    </row>
    <row r="5314" spans="1:1" x14ac:dyDescent="0.2">
      <c r="A5314" s="44"/>
    </row>
    <row r="5315" spans="1:1" x14ac:dyDescent="0.2">
      <c r="A5315" s="44"/>
    </row>
    <row r="5316" spans="1:1" x14ac:dyDescent="0.2">
      <c r="A5316" s="44"/>
    </row>
    <row r="5317" spans="1:1" x14ac:dyDescent="0.2">
      <c r="A5317" s="44"/>
    </row>
    <row r="5318" spans="1:1" x14ac:dyDescent="0.2">
      <c r="A5318" s="44"/>
    </row>
    <row r="5319" spans="1:1" x14ac:dyDescent="0.2">
      <c r="A5319" s="44"/>
    </row>
    <row r="5320" spans="1:1" x14ac:dyDescent="0.2">
      <c r="A5320" s="44"/>
    </row>
    <row r="5321" spans="1:1" x14ac:dyDescent="0.2">
      <c r="A5321" s="44"/>
    </row>
    <row r="5322" spans="1:1" x14ac:dyDescent="0.2">
      <c r="A5322" s="44"/>
    </row>
    <row r="5323" spans="1:1" x14ac:dyDescent="0.2">
      <c r="A5323" s="44"/>
    </row>
    <row r="5324" spans="1:1" x14ac:dyDescent="0.2">
      <c r="A5324" s="44"/>
    </row>
    <row r="5325" spans="1:1" x14ac:dyDescent="0.2">
      <c r="A5325" s="44"/>
    </row>
    <row r="5326" spans="1:1" x14ac:dyDescent="0.2">
      <c r="A5326" s="44"/>
    </row>
    <row r="5327" spans="1:1" x14ac:dyDescent="0.2">
      <c r="A5327" s="44"/>
    </row>
    <row r="5328" spans="1:1" x14ac:dyDescent="0.2">
      <c r="A5328" s="44"/>
    </row>
    <row r="5329" spans="1:1" x14ac:dyDescent="0.2">
      <c r="A5329" s="44"/>
    </row>
    <row r="5330" spans="1:1" x14ac:dyDescent="0.2">
      <c r="A5330" s="44"/>
    </row>
    <row r="5331" spans="1:1" x14ac:dyDescent="0.2">
      <c r="A5331" s="44"/>
    </row>
    <row r="5332" spans="1:1" x14ac:dyDescent="0.2">
      <c r="A5332" s="44"/>
    </row>
    <row r="5333" spans="1:1" x14ac:dyDescent="0.2">
      <c r="A5333" s="44"/>
    </row>
    <row r="5334" spans="1:1" x14ac:dyDescent="0.2">
      <c r="A5334" s="44"/>
    </row>
    <row r="5335" spans="1:1" x14ac:dyDescent="0.2">
      <c r="A5335" s="44"/>
    </row>
    <row r="5336" spans="1:1" x14ac:dyDescent="0.2">
      <c r="A5336" s="44"/>
    </row>
    <row r="5337" spans="1:1" x14ac:dyDescent="0.2">
      <c r="A5337" s="44"/>
    </row>
    <row r="5338" spans="1:1" x14ac:dyDescent="0.2">
      <c r="A5338" s="44"/>
    </row>
    <row r="5339" spans="1:1" x14ac:dyDescent="0.2">
      <c r="A5339" s="44"/>
    </row>
    <row r="5340" spans="1:1" x14ac:dyDescent="0.2">
      <c r="A5340" s="44"/>
    </row>
    <row r="5341" spans="1:1" x14ac:dyDescent="0.2">
      <c r="A5341" s="44"/>
    </row>
    <row r="5342" spans="1:1" x14ac:dyDescent="0.2">
      <c r="A5342" s="44"/>
    </row>
    <row r="5343" spans="1:1" x14ac:dyDescent="0.2">
      <c r="A5343" s="44"/>
    </row>
    <row r="5344" spans="1:1" x14ac:dyDescent="0.2">
      <c r="A5344" s="44"/>
    </row>
    <row r="5345" spans="1:1" x14ac:dyDescent="0.2">
      <c r="A5345" s="44"/>
    </row>
    <row r="5346" spans="1:1" x14ac:dyDescent="0.2">
      <c r="A5346" s="44"/>
    </row>
    <row r="5347" spans="1:1" x14ac:dyDescent="0.2">
      <c r="A5347" s="44"/>
    </row>
    <row r="5348" spans="1:1" x14ac:dyDescent="0.2">
      <c r="A5348" s="44"/>
    </row>
    <row r="5349" spans="1:1" x14ac:dyDescent="0.2">
      <c r="A5349" s="44"/>
    </row>
    <row r="5350" spans="1:1" x14ac:dyDescent="0.2">
      <c r="A5350" s="44"/>
    </row>
    <row r="5351" spans="1:1" x14ac:dyDescent="0.2">
      <c r="A5351" s="44"/>
    </row>
    <row r="5352" spans="1:1" x14ac:dyDescent="0.2">
      <c r="A5352" s="44"/>
    </row>
    <row r="5353" spans="1:1" x14ac:dyDescent="0.2">
      <c r="A5353" s="44"/>
    </row>
    <row r="5354" spans="1:1" x14ac:dyDescent="0.2">
      <c r="A5354" s="44"/>
    </row>
    <row r="5355" spans="1:1" x14ac:dyDescent="0.2">
      <c r="A5355" s="44"/>
    </row>
    <row r="5356" spans="1:1" x14ac:dyDescent="0.2">
      <c r="A5356" s="44"/>
    </row>
    <row r="5357" spans="1:1" x14ac:dyDescent="0.2">
      <c r="A5357" s="44"/>
    </row>
    <row r="5358" spans="1:1" x14ac:dyDescent="0.2">
      <c r="A5358" s="44"/>
    </row>
    <row r="5359" spans="1:1" x14ac:dyDescent="0.2">
      <c r="A5359" s="44"/>
    </row>
    <row r="5360" spans="1:1" x14ac:dyDescent="0.2">
      <c r="A5360" s="44"/>
    </row>
    <row r="5361" spans="1:1" x14ac:dyDescent="0.2">
      <c r="A5361" s="44"/>
    </row>
    <row r="5362" spans="1:1" x14ac:dyDescent="0.2">
      <c r="A5362" s="44"/>
    </row>
    <row r="5363" spans="1:1" x14ac:dyDescent="0.2">
      <c r="A5363" s="44"/>
    </row>
    <row r="5364" spans="1:1" x14ac:dyDescent="0.2">
      <c r="A5364" s="44"/>
    </row>
    <row r="5365" spans="1:1" x14ac:dyDescent="0.2">
      <c r="A5365" s="44"/>
    </row>
    <row r="5366" spans="1:1" x14ac:dyDescent="0.2">
      <c r="A5366" s="44"/>
    </row>
    <row r="5367" spans="1:1" x14ac:dyDescent="0.2">
      <c r="A5367" s="44"/>
    </row>
    <row r="5368" spans="1:1" x14ac:dyDescent="0.2">
      <c r="A5368" s="44"/>
    </row>
    <row r="5369" spans="1:1" x14ac:dyDescent="0.2">
      <c r="A5369" s="44"/>
    </row>
    <row r="5370" spans="1:1" x14ac:dyDescent="0.2">
      <c r="A5370" s="44"/>
    </row>
    <row r="5371" spans="1:1" x14ac:dyDescent="0.2">
      <c r="A5371" s="44"/>
    </row>
    <row r="5372" spans="1:1" x14ac:dyDescent="0.2">
      <c r="A5372" s="44"/>
    </row>
    <row r="5373" spans="1:1" x14ac:dyDescent="0.2">
      <c r="A5373" s="44"/>
    </row>
    <row r="5374" spans="1:1" x14ac:dyDescent="0.2">
      <c r="A5374" s="44"/>
    </row>
    <row r="5375" spans="1:1" x14ac:dyDescent="0.2">
      <c r="A5375" s="44"/>
    </row>
    <row r="5376" spans="1:1" x14ac:dyDescent="0.2">
      <c r="A5376" s="44"/>
    </row>
    <row r="5377" spans="1:1" x14ac:dyDescent="0.2">
      <c r="A5377" s="44"/>
    </row>
    <row r="5378" spans="1:1" x14ac:dyDescent="0.2">
      <c r="A5378" s="44"/>
    </row>
    <row r="5379" spans="1:1" x14ac:dyDescent="0.2">
      <c r="A5379" s="44"/>
    </row>
    <row r="5380" spans="1:1" x14ac:dyDescent="0.2">
      <c r="A5380" s="44"/>
    </row>
    <row r="5381" spans="1:1" x14ac:dyDescent="0.2">
      <c r="A5381" s="44"/>
    </row>
    <row r="5382" spans="1:1" x14ac:dyDescent="0.2">
      <c r="A5382" s="44"/>
    </row>
    <row r="5383" spans="1:1" x14ac:dyDescent="0.2">
      <c r="A5383" s="44"/>
    </row>
    <row r="5384" spans="1:1" x14ac:dyDescent="0.2">
      <c r="A5384" s="44"/>
    </row>
    <row r="5385" spans="1:1" x14ac:dyDescent="0.2">
      <c r="A5385" s="44"/>
    </row>
    <row r="5386" spans="1:1" x14ac:dyDescent="0.2">
      <c r="A5386" s="44"/>
    </row>
    <row r="5387" spans="1:1" x14ac:dyDescent="0.2">
      <c r="A5387" s="44"/>
    </row>
    <row r="5388" spans="1:1" x14ac:dyDescent="0.2">
      <c r="A5388" s="44"/>
    </row>
    <row r="5389" spans="1:1" x14ac:dyDescent="0.2">
      <c r="A5389" s="44"/>
    </row>
    <row r="5390" spans="1:1" x14ac:dyDescent="0.2">
      <c r="A5390" s="44"/>
    </row>
    <row r="5391" spans="1:1" x14ac:dyDescent="0.2">
      <c r="A5391" s="44"/>
    </row>
    <row r="5392" spans="1:1" x14ac:dyDescent="0.2">
      <c r="A5392" s="44"/>
    </row>
    <row r="5393" spans="1:1" x14ac:dyDescent="0.2">
      <c r="A5393" s="44"/>
    </row>
    <row r="5394" spans="1:1" x14ac:dyDescent="0.2">
      <c r="A5394" s="44"/>
    </row>
    <row r="5395" spans="1:1" x14ac:dyDescent="0.2">
      <c r="A5395" s="44"/>
    </row>
    <row r="5396" spans="1:1" x14ac:dyDescent="0.2">
      <c r="A5396" s="44"/>
    </row>
    <row r="5397" spans="1:1" x14ac:dyDescent="0.2">
      <c r="A5397" s="44"/>
    </row>
    <row r="5398" spans="1:1" x14ac:dyDescent="0.2">
      <c r="A5398" s="44"/>
    </row>
    <row r="5399" spans="1:1" x14ac:dyDescent="0.2">
      <c r="A5399" s="44"/>
    </row>
    <row r="5400" spans="1:1" x14ac:dyDescent="0.2">
      <c r="A5400" s="44"/>
    </row>
    <row r="5401" spans="1:1" x14ac:dyDescent="0.2">
      <c r="A5401" s="44"/>
    </row>
    <row r="5402" spans="1:1" x14ac:dyDescent="0.2">
      <c r="A5402" s="44"/>
    </row>
    <row r="5403" spans="1:1" x14ac:dyDescent="0.2">
      <c r="A5403" s="44"/>
    </row>
    <row r="5404" spans="1:1" x14ac:dyDescent="0.2">
      <c r="A5404" s="44"/>
    </row>
    <row r="5405" spans="1:1" x14ac:dyDescent="0.2">
      <c r="A5405" s="44"/>
    </row>
    <row r="5406" spans="1:1" x14ac:dyDescent="0.2">
      <c r="A5406" s="44"/>
    </row>
    <row r="5407" spans="1:1" x14ac:dyDescent="0.2">
      <c r="A5407" s="44"/>
    </row>
    <row r="5408" spans="1:1" x14ac:dyDescent="0.2">
      <c r="A5408" s="44"/>
    </row>
    <row r="5409" spans="1:1" x14ac:dyDescent="0.2">
      <c r="A5409" s="44"/>
    </row>
    <row r="5410" spans="1:1" x14ac:dyDescent="0.2">
      <c r="A5410" s="44"/>
    </row>
    <row r="5411" spans="1:1" x14ac:dyDescent="0.2">
      <c r="A5411" s="44"/>
    </row>
    <row r="5412" spans="1:1" x14ac:dyDescent="0.2">
      <c r="A5412" s="44"/>
    </row>
    <row r="5413" spans="1:1" x14ac:dyDescent="0.2">
      <c r="A5413" s="44"/>
    </row>
    <row r="5414" spans="1:1" x14ac:dyDescent="0.2">
      <c r="A5414" s="44"/>
    </row>
    <row r="5415" spans="1:1" x14ac:dyDescent="0.2">
      <c r="A5415" s="44"/>
    </row>
    <row r="5416" spans="1:1" x14ac:dyDescent="0.2">
      <c r="A5416" s="44"/>
    </row>
    <row r="5417" spans="1:1" x14ac:dyDescent="0.2">
      <c r="A5417" s="44"/>
    </row>
    <row r="5418" spans="1:1" x14ac:dyDescent="0.2">
      <c r="A5418" s="44"/>
    </row>
    <row r="5419" spans="1:1" x14ac:dyDescent="0.2">
      <c r="A5419" s="44"/>
    </row>
    <row r="5420" spans="1:1" x14ac:dyDescent="0.2">
      <c r="A5420" s="44"/>
    </row>
    <row r="5421" spans="1:1" x14ac:dyDescent="0.2">
      <c r="A5421" s="44"/>
    </row>
    <row r="5422" spans="1:1" x14ac:dyDescent="0.2">
      <c r="A5422" s="44"/>
    </row>
    <row r="5423" spans="1:1" x14ac:dyDescent="0.2">
      <c r="A5423" s="44"/>
    </row>
    <row r="5424" spans="1:1" x14ac:dyDescent="0.2">
      <c r="A5424" s="44"/>
    </row>
    <row r="5425" spans="1:1" x14ac:dyDescent="0.2">
      <c r="A5425" s="44"/>
    </row>
    <row r="5426" spans="1:1" x14ac:dyDescent="0.2">
      <c r="A5426" s="44"/>
    </row>
    <row r="5427" spans="1:1" x14ac:dyDescent="0.2">
      <c r="A5427" s="44"/>
    </row>
    <row r="5428" spans="1:1" x14ac:dyDescent="0.2">
      <c r="A5428" s="44"/>
    </row>
    <row r="5429" spans="1:1" x14ac:dyDescent="0.2">
      <c r="A5429" s="44"/>
    </row>
    <row r="5430" spans="1:1" x14ac:dyDescent="0.2">
      <c r="A5430" s="44"/>
    </row>
    <row r="5431" spans="1:1" x14ac:dyDescent="0.2">
      <c r="A5431" s="44"/>
    </row>
    <row r="5432" spans="1:1" x14ac:dyDescent="0.2">
      <c r="A5432" s="44"/>
    </row>
    <row r="5433" spans="1:1" x14ac:dyDescent="0.2">
      <c r="A5433" s="44"/>
    </row>
    <row r="5434" spans="1:1" x14ac:dyDescent="0.2">
      <c r="A5434" s="44"/>
    </row>
    <row r="5435" spans="1:1" x14ac:dyDescent="0.2">
      <c r="A5435" s="44"/>
    </row>
    <row r="5436" spans="1:1" x14ac:dyDescent="0.2">
      <c r="A5436" s="44"/>
    </row>
    <row r="5437" spans="1:1" x14ac:dyDescent="0.2">
      <c r="A5437" s="44"/>
    </row>
    <row r="5438" spans="1:1" x14ac:dyDescent="0.2">
      <c r="A5438" s="44"/>
    </row>
    <row r="5439" spans="1:1" x14ac:dyDescent="0.2">
      <c r="A5439" s="44"/>
    </row>
    <row r="5440" spans="1:1" x14ac:dyDescent="0.2">
      <c r="A5440" s="44"/>
    </row>
    <row r="5441" spans="1:1" x14ac:dyDescent="0.2">
      <c r="A5441" s="44"/>
    </row>
    <row r="5442" spans="1:1" x14ac:dyDescent="0.2">
      <c r="A5442" s="44"/>
    </row>
    <row r="5443" spans="1:1" x14ac:dyDescent="0.2">
      <c r="A5443" s="44"/>
    </row>
    <row r="5444" spans="1:1" x14ac:dyDescent="0.2">
      <c r="A5444" s="44"/>
    </row>
    <row r="5445" spans="1:1" x14ac:dyDescent="0.2">
      <c r="A5445" s="44"/>
    </row>
    <row r="5446" spans="1:1" x14ac:dyDescent="0.2">
      <c r="A5446" s="44"/>
    </row>
    <row r="5447" spans="1:1" x14ac:dyDescent="0.2">
      <c r="A5447" s="44"/>
    </row>
    <row r="5448" spans="1:1" x14ac:dyDescent="0.2">
      <c r="A5448" s="44"/>
    </row>
    <row r="5449" spans="1:1" x14ac:dyDescent="0.2">
      <c r="A5449" s="44"/>
    </row>
    <row r="5450" spans="1:1" x14ac:dyDescent="0.2">
      <c r="A5450" s="44"/>
    </row>
    <row r="5451" spans="1:1" x14ac:dyDescent="0.2">
      <c r="A5451" s="44"/>
    </row>
    <row r="5452" spans="1:1" x14ac:dyDescent="0.2">
      <c r="A5452" s="44"/>
    </row>
    <row r="5453" spans="1:1" x14ac:dyDescent="0.2">
      <c r="A5453" s="44"/>
    </row>
    <row r="5454" spans="1:1" x14ac:dyDescent="0.2">
      <c r="A5454" s="44"/>
    </row>
    <row r="5455" spans="1:1" x14ac:dyDescent="0.2">
      <c r="A5455" s="44"/>
    </row>
    <row r="5456" spans="1:1" x14ac:dyDescent="0.2">
      <c r="A5456" s="44"/>
    </row>
    <row r="5457" spans="1:1" x14ac:dyDescent="0.2">
      <c r="A5457" s="44"/>
    </row>
    <row r="5458" spans="1:1" x14ac:dyDescent="0.2">
      <c r="A5458" s="44"/>
    </row>
    <row r="5459" spans="1:1" x14ac:dyDescent="0.2">
      <c r="A5459" s="44"/>
    </row>
    <row r="5460" spans="1:1" x14ac:dyDescent="0.2">
      <c r="A5460" s="44"/>
    </row>
    <row r="5461" spans="1:1" x14ac:dyDescent="0.2">
      <c r="A5461" s="44"/>
    </row>
    <row r="5462" spans="1:1" x14ac:dyDescent="0.2">
      <c r="A5462" s="44"/>
    </row>
    <row r="5463" spans="1:1" x14ac:dyDescent="0.2">
      <c r="A5463" s="44"/>
    </row>
    <row r="5464" spans="1:1" x14ac:dyDescent="0.2">
      <c r="A5464" s="44"/>
    </row>
    <row r="5465" spans="1:1" x14ac:dyDescent="0.2">
      <c r="A5465" s="44"/>
    </row>
    <row r="5466" spans="1:1" x14ac:dyDescent="0.2">
      <c r="A5466" s="44"/>
    </row>
    <row r="5467" spans="1:1" x14ac:dyDescent="0.2">
      <c r="A5467" s="44"/>
    </row>
    <row r="5468" spans="1:1" x14ac:dyDescent="0.2">
      <c r="A5468" s="44"/>
    </row>
    <row r="5469" spans="1:1" x14ac:dyDescent="0.2">
      <c r="A5469" s="44"/>
    </row>
    <row r="5470" spans="1:1" x14ac:dyDescent="0.2">
      <c r="A5470" s="44"/>
    </row>
    <row r="5471" spans="1:1" x14ac:dyDescent="0.2">
      <c r="A5471" s="44"/>
    </row>
    <row r="5472" spans="1:1" x14ac:dyDescent="0.2">
      <c r="A5472" s="44"/>
    </row>
    <row r="5473" spans="1:1" x14ac:dyDescent="0.2">
      <c r="A5473" s="44"/>
    </row>
    <row r="5474" spans="1:1" x14ac:dyDescent="0.2">
      <c r="A5474" s="44"/>
    </row>
    <row r="5475" spans="1:1" x14ac:dyDescent="0.2">
      <c r="A5475" s="44"/>
    </row>
    <row r="5476" spans="1:1" x14ac:dyDescent="0.2">
      <c r="A5476" s="44"/>
    </row>
    <row r="5477" spans="1:1" x14ac:dyDescent="0.2">
      <c r="A5477" s="44"/>
    </row>
    <row r="5478" spans="1:1" x14ac:dyDescent="0.2">
      <c r="A5478" s="44"/>
    </row>
    <row r="5479" spans="1:1" x14ac:dyDescent="0.2">
      <c r="A5479" s="44"/>
    </row>
    <row r="5480" spans="1:1" x14ac:dyDescent="0.2">
      <c r="A5480" s="44"/>
    </row>
    <row r="5481" spans="1:1" x14ac:dyDescent="0.2">
      <c r="A5481" s="44"/>
    </row>
    <row r="5482" spans="1:1" x14ac:dyDescent="0.2">
      <c r="A5482" s="44"/>
    </row>
    <row r="5483" spans="1:1" x14ac:dyDescent="0.2">
      <c r="A5483" s="44"/>
    </row>
    <row r="5484" spans="1:1" x14ac:dyDescent="0.2">
      <c r="A5484" s="44"/>
    </row>
    <row r="5485" spans="1:1" x14ac:dyDescent="0.2">
      <c r="A5485" s="44"/>
    </row>
    <row r="5486" spans="1:1" x14ac:dyDescent="0.2">
      <c r="A5486" s="44"/>
    </row>
    <row r="5487" spans="1:1" x14ac:dyDescent="0.2">
      <c r="A5487" s="44"/>
    </row>
    <row r="5488" spans="1:1" x14ac:dyDescent="0.2">
      <c r="A5488" s="44"/>
    </row>
    <row r="5489" spans="1:1" x14ac:dyDescent="0.2">
      <c r="A5489" s="44"/>
    </row>
    <row r="5490" spans="1:1" x14ac:dyDescent="0.2">
      <c r="A5490" s="44"/>
    </row>
    <row r="5491" spans="1:1" x14ac:dyDescent="0.2">
      <c r="A5491" s="44"/>
    </row>
    <row r="5492" spans="1:1" x14ac:dyDescent="0.2">
      <c r="A5492" s="44"/>
    </row>
    <row r="5493" spans="1:1" x14ac:dyDescent="0.2">
      <c r="A5493" s="44"/>
    </row>
    <row r="5494" spans="1:1" x14ac:dyDescent="0.2">
      <c r="A5494" s="44"/>
    </row>
    <row r="5495" spans="1:1" x14ac:dyDescent="0.2">
      <c r="A5495" s="44"/>
    </row>
    <row r="5496" spans="1:1" x14ac:dyDescent="0.2">
      <c r="A5496" s="44"/>
    </row>
    <row r="5497" spans="1:1" x14ac:dyDescent="0.2">
      <c r="A5497" s="44"/>
    </row>
    <row r="5498" spans="1:1" x14ac:dyDescent="0.2">
      <c r="A5498" s="44"/>
    </row>
    <row r="5499" spans="1:1" x14ac:dyDescent="0.2">
      <c r="A5499" s="44"/>
    </row>
    <row r="5500" spans="1:1" x14ac:dyDescent="0.2">
      <c r="A5500" s="44"/>
    </row>
    <row r="5501" spans="1:1" x14ac:dyDescent="0.2">
      <c r="A5501" s="44"/>
    </row>
    <row r="5502" spans="1:1" x14ac:dyDescent="0.2">
      <c r="A5502" s="44"/>
    </row>
    <row r="5503" spans="1:1" x14ac:dyDescent="0.2">
      <c r="A5503" s="44"/>
    </row>
    <row r="5504" spans="1:1" x14ac:dyDescent="0.2">
      <c r="A5504" s="44"/>
    </row>
    <row r="5505" spans="1:1" x14ac:dyDescent="0.2">
      <c r="A5505" s="44"/>
    </row>
    <row r="5506" spans="1:1" x14ac:dyDescent="0.2">
      <c r="A5506" s="44"/>
    </row>
    <row r="5507" spans="1:1" x14ac:dyDescent="0.2">
      <c r="A5507" s="44"/>
    </row>
    <row r="5508" spans="1:1" x14ac:dyDescent="0.2">
      <c r="A5508" s="44"/>
    </row>
    <row r="5509" spans="1:1" x14ac:dyDescent="0.2">
      <c r="A5509" s="44"/>
    </row>
    <row r="5510" spans="1:1" x14ac:dyDescent="0.2">
      <c r="A5510" s="44"/>
    </row>
    <row r="5511" spans="1:1" x14ac:dyDescent="0.2">
      <c r="A5511" s="44"/>
    </row>
    <row r="5512" spans="1:1" x14ac:dyDescent="0.2">
      <c r="A5512" s="44"/>
    </row>
    <row r="5513" spans="1:1" x14ac:dyDescent="0.2">
      <c r="A5513" s="44"/>
    </row>
    <row r="5514" spans="1:1" x14ac:dyDescent="0.2">
      <c r="A5514" s="44"/>
    </row>
    <row r="5515" spans="1:1" x14ac:dyDescent="0.2">
      <c r="A5515" s="44"/>
    </row>
    <row r="5516" spans="1:1" x14ac:dyDescent="0.2">
      <c r="A5516" s="44"/>
    </row>
    <row r="5517" spans="1:1" x14ac:dyDescent="0.2">
      <c r="A5517" s="44"/>
    </row>
    <row r="5518" spans="1:1" x14ac:dyDescent="0.2">
      <c r="A5518" s="44"/>
    </row>
    <row r="5519" spans="1:1" x14ac:dyDescent="0.2">
      <c r="A5519" s="44"/>
    </row>
    <row r="5520" spans="1:1" x14ac:dyDescent="0.2">
      <c r="A5520" s="44"/>
    </row>
    <row r="5521" spans="1:1" x14ac:dyDescent="0.2">
      <c r="A5521" s="44"/>
    </row>
    <row r="5522" spans="1:1" x14ac:dyDescent="0.2">
      <c r="A5522" s="44"/>
    </row>
    <row r="5523" spans="1:1" x14ac:dyDescent="0.2">
      <c r="A5523" s="44"/>
    </row>
    <row r="5524" spans="1:1" x14ac:dyDescent="0.2">
      <c r="A5524" s="44"/>
    </row>
    <row r="5525" spans="1:1" x14ac:dyDescent="0.2">
      <c r="A5525" s="44"/>
    </row>
    <row r="5526" spans="1:1" x14ac:dyDescent="0.2">
      <c r="A5526" s="44"/>
    </row>
    <row r="5527" spans="1:1" x14ac:dyDescent="0.2">
      <c r="A5527" s="44"/>
    </row>
    <row r="5528" spans="1:1" x14ac:dyDescent="0.2">
      <c r="A5528" s="44"/>
    </row>
    <row r="5529" spans="1:1" x14ac:dyDescent="0.2">
      <c r="A5529" s="44"/>
    </row>
    <row r="5530" spans="1:1" x14ac:dyDescent="0.2">
      <c r="A5530" s="44"/>
    </row>
    <row r="5531" spans="1:1" x14ac:dyDescent="0.2">
      <c r="A5531" s="44"/>
    </row>
    <row r="5532" spans="1:1" x14ac:dyDescent="0.2">
      <c r="A5532" s="44"/>
    </row>
    <row r="5533" spans="1:1" x14ac:dyDescent="0.2">
      <c r="A5533" s="44"/>
    </row>
    <row r="5534" spans="1:1" x14ac:dyDescent="0.2">
      <c r="A5534" s="44"/>
    </row>
    <row r="5535" spans="1:1" x14ac:dyDescent="0.2">
      <c r="A5535" s="44"/>
    </row>
    <row r="5536" spans="1:1" x14ac:dyDescent="0.2">
      <c r="A5536" s="44"/>
    </row>
    <row r="5537" spans="1:1" x14ac:dyDescent="0.2">
      <c r="A5537" s="44"/>
    </row>
    <row r="5538" spans="1:1" x14ac:dyDescent="0.2">
      <c r="A5538" s="44"/>
    </row>
    <row r="5539" spans="1:1" x14ac:dyDescent="0.2">
      <c r="A5539" s="44"/>
    </row>
    <row r="5540" spans="1:1" x14ac:dyDescent="0.2">
      <c r="A5540" s="44"/>
    </row>
    <row r="5541" spans="1:1" x14ac:dyDescent="0.2">
      <c r="A5541" s="44"/>
    </row>
    <row r="5542" spans="1:1" x14ac:dyDescent="0.2">
      <c r="A5542" s="44"/>
    </row>
    <row r="5543" spans="1:1" x14ac:dyDescent="0.2">
      <c r="A5543" s="44"/>
    </row>
    <row r="5544" spans="1:1" x14ac:dyDescent="0.2">
      <c r="A5544" s="44"/>
    </row>
    <row r="5545" spans="1:1" x14ac:dyDescent="0.2">
      <c r="A5545" s="44"/>
    </row>
    <row r="5546" spans="1:1" x14ac:dyDescent="0.2">
      <c r="A5546" s="44"/>
    </row>
    <row r="5547" spans="1:1" x14ac:dyDescent="0.2">
      <c r="A5547" s="44"/>
    </row>
    <row r="5548" spans="1:1" x14ac:dyDescent="0.2">
      <c r="A5548" s="44"/>
    </row>
    <row r="5549" spans="1:1" x14ac:dyDescent="0.2">
      <c r="A5549" s="44"/>
    </row>
    <row r="5550" spans="1:1" x14ac:dyDescent="0.2">
      <c r="A5550" s="44"/>
    </row>
    <row r="5551" spans="1:1" x14ac:dyDescent="0.2">
      <c r="A5551" s="44"/>
    </row>
    <row r="5552" spans="1:1" x14ac:dyDescent="0.2">
      <c r="A5552" s="44"/>
    </row>
    <row r="5553" spans="1:1" x14ac:dyDescent="0.2">
      <c r="A5553" s="44"/>
    </row>
    <row r="5554" spans="1:1" x14ac:dyDescent="0.2">
      <c r="A5554" s="44"/>
    </row>
    <row r="5555" spans="1:1" x14ac:dyDescent="0.2">
      <c r="A5555" s="44"/>
    </row>
    <row r="5556" spans="1:1" x14ac:dyDescent="0.2">
      <c r="A5556" s="44"/>
    </row>
    <row r="5557" spans="1:1" x14ac:dyDescent="0.2">
      <c r="A5557" s="44"/>
    </row>
    <row r="5558" spans="1:1" x14ac:dyDescent="0.2">
      <c r="A5558" s="44"/>
    </row>
    <row r="5559" spans="1:1" x14ac:dyDescent="0.2">
      <c r="A5559" s="44"/>
    </row>
    <row r="5560" spans="1:1" x14ac:dyDescent="0.2">
      <c r="A5560" s="44"/>
    </row>
    <row r="5561" spans="1:1" x14ac:dyDescent="0.2">
      <c r="A5561" s="44"/>
    </row>
    <row r="5562" spans="1:1" x14ac:dyDescent="0.2">
      <c r="A5562" s="44"/>
    </row>
    <row r="5563" spans="1:1" x14ac:dyDescent="0.2">
      <c r="A5563" s="44"/>
    </row>
    <row r="5564" spans="1:1" x14ac:dyDescent="0.2">
      <c r="A5564" s="44"/>
    </row>
    <row r="5565" spans="1:1" x14ac:dyDescent="0.2">
      <c r="A5565" s="44"/>
    </row>
    <row r="5566" spans="1:1" x14ac:dyDescent="0.2">
      <c r="A5566" s="44"/>
    </row>
    <row r="5567" spans="1:1" x14ac:dyDescent="0.2">
      <c r="A5567" s="44"/>
    </row>
    <row r="5568" spans="1:1" x14ac:dyDescent="0.2">
      <c r="A5568" s="44"/>
    </row>
    <row r="5569" spans="1:1" x14ac:dyDescent="0.2">
      <c r="A5569" s="44"/>
    </row>
    <row r="5570" spans="1:1" x14ac:dyDescent="0.2">
      <c r="A5570" s="44"/>
    </row>
    <row r="5571" spans="1:1" x14ac:dyDescent="0.2">
      <c r="A5571" s="44"/>
    </row>
    <row r="5572" spans="1:1" x14ac:dyDescent="0.2">
      <c r="A5572" s="44"/>
    </row>
    <row r="5573" spans="1:1" x14ac:dyDescent="0.2">
      <c r="A5573" s="44"/>
    </row>
    <row r="5574" spans="1:1" x14ac:dyDescent="0.2">
      <c r="A5574" s="44"/>
    </row>
    <row r="5575" spans="1:1" x14ac:dyDescent="0.2">
      <c r="A5575" s="44"/>
    </row>
    <row r="5576" spans="1:1" x14ac:dyDescent="0.2">
      <c r="A5576" s="44"/>
    </row>
    <row r="5577" spans="1:1" x14ac:dyDescent="0.2">
      <c r="A5577" s="44"/>
    </row>
    <row r="5578" spans="1:1" x14ac:dyDescent="0.2">
      <c r="A5578" s="44"/>
    </row>
    <row r="5579" spans="1:1" x14ac:dyDescent="0.2">
      <c r="A5579" s="44"/>
    </row>
    <row r="5580" spans="1:1" x14ac:dyDescent="0.2">
      <c r="A5580" s="44"/>
    </row>
    <row r="5581" spans="1:1" x14ac:dyDescent="0.2">
      <c r="A5581" s="44"/>
    </row>
    <row r="5582" spans="1:1" x14ac:dyDescent="0.2">
      <c r="A5582" s="44"/>
    </row>
    <row r="5583" spans="1:1" x14ac:dyDescent="0.2">
      <c r="A5583" s="44"/>
    </row>
    <row r="5584" spans="1:1" x14ac:dyDescent="0.2">
      <c r="A5584" s="44"/>
    </row>
    <row r="5585" spans="1:1" x14ac:dyDescent="0.2">
      <c r="A5585" s="44"/>
    </row>
    <row r="5586" spans="1:1" x14ac:dyDescent="0.2">
      <c r="A5586" s="44"/>
    </row>
    <row r="5587" spans="1:1" x14ac:dyDescent="0.2">
      <c r="A5587" s="44"/>
    </row>
    <row r="5588" spans="1:1" x14ac:dyDescent="0.2">
      <c r="A5588" s="44"/>
    </row>
    <row r="5589" spans="1:1" x14ac:dyDescent="0.2">
      <c r="A5589" s="44"/>
    </row>
    <row r="5590" spans="1:1" x14ac:dyDescent="0.2">
      <c r="A5590" s="44"/>
    </row>
    <row r="5591" spans="1:1" x14ac:dyDescent="0.2">
      <c r="A5591" s="44"/>
    </row>
    <row r="5592" spans="1:1" x14ac:dyDescent="0.2">
      <c r="A5592" s="44"/>
    </row>
    <row r="5593" spans="1:1" x14ac:dyDescent="0.2">
      <c r="A5593" s="44"/>
    </row>
    <row r="5594" spans="1:1" x14ac:dyDescent="0.2">
      <c r="A5594" s="44"/>
    </row>
    <row r="5595" spans="1:1" x14ac:dyDescent="0.2">
      <c r="A5595" s="44"/>
    </row>
    <row r="5596" spans="1:1" x14ac:dyDescent="0.2">
      <c r="A5596" s="44"/>
    </row>
    <row r="5597" spans="1:1" x14ac:dyDescent="0.2">
      <c r="A5597" s="44"/>
    </row>
    <row r="5598" spans="1:1" x14ac:dyDescent="0.2">
      <c r="A5598" s="44"/>
    </row>
    <row r="5599" spans="1:1" x14ac:dyDescent="0.2">
      <c r="A5599" s="44"/>
    </row>
    <row r="5600" spans="1:1" x14ac:dyDescent="0.2">
      <c r="A5600" s="44"/>
    </row>
    <row r="5601" spans="1:1" x14ac:dyDescent="0.2">
      <c r="A5601" s="44"/>
    </row>
    <row r="5602" spans="1:1" x14ac:dyDescent="0.2">
      <c r="A5602" s="44"/>
    </row>
    <row r="5603" spans="1:1" x14ac:dyDescent="0.2">
      <c r="A5603" s="44"/>
    </row>
    <row r="5604" spans="1:1" x14ac:dyDescent="0.2">
      <c r="A5604" s="44"/>
    </row>
    <row r="5605" spans="1:1" x14ac:dyDescent="0.2">
      <c r="A5605" s="44"/>
    </row>
    <row r="5606" spans="1:1" x14ac:dyDescent="0.2">
      <c r="A5606" s="44"/>
    </row>
    <row r="5607" spans="1:1" x14ac:dyDescent="0.2">
      <c r="A5607" s="44"/>
    </row>
    <row r="5608" spans="1:1" x14ac:dyDescent="0.2">
      <c r="A5608" s="44"/>
    </row>
    <row r="5609" spans="1:1" x14ac:dyDescent="0.2">
      <c r="A5609" s="44"/>
    </row>
    <row r="5610" spans="1:1" x14ac:dyDescent="0.2">
      <c r="A5610" s="44"/>
    </row>
    <row r="5611" spans="1:1" x14ac:dyDescent="0.2">
      <c r="A5611" s="44"/>
    </row>
    <row r="5612" spans="1:1" x14ac:dyDescent="0.2">
      <c r="A5612" s="44"/>
    </row>
    <row r="5613" spans="1:1" x14ac:dyDescent="0.2">
      <c r="A5613" s="44"/>
    </row>
    <row r="5614" spans="1:1" x14ac:dyDescent="0.2">
      <c r="A5614" s="44"/>
    </row>
    <row r="5615" spans="1:1" x14ac:dyDescent="0.2">
      <c r="A5615" s="44"/>
    </row>
    <row r="5616" spans="1:1" x14ac:dyDescent="0.2">
      <c r="A5616" s="44"/>
    </row>
    <row r="5617" spans="1:1" x14ac:dyDescent="0.2">
      <c r="A5617" s="44"/>
    </row>
    <row r="5618" spans="1:1" x14ac:dyDescent="0.2">
      <c r="A5618" s="44"/>
    </row>
    <row r="5619" spans="1:1" x14ac:dyDescent="0.2">
      <c r="A5619" s="44"/>
    </row>
    <row r="5620" spans="1:1" x14ac:dyDescent="0.2">
      <c r="A5620" s="44"/>
    </row>
    <row r="5621" spans="1:1" x14ac:dyDescent="0.2">
      <c r="A5621" s="44"/>
    </row>
    <row r="5622" spans="1:1" x14ac:dyDescent="0.2">
      <c r="A5622" s="44"/>
    </row>
    <row r="5623" spans="1:1" x14ac:dyDescent="0.2">
      <c r="A5623" s="44"/>
    </row>
    <row r="5624" spans="1:1" x14ac:dyDescent="0.2">
      <c r="A5624" s="44"/>
    </row>
    <row r="5625" spans="1:1" x14ac:dyDescent="0.2">
      <c r="A5625" s="44"/>
    </row>
    <row r="5626" spans="1:1" x14ac:dyDescent="0.2">
      <c r="A5626" s="44"/>
    </row>
    <row r="5627" spans="1:1" x14ac:dyDescent="0.2">
      <c r="A5627" s="44"/>
    </row>
    <row r="5628" spans="1:1" x14ac:dyDescent="0.2">
      <c r="A5628" s="44"/>
    </row>
    <row r="5629" spans="1:1" x14ac:dyDescent="0.2">
      <c r="A5629" s="44"/>
    </row>
    <row r="5630" spans="1:1" x14ac:dyDescent="0.2">
      <c r="A5630" s="44"/>
    </row>
    <row r="5631" spans="1:1" x14ac:dyDescent="0.2">
      <c r="A5631" s="44"/>
    </row>
    <row r="5632" spans="1:1" x14ac:dyDescent="0.2">
      <c r="A5632" s="44"/>
    </row>
    <row r="5633" spans="1:1" x14ac:dyDescent="0.2">
      <c r="A5633" s="44"/>
    </row>
    <row r="5634" spans="1:1" x14ac:dyDescent="0.2">
      <c r="A5634" s="44"/>
    </row>
    <row r="5635" spans="1:1" x14ac:dyDescent="0.2">
      <c r="A5635" s="44"/>
    </row>
    <row r="5636" spans="1:1" x14ac:dyDescent="0.2">
      <c r="A5636" s="44"/>
    </row>
    <row r="5637" spans="1:1" x14ac:dyDescent="0.2">
      <c r="A5637" s="44"/>
    </row>
    <row r="5638" spans="1:1" x14ac:dyDescent="0.2">
      <c r="A5638" s="44"/>
    </row>
    <row r="5639" spans="1:1" x14ac:dyDescent="0.2">
      <c r="A5639" s="44"/>
    </row>
    <row r="5640" spans="1:1" x14ac:dyDescent="0.2">
      <c r="A5640" s="44"/>
    </row>
    <row r="5641" spans="1:1" x14ac:dyDescent="0.2">
      <c r="A5641" s="44"/>
    </row>
    <row r="5642" spans="1:1" x14ac:dyDescent="0.2">
      <c r="A5642" s="44"/>
    </row>
    <row r="5643" spans="1:1" x14ac:dyDescent="0.2">
      <c r="A5643" s="44"/>
    </row>
    <row r="5644" spans="1:1" x14ac:dyDescent="0.2">
      <c r="A5644" s="44"/>
    </row>
    <row r="5645" spans="1:1" x14ac:dyDescent="0.2">
      <c r="A5645" s="44"/>
    </row>
    <row r="5646" spans="1:1" x14ac:dyDescent="0.2">
      <c r="A5646" s="44"/>
    </row>
    <row r="5647" spans="1:1" x14ac:dyDescent="0.2">
      <c r="A5647" s="44"/>
    </row>
    <row r="5648" spans="1:1" x14ac:dyDescent="0.2">
      <c r="A5648" s="44"/>
    </row>
    <row r="5649" spans="1:1" x14ac:dyDescent="0.2">
      <c r="A5649" s="44"/>
    </row>
    <row r="5650" spans="1:1" x14ac:dyDescent="0.2">
      <c r="A5650" s="44"/>
    </row>
    <row r="5651" spans="1:1" x14ac:dyDescent="0.2">
      <c r="A5651" s="44"/>
    </row>
    <row r="5652" spans="1:1" x14ac:dyDescent="0.2">
      <c r="A5652" s="44"/>
    </row>
    <row r="5653" spans="1:1" x14ac:dyDescent="0.2">
      <c r="A5653" s="44"/>
    </row>
    <row r="5654" spans="1:1" x14ac:dyDescent="0.2">
      <c r="A5654" s="44"/>
    </row>
    <row r="5655" spans="1:1" x14ac:dyDescent="0.2">
      <c r="A5655" s="44"/>
    </row>
    <row r="5656" spans="1:1" x14ac:dyDescent="0.2">
      <c r="A5656" s="44"/>
    </row>
    <row r="5657" spans="1:1" x14ac:dyDescent="0.2">
      <c r="A5657" s="44"/>
    </row>
    <row r="5658" spans="1:1" x14ac:dyDescent="0.2">
      <c r="A5658" s="44"/>
    </row>
    <row r="5659" spans="1:1" x14ac:dyDescent="0.2">
      <c r="A5659" s="44"/>
    </row>
    <row r="5660" spans="1:1" x14ac:dyDescent="0.2">
      <c r="A5660" s="44"/>
    </row>
    <row r="5661" spans="1:1" x14ac:dyDescent="0.2">
      <c r="A5661" s="44"/>
    </row>
    <row r="5662" spans="1:1" x14ac:dyDescent="0.2">
      <c r="A5662" s="44"/>
    </row>
    <row r="5663" spans="1:1" x14ac:dyDescent="0.2">
      <c r="A5663" s="44"/>
    </row>
    <row r="5664" spans="1:1" x14ac:dyDescent="0.2">
      <c r="A5664" s="44"/>
    </row>
    <row r="5665" spans="1:1" x14ac:dyDescent="0.2">
      <c r="A5665" s="44"/>
    </row>
    <row r="5666" spans="1:1" x14ac:dyDescent="0.2">
      <c r="A5666" s="44"/>
    </row>
    <row r="5667" spans="1:1" x14ac:dyDescent="0.2">
      <c r="A5667" s="44"/>
    </row>
    <row r="5668" spans="1:1" x14ac:dyDescent="0.2">
      <c r="A5668" s="44"/>
    </row>
    <row r="5669" spans="1:1" x14ac:dyDescent="0.2">
      <c r="A5669" s="44"/>
    </row>
    <row r="5670" spans="1:1" x14ac:dyDescent="0.2">
      <c r="A5670" s="44"/>
    </row>
    <row r="5671" spans="1:1" x14ac:dyDescent="0.2">
      <c r="A5671" s="44"/>
    </row>
    <row r="5672" spans="1:1" x14ac:dyDescent="0.2">
      <c r="A5672" s="44"/>
    </row>
    <row r="5673" spans="1:1" x14ac:dyDescent="0.2">
      <c r="A5673" s="44"/>
    </row>
    <row r="5674" spans="1:1" x14ac:dyDescent="0.2">
      <c r="A5674" s="44"/>
    </row>
    <row r="5675" spans="1:1" x14ac:dyDescent="0.2">
      <c r="A5675" s="44"/>
    </row>
    <row r="5676" spans="1:1" x14ac:dyDescent="0.2">
      <c r="A5676" s="44"/>
    </row>
    <row r="5677" spans="1:1" x14ac:dyDescent="0.2">
      <c r="A5677" s="44"/>
    </row>
    <row r="5678" spans="1:1" x14ac:dyDescent="0.2">
      <c r="A5678" s="44"/>
    </row>
    <row r="5679" spans="1:1" x14ac:dyDescent="0.2">
      <c r="A5679" s="44"/>
    </row>
    <row r="5680" spans="1:1" x14ac:dyDescent="0.2">
      <c r="A5680" s="44"/>
    </row>
    <row r="5681" spans="1:1" x14ac:dyDescent="0.2">
      <c r="A5681" s="44"/>
    </row>
    <row r="5682" spans="1:1" x14ac:dyDescent="0.2">
      <c r="A5682" s="44"/>
    </row>
    <row r="5683" spans="1:1" x14ac:dyDescent="0.2">
      <c r="A5683" s="44"/>
    </row>
    <row r="5684" spans="1:1" x14ac:dyDescent="0.2">
      <c r="A5684" s="44"/>
    </row>
    <row r="5685" spans="1:1" x14ac:dyDescent="0.2">
      <c r="A5685" s="44"/>
    </row>
    <row r="5686" spans="1:1" x14ac:dyDescent="0.2">
      <c r="A5686" s="44"/>
    </row>
    <row r="5687" spans="1:1" x14ac:dyDescent="0.2">
      <c r="A5687" s="44"/>
    </row>
    <row r="5688" spans="1:1" x14ac:dyDescent="0.2">
      <c r="A5688" s="44"/>
    </row>
    <row r="5689" spans="1:1" x14ac:dyDescent="0.2">
      <c r="A5689" s="44"/>
    </row>
    <row r="5690" spans="1:1" x14ac:dyDescent="0.2">
      <c r="A5690" s="44"/>
    </row>
    <row r="5691" spans="1:1" x14ac:dyDescent="0.2">
      <c r="A5691" s="44"/>
    </row>
    <row r="5692" spans="1:1" x14ac:dyDescent="0.2">
      <c r="A5692" s="44"/>
    </row>
    <row r="5693" spans="1:1" x14ac:dyDescent="0.2">
      <c r="A5693" s="44"/>
    </row>
    <row r="5694" spans="1:1" x14ac:dyDescent="0.2">
      <c r="A5694" s="44"/>
    </row>
    <row r="5695" spans="1:1" x14ac:dyDescent="0.2">
      <c r="A5695" s="44"/>
    </row>
    <row r="5696" spans="1:1" x14ac:dyDescent="0.2">
      <c r="A5696" s="44"/>
    </row>
    <row r="5697" spans="1:1" x14ac:dyDescent="0.2">
      <c r="A5697" s="44"/>
    </row>
    <row r="5698" spans="1:1" x14ac:dyDescent="0.2">
      <c r="A5698" s="44"/>
    </row>
    <row r="5699" spans="1:1" x14ac:dyDescent="0.2">
      <c r="A5699" s="44"/>
    </row>
    <row r="5700" spans="1:1" x14ac:dyDescent="0.2">
      <c r="A5700" s="44"/>
    </row>
    <row r="5701" spans="1:1" x14ac:dyDescent="0.2">
      <c r="A5701" s="44"/>
    </row>
    <row r="5702" spans="1:1" x14ac:dyDescent="0.2">
      <c r="A5702" s="44"/>
    </row>
    <row r="5703" spans="1:1" x14ac:dyDescent="0.2">
      <c r="A5703" s="44"/>
    </row>
    <row r="5704" spans="1:1" x14ac:dyDescent="0.2">
      <c r="A5704" s="44"/>
    </row>
    <row r="5705" spans="1:1" x14ac:dyDescent="0.2">
      <c r="A5705" s="44"/>
    </row>
    <row r="5706" spans="1:1" x14ac:dyDescent="0.2">
      <c r="A5706" s="44"/>
    </row>
    <row r="5707" spans="1:1" x14ac:dyDescent="0.2">
      <c r="A5707" s="44"/>
    </row>
    <row r="5708" spans="1:1" x14ac:dyDescent="0.2">
      <c r="A5708" s="44"/>
    </row>
    <row r="5709" spans="1:1" x14ac:dyDescent="0.2">
      <c r="A5709" s="44"/>
    </row>
    <row r="5710" spans="1:1" x14ac:dyDescent="0.2">
      <c r="A5710" s="44"/>
    </row>
    <row r="5711" spans="1:1" x14ac:dyDescent="0.2">
      <c r="A5711" s="44"/>
    </row>
    <row r="5712" spans="1:1" x14ac:dyDescent="0.2">
      <c r="A5712" s="44"/>
    </row>
    <row r="5713" spans="1:1" x14ac:dyDescent="0.2">
      <c r="A5713" s="44"/>
    </row>
    <row r="5714" spans="1:1" x14ac:dyDescent="0.2">
      <c r="A5714" s="44"/>
    </row>
    <row r="5715" spans="1:1" x14ac:dyDescent="0.2">
      <c r="A5715" s="44"/>
    </row>
    <row r="5716" spans="1:1" x14ac:dyDescent="0.2">
      <c r="A5716" s="44"/>
    </row>
    <row r="5717" spans="1:1" x14ac:dyDescent="0.2">
      <c r="A5717" s="44"/>
    </row>
    <row r="5718" spans="1:1" x14ac:dyDescent="0.2">
      <c r="A5718" s="44"/>
    </row>
    <row r="5719" spans="1:1" x14ac:dyDescent="0.2">
      <c r="A5719" s="44"/>
    </row>
    <row r="5720" spans="1:1" x14ac:dyDescent="0.2">
      <c r="A5720" s="44"/>
    </row>
    <row r="5721" spans="1:1" x14ac:dyDescent="0.2">
      <c r="A5721" s="44"/>
    </row>
    <row r="5722" spans="1:1" x14ac:dyDescent="0.2">
      <c r="A5722" s="44"/>
    </row>
    <row r="5723" spans="1:1" x14ac:dyDescent="0.2">
      <c r="A5723" s="44"/>
    </row>
    <row r="5724" spans="1:1" x14ac:dyDescent="0.2">
      <c r="A5724" s="44"/>
    </row>
    <row r="5725" spans="1:1" x14ac:dyDescent="0.2">
      <c r="A5725" s="44"/>
    </row>
    <row r="5726" spans="1:1" x14ac:dyDescent="0.2">
      <c r="A5726" s="44"/>
    </row>
    <row r="5727" spans="1:1" x14ac:dyDescent="0.2">
      <c r="A5727" s="44"/>
    </row>
    <row r="5728" spans="1:1" x14ac:dyDescent="0.2">
      <c r="A5728" s="44"/>
    </row>
    <row r="5729" spans="1:1" x14ac:dyDescent="0.2">
      <c r="A5729" s="44"/>
    </row>
    <row r="5730" spans="1:1" x14ac:dyDescent="0.2">
      <c r="A5730" s="44"/>
    </row>
    <row r="5731" spans="1:1" x14ac:dyDescent="0.2">
      <c r="A5731" s="44"/>
    </row>
    <row r="5732" spans="1:1" x14ac:dyDescent="0.2">
      <c r="A5732" s="44"/>
    </row>
    <row r="5733" spans="1:1" x14ac:dyDescent="0.2">
      <c r="A5733" s="44"/>
    </row>
    <row r="5734" spans="1:1" x14ac:dyDescent="0.2">
      <c r="A5734" s="44"/>
    </row>
    <row r="5735" spans="1:1" x14ac:dyDescent="0.2">
      <c r="A5735" s="44"/>
    </row>
    <row r="5736" spans="1:1" x14ac:dyDescent="0.2">
      <c r="A5736" s="44"/>
    </row>
    <row r="5737" spans="1:1" x14ac:dyDescent="0.2">
      <c r="A5737" s="44"/>
    </row>
    <row r="5738" spans="1:1" x14ac:dyDescent="0.2">
      <c r="A5738" s="44"/>
    </row>
    <row r="5739" spans="1:1" x14ac:dyDescent="0.2">
      <c r="A5739" s="44"/>
    </row>
    <row r="5740" spans="1:1" x14ac:dyDescent="0.2">
      <c r="A5740" s="44"/>
    </row>
    <row r="5741" spans="1:1" x14ac:dyDescent="0.2">
      <c r="A5741" s="44"/>
    </row>
    <row r="5742" spans="1:1" x14ac:dyDescent="0.2">
      <c r="A5742" s="44"/>
    </row>
    <row r="5743" spans="1:1" x14ac:dyDescent="0.2">
      <c r="A5743" s="44"/>
    </row>
    <row r="5744" spans="1:1" x14ac:dyDescent="0.2">
      <c r="A5744" s="44"/>
    </row>
    <row r="5745" spans="1:1" x14ac:dyDescent="0.2">
      <c r="A5745" s="44"/>
    </row>
    <row r="5746" spans="1:1" x14ac:dyDescent="0.2">
      <c r="A5746" s="44"/>
    </row>
    <row r="5747" spans="1:1" x14ac:dyDescent="0.2">
      <c r="A5747" s="44"/>
    </row>
    <row r="5748" spans="1:1" x14ac:dyDescent="0.2">
      <c r="A5748" s="44"/>
    </row>
    <row r="5749" spans="1:1" x14ac:dyDescent="0.2">
      <c r="A5749" s="44"/>
    </row>
    <row r="5750" spans="1:1" x14ac:dyDescent="0.2">
      <c r="A5750" s="44"/>
    </row>
    <row r="5751" spans="1:1" x14ac:dyDescent="0.2">
      <c r="A5751" s="44"/>
    </row>
    <row r="5752" spans="1:1" x14ac:dyDescent="0.2">
      <c r="A5752" s="44"/>
    </row>
    <row r="5753" spans="1:1" x14ac:dyDescent="0.2">
      <c r="A5753" s="44"/>
    </row>
    <row r="5754" spans="1:1" x14ac:dyDescent="0.2">
      <c r="A5754" s="44"/>
    </row>
    <row r="5755" spans="1:1" x14ac:dyDescent="0.2">
      <c r="A5755" s="44"/>
    </row>
    <row r="5756" spans="1:1" x14ac:dyDescent="0.2">
      <c r="A5756" s="44"/>
    </row>
    <row r="5757" spans="1:1" x14ac:dyDescent="0.2">
      <c r="A5757" s="44"/>
    </row>
    <row r="5758" spans="1:1" x14ac:dyDescent="0.2">
      <c r="A5758" s="44"/>
    </row>
    <row r="5759" spans="1:1" x14ac:dyDescent="0.2">
      <c r="A5759" s="44"/>
    </row>
    <row r="5760" spans="1:1" x14ac:dyDescent="0.2">
      <c r="A5760" s="44"/>
    </row>
    <row r="5761" spans="1:1" x14ac:dyDescent="0.2">
      <c r="A5761" s="44"/>
    </row>
    <row r="5762" spans="1:1" x14ac:dyDescent="0.2">
      <c r="A5762" s="44"/>
    </row>
    <row r="5763" spans="1:1" x14ac:dyDescent="0.2">
      <c r="A5763" s="44"/>
    </row>
    <row r="5764" spans="1:1" x14ac:dyDescent="0.2">
      <c r="A5764" s="44"/>
    </row>
    <row r="5765" spans="1:1" x14ac:dyDescent="0.2">
      <c r="A5765" s="44"/>
    </row>
    <row r="5766" spans="1:1" x14ac:dyDescent="0.2">
      <c r="A5766" s="44"/>
    </row>
    <row r="5767" spans="1:1" x14ac:dyDescent="0.2">
      <c r="A5767" s="44"/>
    </row>
    <row r="5768" spans="1:1" x14ac:dyDescent="0.2">
      <c r="A5768" s="44"/>
    </row>
    <row r="5769" spans="1:1" x14ac:dyDescent="0.2">
      <c r="A5769" s="44"/>
    </row>
    <row r="5770" spans="1:1" x14ac:dyDescent="0.2">
      <c r="A5770" s="44"/>
    </row>
    <row r="5771" spans="1:1" x14ac:dyDescent="0.2">
      <c r="A5771" s="44"/>
    </row>
    <row r="5772" spans="1:1" x14ac:dyDescent="0.2">
      <c r="A5772" s="44"/>
    </row>
    <row r="5773" spans="1:1" x14ac:dyDescent="0.2">
      <c r="A5773" s="44"/>
    </row>
    <row r="5774" spans="1:1" x14ac:dyDescent="0.2">
      <c r="A5774" s="44"/>
    </row>
    <row r="5775" spans="1:1" x14ac:dyDescent="0.2">
      <c r="A5775" s="44"/>
    </row>
    <row r="5776" spans="1:1" x14ac:dyDescent="0.2">
      <c r="A5776" s="44"/>
    </row>
    <row r="5777" spans="1:1" x14ac:dyDescent="0.2">
      <c r="A5777" s="44"/>
    </row>
    <row r="5778" spans="1:1" x14ac:dyDescent="0.2">
      <c r="A5778" s="44"/>
    </row>
    <row r="5779" spans="1:1" x14ac:dyDescent="0.2">
      <c r="A5779" s="44"/>
    </row>
    <row r="5780" spans="1:1" x14ac:dyDescent="0.2">
      <c r="A5780" s="44"/>
    </row>
    <row r="5781" spans="1:1" x14ac:dyDescent="0.2">
      <c r="A5781" s="44"/>
    </row>
    <row r="5782" spans="1:1" x14ac:dyDescent="0.2">
      <c r="A5782" s="44"/>
    </row>
    <row r="5783" spans="1:1" x14ac:dyDescent="0.2">
      <c r="A5783" s="44"/>
    </row>
    <row r="5784" spans="1:1" x14ac:dyDescent="0.2">
      <c r="A5784" s="44"/>
    </row>
    <row r="5785" spans="1:1" x14ac:dyDescent="0.2">
      <c r="A5785" s="44"/>
    </row>
    <row r="5786" spans="1:1" x14ac:dyDescent="0.2">
      <c r="A5786" s="44"/>
    </row>
    <row r="5787" spans="1:1" x14ac:dyDescent="0.2">
      <c r="A5787" s="44"/>
    </row>
    <row r="5788" spans="1:1" x14ac:dyDescent="0.2">
      <c r="A5788" s="44"/>
    </row>
    <row r="5789" spans="1:1" x14ac:dyDescent="0.2">
      <c r="A5789" s="44"/>
    </row>
    <row r="5790" spans="1:1" x14ac:dyDescent="0.2">
      <c r="A5790" s="44"/>
    </row>
    <row r="5791" spans="1:1" x14ac:dyDescent="0.2">
      <c r="A5791" s="44"/>
    </row>
    <row r="5792" spans="1:1" x14ac:dyDescent="0.2">
      <c r="A5792" s="44"/>
    </row>
    <row r="5793" spans="1:1" x14ac:dyDescent="0.2">
      <c r="A5793" s="44"/>
    </row>
    <row r="5794" spans="1:1" x14ac:dyDescent="0.2">
      <c r="A5794" s="44"/>
    </row>
    <row r="5795" spans="1:1" x14ac:dyDescent="0.2">
      <c r="A5795" s="44"/>
    </row>
    <row r="5796" spans="1:1" x14ac:dyDescent="0.2">
      <c r="A5796" s="44"/>
    </row>
    <row r="5797" spans="1:1" x14ac:dyDescent="0.2">
      <c r="A5797" s="44"/>
    </row>
    <row r="5798" spans="1:1" x14ac:dyDescent="0.2">
      <c r="A5798" s="44"/>
    </row>
    <row r="5799" spans="1:1" x14ac:dyDescent="0.2">
      <c r="A5799" s="44"/>
    </row>
    <row r="5800" spans="1:1" x14ac:dyDescent="0.2">
      <c r="A5800" s="44"/>
    </row>
    <row r="5801" spans="1:1" x14ac:dyDescent="0.2">
      <c r="A5801" s="44"/>
    </row>
    <row r="5802" spans="1:1" x14ac:dyDescent="0.2">
      <c r="A5802" s="44"/>
    </row>
    <row r="5803" spans="1:1" x14ac:dyDescent="0.2">
      <c r="A5803" s="44"/>
    </row>
    <row r="5804" spans="1:1" x14ac:dyDescent="0.2">
      <c r="A5804" s="44"/>
    </row>
    <row r="5805" spans="1:1" x14ac:dyDescent="0.2">
      <c r="A5805" s="44"/>
    </row>
    <row r="5806" spans="1:1" x14ac:dyDescent="0.2">
      <c r="A5806" s="44"/>
    </row>
    <row r="5807" spans="1:1" x14ac:dyDescent="0.2">
      <c r="A5807" s="44"/>
    </row>
    <row r="5808" spans="1:1" x14ac:dyDescent="0.2">
      <c r="A5808" s="44"/>
    </row>
    <row r="5809" spans="1:1" x14ac:dyDescent="0.2">
      <c r="A5809" s="44"/>
    </row>
    <row r="5810" spans="1:1" x14ac:dyDescent="0.2">
      <c r="A5810" s="44"/>
    </row>
    <row r="5811" spans="1:1" x14ac:dyDescent="0.2">
      <c r="A5811" s="44"/>
    </row>
    <row r="5812" spans="1:1" x14ac:dyDescent="0.2">
      <c r="A5812" s="44"/>
    </row>
    <row r="5813" spans="1:1" x14ac:dyDescent="0.2">
      <c r="A5813" s="44"/>
    </row>
    <row r="5814" spans="1:1" x14ac:dyDescent="0.2">
      <c r="A5814" s="44"/>
    </row>
    <row r="5815" spans="1:1" x14ac:dyDescent="0.2">
      <c r="A5815" s="44"/>
    </row>
    <row r="5816" spans="1:1" x14ac:dyDescent="0.2">
      <c r="A5816" s="44"/>
    </row>
    <row r="5817" spans="1:1" x14ac:dyDescent="0.2">
      <c r="A5817" s="44"/>
    </row>
    <row r="5818" spans="1:1" x14ac:dyDescent="0.2">
      <c r="A5818" s="44"/>
    </row>
    <row r="5819" spans="1:1" x14ac:dyDescent="0.2">
      <c r="A5819" s="44"/>
    </row>
    <row r="5820" spans="1:1" x14ac:dyDescent="0.2">
      <c r="A5820" s="44"/>
    </row>
    <row r="5821" spans="1:1" x14ac:dyDescent="0.2">
      <c r="A5821" s="44"/>
    </row>
    <row r="5822" spans="1:1" x14ac:dyDescent="0.2">
      <c r="A5822" s="44"/>
    </row>
    <row r="5823" spans="1:1" x14ac:dyDescent="0.2">
      <c r="A5823" s="44"/>
    </row>
    <row r="5824" spans="1:1" x14ac:dyDescent="0.2">
      <c r="A5824" s="44"/>
    </row>
    <row r="5825" spans="1:1" x14ac:dyDescent="0.2">
      <c r="A5825" s="44"/>
    </row>
    <row r="5826" spans="1:1" x14ac:dyDescent="0.2">
      <c r="A5826" s="44"/>
    </row>
    <row r="5827" spans="1:1" x14ac:dyDescent="0.2">
      <c r="A5827" s="44"/>
    </row>
    <row r="5828" spans="1:1" x14ac:dyDescent="0.2">
      <c r="A5828" s="44"/>
    </row>
    <row r="5829" spans="1:1" x14ac:dyDescent="0.2">
      <c r="A5829" s="44"/>
    </row>
    <row r="5830" spans="1:1" x14ac:dyDescent="0.2">
      <c r="A5830" s="44"/>
    </row>
    <row r="5831" spans="1:1" x14ac:dyDescent="0.2">
      <c r="A5831" s="44"/>
    </row>
    <row r="5832" spans="1:1" x14ac:dyDescent="0.2">
      <c r="A5832" s="44"/>
    </row>
    <row r="5833" spans="1:1" x14ac:dyDescent="0.2">
      <c r="A5833" s="44"/>
    </row>
    <row r="5834" spans="1:1" x14ac:dyDescent="0.2">
      <c r="A5834" s="44"/>
    </row>
    <row r="5835" spans="1:1" x14ac:dyDescent="0.2">
      <c r="A5835" s="44"/>
    </row>
    <row r="5836" spans="1:1" x14ac:dyDescent="0.2">
      <c r="A5836" s="44"/>
    </row>
    <row r="5837" spans="1:1" x14ac:dyDescent="0.2">
      <c r="A5837" s="44"/>
    </row>
    <row r="5838" spans="1:1" x14ac:dyDescent="0.2">
      <c r="A5838" s="44"/>
    </row>
    <row r="5839" spans="1:1" x14ac:dyDescent="0.2">
      <c r="A5839" s="44"/>
    </row>
    <row r="5840" spans="1:1" x14ac:dyDescent="0.2">
      <c r="A5840" s="44"/>
    </row>
    <row r="5841" spans="1:1" x14ac:dyDescent="0.2">
      <c r="A5841" s="44"/>
    </row>
    <row r="5842" spans="1:1" x14ac:dyDescent="0.2">
      <c r="A5842" s="44"/>
    </row>
    <row r="5843" spans="1:1" x14ac:dyDescent="0.2">
      <c r="A5843" s="44"/>
    </row>
    <row r="5844" spans="1:1" x14ac:dyDescent="0.2">
      <c r="A5844" s="44"/>
    </row>
    <row r="5845" spans="1:1" x14ac:dyDescent="0.2">
      <c r="A5845" s="44"/>
    </row>
    <row r="5846" spans="1:1" x14ac:dyDescent="0.2">
      <c r="A5846" s="44"/>
    </row>
    <row r="5847" spans="1:1" x14ac:dyDescent="0.2">
      <c r="A5847" s="44"/>
    </row>
    <row r="5848" spans="1:1" x14ac:dyDescent="0.2">
      <c r="A5848" s="44"/>
    </row>
    <row r="5849" spans="1:1" x14ac:dyDescent="0.2">
      <c r="A5849" s="44"/>
    </row>
    <row r="5850" spans="1:1" x14ac:dyDescent="0.2">
      <c r="A5850" s="44"/>
    </row>
    <row r="5851" spans="1:1" x14ac:dyDescent="0.2">
      <c r="A5851" s="44"/>
    </row>
    <row r="5852" spans="1:1" x14ac:dyDescent="0.2">
      <c r="A5852" s="44"/>
    </row>
    <row r="5853" spans="1:1" x14ac:dyDescent="0.2">
      <c r="A5853" s="44"/>
    </row>
    <row r="5854" spans="1:1" x14ac:dyDescent="0.2">
      <c r="A5854" s="44"/>
    </row>
    <row r="5855" spans="1:1" x14ac:dyDescent="0.2">
      <c r="A5855" s="44"/>
    </row>
    <row r="5856" spans="1:1" x14ac:dyDescent="0.2">
      <c r="A5856" s="44"/>
    </row>
    <row r="5857" spans="1:1" x14ac:dyDescent="0.2">
      <c r="A5857" s="44"/>
    </row>
    <row r="5858" spans="1:1" x14ac:dyDescent="0.2">
      <c r="A5858" s="44"/>
    </row>
    <row r="5859" spans="1:1" x14ac:dyDescent="0.2">
      <c r="A5859" s="44"/>
    </row>
    <row r="5860" spans="1:1" x14ac:dyDescent="0.2">
      <c r="A5860" s="44"/>
    </row>
    <row r="5861" spans="1:1" x14ac:dyDescent="0.2">
      <c r="A5861" s="44"/>
    </row>
    <row r="5862" spans="1:1" x14ac:dyDescent="0.2">
      <c r="A5862" s="44"/>
    </row>
    <row r="5863" spans="1:1" x14ac:dyDescent="0.2">
      <c r="A5863" s="44"/>
    </row>
    <row r="5864" spans="1:1" x14ac:dyDescent="0.2">
      <c r="A5864" s="44"/>
    </row>
    <row r="5865" spans="1:1" x14ac:dyDescent="0.2">
      <c r="A5865" s="44"/>
    </row>
    <row r="5866" spans="1:1" x14ac:dyDescent="0.2">
      <c r="A5866" s="44"/>
    </row>
    <row r="5867" spans="1:1" x14ac:dyDescent="0.2">
      <c r="A5867" s="44"/>
    </row>
    <row r="5868" spans="1:1" x14ac:dyDescent="0.2">
      <c r="A5868" s="44"/>
    </row>
    <row r="5869" spans="1:1" x14ac:dyDescent="0.2">
      <c r="A5869" s="44"/>
    </row>
    <row r="5870" spans="1:1" x14ac:dyDescent="0.2">
      <c r="A5870" s="44"/>
    </row>
    <row r="5871" spans="1:1" x14ac:dyDescent="0.2">
      <c r="A5871" s="44"/>
    </row>
    <row r="5872" spans="1:1" x14ac:dyDescent="0.2">
      <c r="A5872" s="44"/>
    </row>
    <row r="5873" spans="1:1" x14ac:dyDescent="0.2">
      <c r="A5873" s="44"/>
    </row>
    <row r="5874" spans="1:1" x14ac:dyDescent="0.2">
      <c r="A5874" s="44"/>
    </row>
    <row r="5875" spans="1:1" x14ac:dyDescent="0.2">
      <c r="A5875" s="44"/>
    </row>
    <row r="5876" spans="1:1" x14ac:dyDescent="0.2">
      <c r="A5876" s="44"/>
    </row>
    <row r="5877" spans="1:1" x14ac:dyDescent="0.2">
      <c r="A5877" s="44"/>
    </row>
    <row r="5878" spans="1:1" x14ac:dyDescent="0.2">
      <c r="A5878" s="44"/>
    </row>
    <row r="5879" spans="1:1" x14ac:dyDescent="0.2">
      <c r="A5879" s="44"/>
    </row>
    <row r="5880" spans="1:1" x14ac:dyDescent="0.2">
      <c r="A5880" s="44"/>
    </row>
    <row r="5881" spans="1:1" x14ac:dyDescent="0.2">
      <c r="A5881" s="44"/>
    </row>
    <row r="5882" spans="1:1" x14ac:dyDescent="0.2">
      <c r="A5882" s="44"/>
    </row>
    <row r="5883" spans="1:1" x14ac:dyDescent="0.2">
      <c r="A5883" s="44"/>
    </row>
    <row r="5884" spans="1:1" x14ac:dyDescent="0.2">
      <c r="A5884" s="44"/>
    </row>
    <row r="5885" spans="1:1" x14ac:dyDescent="0.2">
      <c r="A5885" s="44"/>
    </row>
    <row r="5886" spans="1:1" x14ac:dyDescent="0.2">
      <c r="A5886" s="44"/>
    </row>
    <row r="5887" spans="1:1" x14ac:dyDescent="0.2">
      <c r="A5887" s="44"/>
    </row>
    <row r="5888" spans="1:1" x14ac:dyDescent="0.2">
      <c r="A5888" s="44"/>
    </row>
    <row r="5889" spans="1:1" x14ac:dyDescent="0.2">
      <c r="A5889" s="44"/>
    </row>
    <row r="5890" spans="1:1" x14ac:dyDescent="0.2">
      <c r="A5890" s="44"/>
    </row>
    <row r="5891" spans="1:1" x14ac:dyDescent="0.2">
      <c r="A5891" s="44"/>
    </row>
    <row r="5892" spans="1:1" x14ac:dyDescent="0.2">
      <c r="A5892" s="44"/>
    </row>
    <row r="5893" spans="1:1" x14ac:dyDescent="0.2">
      <c r="A5893" s="44"/>
    </row>
    <row r="5894" spans="1:1" x14ac:dyDescent="0.2">
      <c r="A5894" s="44"/>
    </row>
    <row r="5895" spans="1:1" x14ac:dyDescent="0.2">
      <c r="A5895" s="44"/>
    </row>
    <row r="5896" spans="1:1" x14ac:dyDescent="0.2">
      <c r="A5896" s="44"/>
    </row>
    <row r="5897" spans="1:1" x14ac:dyDescent="0.2">
      <c r="A5897" s="44"/>
    </row>
    <row r="5898" spans="1:1" x14ac:dyDescent="0.2">
      <c r="A5898" s="44"/>
    </row>
    <row r="5899" spans="1:1" x14ac:dyDescent="0.2">
      <c r="A5899" s="44"/>
    </row>
    <row r="5900" spans="1:1" x14ac:dyDescent="0.2">
      <c r="A5900" s="44"/>
    </row>
    <row r="5901" spans="1:1" x14ac:dyDescent="0.2">
      <c r="A5901" s="44"/>
    </row>
    <row r="5902" spans="1:1" x14ac:dyDescent="0.2">
      <c r="A5902" s="44"/>
    </row>
    <row r="5903" spans="1:1" x14ac:dyDescent="0.2">
      <c r="A5903" s="44"/>
    </row>
    <row r="5904" spans="1:1" x14ac:dyDescent="0.2">
      <c r="A5904" s="44"/>
    </row>
    <row r="5905" spans="1:1" x14ac:dyDescent="0.2">
      <c r="A5905" s="44"/>
    </row>
    <row r="5906" spans="1:1" x14ac:dyDescent="0.2">
      <c r="A5906" s="44"/>
    </row>
    <row r="5907" spans="1:1" x14ac:dyDescent="0.2">
      <c r="A5907" s="44"/>
    </row>
    <row r="5908" spans="1:1" x14ac:dyDescent="0.2">
      <c r="A5908" s="44"/>
    </row>
    <row r="5909" spans="1:1" x14ac:dyDescent="0.2">
      <c r="A5909" s="44"/>
    </row>
    <row r="5910" spans="1:1" x14ac:dyDescent="0.2">
      <c r="A5910" s="44"/>
    </row>
    <row r="5911" spans="1:1" x14ac:dyDescent="0.2">
      <c r="A5911" s="44"/>
    </row>
    <row r="5912" spans="1:1" x14ac:dyDescent="0.2">
      <c r="A5912" s="44"/>
    </row>
    <row r="5913" spans="1:1" x14ac:dyDescent="0.2">
      <c r="A5913" s="44"/>
    </row>
    <row r="5914" spans="1:1" x14ac:dyDescent="0.2">
      <c r="A5914" s="44"/>
    </row>
    <row r="5915" spans="1:1" x14ac:dyDescent="0.2">
      <c r="A5915" s="44"/>
    </row>
    <row r="5916" spans="1:1" x14ac:dyDescent="0.2">
      <c r="A5916" s="44"/>
    </row>
    <row r="5917" spans="1:1" x14ac:dyDescent="0.2">
      <c r="A5917" s="44"/>
    </row>
    <row r="5918" spans="1:1" x14ac:dyDescent="0.2">
      <c r="A5918" s="44"/>
    </row>
    <row r="5919" spans="1:1" x14ac:dyDescent="0.2">
      <c r="A5919" s="44"/>
    </row>
    <row r="5920" spans="1:1" x14ac:dyDescent="0.2">
      <c r="A5920" s="44"/>
    </row>
    <row r="5921" spans="1:1" x14ac:dyDescent="0.2">
      <c r="A5921" s="44"/>
    </row>
    <row r="5922" spans="1:1" x14ac:dyDescent="0.2">
      <c r="A5922" s="44"/>
    </row>
    <row r="5923" spans="1:1" x14ac:dyDescent="0.2">
      <c r="A5923" s="44"/>
    </row>
    <row r="5924" spans="1:1" x14ac:dyDescent="0.2">
      <c r="A5924" s="44"/>
    </row>
    <row r="5925" spans="1:1" x14ac:dyDescent="0.2">
      <c r="A5925" s="44"/>
    </row>
    <row r="5926" spans="1:1" x14ac:dyDescent="0.2">
      <c r="A5926" s="44"/>
    </row>
    <row r="5927" spans="1:1" x14ac:dyDescent="0.2">
      <c r="A5927" s="44"/>
    </row>
    <row r="5928" spans="1:1" x14ac:dyDescent="0.2">
      <c r="A5928" s="44"/>
    </row>
    <row r="5929" spans="1:1" x14ac:dyDescent="0.2">
      <c r="A5929" s="44"/>
    </row>
    <row r="5930" spans="1:1" x14ac:dyDescent="0.2">
      <c r="A5930" s="44"/>
    </row>
    <row r="5931" spans="1:1" x14ac:dyDescent="0.2">
      <c r="A5931" s="44"/>
    </row>
    <row r="5932" spans="1:1" x14ac:dyDescent="0.2">
      <c r="A5932" s="44"/>
    </row>
    <row r="5933" spans="1:1" x14ac:dyDescent="0.2">
      <c r="A5933" s="44"/>
    </row>
    <row r="5934" spans="1:1" x14ac:dyDescent="0.2">
      <c r="A5934" s="44"/>
    </row>
    <row r="5935" spans="1:1" x14ac:dyDescent="0.2">
      <c r="A5935" s="44"/>
    </row>
    <row r="5936" spans="1:1" x14ac:dyDescent="0.2">
      <c r="A5936" s="44"/>
    </row>
    <row r="5937" spans="1:1" x14ac:dyDescent="0.2">
      <c r="A5937" s="44"/>
    </row>
    <row r="5938" spans="1:1" x14ac:dyDescent="0.2">
      <c r="A5938" s="44"/>
    </row>
    <row r="5939" spans="1:1" x14ac:dyDescent="0.2">
      <c r="A5939" s="44"/>
    </row>
    <row r="5940" spans="1:1" x14ac:dyDescent="0.2">
      <c r="A5940" s="44"/>
    </row>
    <row r="5941" spans="1:1" x14ac:dyDescent="0.2">
      <c r="A5941" s="44"/>
    </row>
    <row r="5942" spans="1:1" x14ac:dyDescent="0.2">
      <c r="A5942" s="44"/>
    </row>
    <row r="5943" spans="1:1" x14ac:dyDescent="0.2">
      <c r="A5943" s="44"/>
    </row>
    <row r="5944" spans="1:1" x14ac:dyDescent="0.2">
      <c r="A5944" s="44"/>
    </row>
    <row r="5945" spans="1:1" x14ac:dyDescent="0.2">
      <c r="A5945" s="44"/>
    </row>
    <row r="5946" spans="1:1" x14ac:dyDescent="0.2">
      <c r="A5946" s="44"/>
    </row>
    <row r="5947" spans="1:1" x14ac:dyDescent="0.2">
      <c r="A5947" s="44"/>
    </row>
    <row r="5948" spans="1:1" x14ac:dyDescent="0.2">
      <c r="A5948" s="44"/>
    </row>
    <row r="5949" spans="1:1" x14ac:dyDescent="0.2">
      <c r="A5949" s="44"/>
    </row>
    <row r="5950" spans="1:1" x14ac:dyDescent="0.2">
      <c r="A5950" s="44"/>
    </row>
    <row r="5951" spans="1:1" x14ac:dyDescent="0.2">
      <c r="A5951" s="44"/>
    </row>
    <row r="5952" spans="1:1" x14ac:dyDescent="0.2">
      <c r="A5952" s="44"/>
    </row>
    <row r="5953" spans="1:1" x14ac:dyDescent="0.2">
      <c r="A5953" s="44"/>
    </row>
    <row r="5954" spans="1:1" x14ac:dyDescent="0.2">
      <c r="A5954" s="44"/>
    </row>
    <row r="5955" spans="1:1" x14ac:dyDescent="0.2">
      <c r="A5955" s="44"/>
    </row>
    <row r="5956" spans="1:1" x14ac:dyDescent="0.2">
      <c r="A5956" s="44"/>
    </row>
    <row r="5957" spans="1:1" x14ac:dyDescent="0.2">
      <c r="A5957" s="44"/>
    </row>
    <row r="5958" spans="1:1" x14ac:dyDescent="0.2">
      <c r="A5958" s="44"/>
    </row>
    <row r="5959" spans="1:1" x14ac:dyDescent="0.2">
      <c r="A5959" s="44"/>
    </row>
    <row r="5960" spans="1:1" x14ac:dyDescent="0.2">
      <c r="A5960" s="44"/>
    </row>
    <row r="5961" spans="1:1" x14ac:dyDescent="0.2">
      <c r="A5961" s="44"/>
    </row>
    <row r="5962" spans="1:1" x14ac:dyDescent="0.2">
      <c r="A5962" s="44"/>
    </row>
    <row r="5963" spans="1:1" x14ac:dyDescent="0.2">
      <c r="A5963" s="44"/>
    </row>
    <row r="5964" spans="1:1" x14ac:dyDescent="0.2">
      <c r="A5964" s="44"/>
    </row>
    <row r="5965" spans="1:1" x14ac:dyDescent="0.2">
      <c r="A5965" s="44"/>
    </row>
    <row r="5966" spans="1:1" x14ac:dyDescent="0.2">
      <c r="A5966" s="44"/>
    </row>
    <row r="5967" spans="1:1" x14ac:dyDescent="0.2">
      <c r="A5967" s="44"/>
    </row>
    <row r="5968" spans="1:1" x14ac:dyDescent="0.2">
      <c r="A5968" s="44"/>
    </row>
    <row r="5969" spans="1:1" x14ac:dyDescent="0.2">
      <c r="A5969" s="44"/>
    </row>
    <row r="5970" spans="1:1" x14ac:dyDescent="0.2">
      <c r="A5970" s="44"/>
    </row>
    <row r="5971" spans="1:1" x14ac:dyDescent="0.2">
      <c r="A5971" s="44"/>
    </row>
    <row r="5972" spans="1:1" x14ac:dyDescent="0.2">
      <c r="A5972" s="44"/>
    </row>
    <row r="5973" spans="1:1" x14ac:dyDescent="0.2">
      <c r="A5973" s="44"/>
    </row>
    <row r="5974" spans="1:1" x14ac:dyDescent="0.2">
      <c r="A5974" s="44"/>
    </row>
    <row r="5975" spans="1:1" x14ac:dyDescent="0.2">
      <c r="A5975" s="44"/>
    </row>
    <row r="5976" spans="1:1" x14ac:dyDescent="0.2">
      <c r="A5976" s="44"/>
    </row>
    <row r="5977" spans="1:1" x14ac:dyDescent="0.2">
      <c r="A5977" s="44"/>
    </row>
    <row r="5978" spans="1:1" x14ac:dyDescent="0.2">
      <c r="A5978" s="44"/>
    </row>
    <row r="5979" spans="1:1" x14ac:dyDescent="0.2">
      <c r="A5979" s="44"/>
    </row>
    <row r="5980" spans="1:1" x14ac:dyDescent="0.2">
      <c r="A5980" s="44"/>
    </row>
    <row r="5981" spans="1:1" x14ac:dyDescent="0.2">
      <c r="A5981" s="44"/>
    </row>
    <row r="5982" spans="1:1" x14ac:dyDescent="0.2">
      <c r="A5982" s="44"/>
    </row>
    <row r="5983" spans="1:1" x14ac:dyDescent="0.2">
      <c r="A5983" s="44"/>
    </row>
    <row r="5984" spans="1:1" x14ac:dyDescent="0.2">
      <c r="A5984" s="44"/>
    </row>
    <row r="5985" spans="1:1" x14ac:dyDescent="0.2">
      <c r="A5985" s="44"/>
    </row>
    <row r="5986" spans="1:1" x14ac:dyDescent="0.2">
      <c r="A5986" s="44"/>
    </row>
    <row r="5987" spans="1:1" x14ac:dyDescent="0.2">
      <c r="A5987" s="44"/>
    </row>
    <row r="5988" spans="1:1" x14ac:dyDescent="0.2">
      <c r="A5988" s="44"/>
    </row>
    <row r="5989" spans="1:1" x14ac:dyDescent="0.2">
      <c r="A5989" s="44"/>
    </row>
    <row r="5990" spans="1:1" x14ac:dyDescent="0.2">
      <c r="A5990" s="44"/>
    </row>
    <row r="5991" spans="1:1" x14ac:dyDescent="0.2">
      <c r="A5991" s="44"/>
    </row>
    <row r="5992" spans="1:1" x14ac:dyDescent="0.2">
      <c r="A5992" s="44"/>
    </row>
    <row r="5993" spans="1:1" x14ac:dyDescent="0.2">
      <c r="A5993" s="44"/>
    </row>
    <row r="5994" spans="1:1" x14ac:dyDescent="0.2">
      <c r="A5994" s="44"/>
    </row>
    <row r="5995" spans="1:1" x14ac:dyDescent="0.2">
      <c r="A5995" s="44"/>
    </row>
    <row r="5996" spans="1:1" x14ac:dyDescent="0.2">
      <c r="A5996" s="44"/>
    </row>
    <row r="5997" spans="1:1" x14ac:dyDescent="0.2">
      <c r="A5997" s="44"/>
    </row>
    <row r="5998" spans="1:1" x14ac:dyDescent="0.2">
      <c r="A5998" s="44"/>
    </row>
    <row r="5999" spans="1:1" x14ac:dyDescent="0.2">
      <c r="A5999" s="44"/>
    </row>
    <row r="6000" spans="1:1" x14ac:dyDescent="0.2">
      <c r="A6000" s="44"/>
    </row>
    <row r="6001" spans="1:1" x14ac:dyDescent="0.2">
      <c r="A6001" s="44"/>
    </row>
    <row r="6002" spans="1:1" x14ac:dyDescent="0.2">
      <c r="A6002" s="44"/>
    </row>
    <row r="6003" spans="1:1" x14ac:dyDescent="0.2">
      <c r="A6003" s="44"/>
    </row>
    <row r="6004" spans="1:1" x14ac:dyDescent="0.2">
      <c r="A6004" s="44"/>
    </row>
    <row r="6005" spans="1:1" x14ac:dyDescent="0.2">
      <c r="A6005" s="44"/>
    </row>
    <row r="6006" spans="1:1" x14ac:dyDescent="0.2">
      <c r="A6006" s="44"/>
    </row>
    <row r="6007" spans="1:1" x14ac:dyDescent="0.2">
      <c r="A6007" s="44"/>
    </row>
    <row r="6008" spans="1:1" x14ac:dyDescent="0.2">
      <c r="A6008" s="44"/>
    </row>
    <row r="6009" spans="1:1" x14ac:dyDescent="0.2">
      <c r="A6009" s="44"/>
    </row>
    <row r="6010" spans="1:1" x14ac:dyDescent="0.2">
      <c r="A6010" s="44"/>
    </row>
    <row r="6011" spans="1:1" x14ac:dyDescent="0.2">
      <c r="A6011" s="44"/>
    </row>
    <row r="6012" spans="1:1" x14ac:dyDescent="0.2">
      <c r="A6012" s="44"/>
    </row>
    <row r="6013" spans="1:1" x14ac:dyDescent="0.2">
      <c r="A6013" s="44"/>
    </row>
    <row r="6014" spans="1:1" x14ac:dyDescent="0.2">
      <c r="A6014" s="44"/>
    </row>
    <row r="6015" spans="1:1" x14ac:dyDescent="0.2">
      <c r="A6015" s="44"/>
    </row>
    <row r="6016" spans="1:1" x14ac:dyDescent="0.2">
      <c r="A6016" s="44"/>
    </row>
    <row r="6017" spans="1:1" x14ac:dyDescent="0.2">
      <c r="A6017" s="44"/>
    </row>
    <row r="6018" spans="1:1" x14ac:dyDescent="0.2">
      <c r="A6018" s="44"/>
    </row>
    <row r="6019" spans="1:1" x14ac:dyDescent="0.2">
      <c r="A6019" s="44"/>
    </row>
    <row r="6020" spans="1:1" x14ac:dyDescent="0.2">
      <c r="A6020" s="44"/>
    </row>
    <row r="6021" spans="1:1" x14ac:dyDescent="0.2">
      <c r="A6021" s="44"/>
    </row>
    <row r="6022" spans="1:1" x14ac:dyDescent="0.2">
      <c r="A6022" s="44"/>
    </row>
    <row r="6023" spans="1:1" x14ac:dyDescent="0.2">
      <c r="A6023" s="44"/>
    </row>
    <row r="6024" spans="1:1" x14ac:dyDescent="0.2">
      <c r="A6024" s="44"/>
    </row>
    <row r="6025" spans="1:1" x14ac:dyDescent="0.2">
      <c r="A6025" s="44"/>
    </row>
    <row r="6026" spans="1:1" x14ac:dyDescent="0.2">
      <c r="A6026" s="44"/>
    </row>
    <row r="6027" spans="1:1" x14ac:dyDescent="0.2">
      <c r="A6027" s="44"/>
    </row>
    <row r="6028" spans="1:1" x14ac:dyDescent="0.2">
      <c r="A6028" s="44"/>
    </row>
    <row r="6029" spans="1:1" x14ac:dyDescent="0.2">
      <c r="A6029" s="44"/>
    </row>
    <row r="6030" spans="1:1" x14ac:dyDescent="0.2">
      <c r="A6030" s="44"/>
    </row>
    <row r="6031" spans="1:1" x14ac:dyDescent="0.2">
      <c r="A6031" s="44"/>
    </row>
    <row r="6032" spans="1:1" x14ac:dyDescent="0.2">
      <c r="A6032" s="44"/>
    </row>
    <row r="6033" spans="1:1" x14ac:dyDescent="0.2">
      <c r="A6033" s="44"/>
    </row>
    <row r="6034" spans="1:1" x14ac:dyDescent="0.2">
      <c r="A6034" s="44"/>
    </row>
    <row r="6035" spans="1:1" x14ac:dyDescent="0.2">
      <c r="A6035" s="44"/>
    </row>
    <row r="6036" spans="1:1" x14ac:dyDescent="0.2">
      <c r="A6036" s="44"/>
    </row>
    <row r="6037" spans="1:1" x14ac:dyDescent="0.2">
      <c r="A6037" s="44"/>
    </row>
    <row r="6038" spans="1:1" x14ac:dyDescent="0.2">
      <c r="A6038" s="44"/>
    </row>
    <row r="6039" spans="1:1" x14ac:dyDescent="0.2">
      <c r="A6039" s="44"/>
    </row>
    <row r="6040" spans="1:1" x14ac:dyDescent="0.2">
      <c r="A6040" s="44"/>
    </row>
    <row r="6041" spans="1:1" x14ac:dyDescent="0.2">
      <c r="A6041" s="44"/>
    </row>
    <row r="6042" spans="1:1" x14ac:dyDescent="0.2">
      <c r="A6042" s="44"/>
    </row>
    <row r="6043" spans="1:1" x14ac:dyDescent="0.2">
      <c r="A6043" s="44"/>
    </row>
    <row r="6044" spans="1:1" x14ac:dyDescent="0.2">
      <c r="A6044" s="44"/>
    </row>
    <row r="6045" spans="1:1" x14ac:dyDescent="0.2">
      <c r="A6045" s="44"/>
    </row>
    <row r="6046" spans="1:1" x14ac:dyDescent="0.2">
      <c r="A6046" s="44"/>
    </row>
    <row r="6047" spans="1:1" x14ac:dyDescent="0.2">
      <c r="A6047" s="44"/>
    </row>
    <row r="6048" spans="1:1" x14ac:dyDescent="0.2">
      <c r="A6048" s="44"/>
    </row>
    <row r="6049" spans="1:1" x14ac:dyDescent="0.2">
      <c r="A6049" s="44"/>
    </row>
    <row r="6050" spans="1:1" x14ac:dyDescent="0.2">
      <c r="A6050" s="44"/>
    </row>
    <row r="6051" spans="1:1" x14ac:dyDescent="0.2">
      <c r="A6051" s="44"/>
    </row>
    <row r="6052" spans="1:1" x14ac:dyDescent="0.2">
      <c r="A6052" s="44"/>
    </row>
    <row r="6053" spans="1:1" x14ac:dyDescent="0.2">
      <c r="A6053" s="44"/>
    </row>
    <row r="6054" spans="1:1" x14ac:dyDescent="0.2">
      <c r="A6054" s="44"/>
    </row>
    <row r="6055" spans="1:1" x14ac:dyDescent="0.2">
      <c r="A6055" s="44"/>
    </row>
    <row r="6056" spans="1:1" x14ac:dyDescent="0.2">
      <c r="A6056" s="44"/>
    </row>
    <row r="6057" spans="1:1" x14ac:dyDescent="0.2">
      <c r="A6057" s="44"/>
    </row>
    <row r="6058" spans="1:1" x14ac:dyDescent="0.2">
      <c r="A6058" s="44"/>
    </row>
    <row r="6059" spans="1:1" x14ac:dyDescent="0.2">
      <c r="A6059" s="44"/>
    </row>
    <row r="6060" spans="1:1" x14ac:dyDescent="0.2">
      <c r="A6060" s="44"/>
    </row>
    <row r="6061" spans="1:1" x14ac:dyDescent="0.2">
      <c r="A6061" s="44"/>
    </row>
    <row r="6062" spans="1:1" x14ac:dyDescent="0.2">
      <c r="A6062" s="44"/>
    </row>
    <row r="6063" spans="1:1" x14ac:dyDescent="0.2">
      <c r="A6063" s="44"/>
    </row>
    <row r="6064" spans="1:1" x14ac:dyDescent="0.2">
      <c r="A6064" s="44"/>
    </row>
    <row r="6065" spans="1:1" x14ac:dyDescent="0.2">
      <c r="A6065" s="44"/>
    </row>
    <row r="6066" spans="1:1" x14ac:dyDescent="0.2">
      <c r="A6066" s="44"/>
    </row>
    <row r="6067" spans="1:1" x14ac:dyDescent="0.2">
      <c r="A6067" s="44"/>
    </row>
    <row r="6068" spans="1:1" x14ac:dyDescent="0.2">
      <c r="A6068" s="44"/>
    </row>
    <row r="6069" spans="1:1" x14ac:dyDescent="0.2">
      <c r="A6069" s="44"/>
    </row>
    <row r="6070" spans="1:1" x14ac:dyDescent="0.2">
      <c r="A6070" s="44"/>
    </row>
    <row r="6071" spans="1:1" x14ac:dyDescent="0.2">
      <c r="A6071" s="44"/>
    </row>
    <row r="6072" spans="1:1" x14ac:dyDescent="0.2">
      <c r="A6072" s="44"/>
    </row>
    <row r="6073" spans="1:1" x14ac:dyDescent="0.2">
      <c r="A6073" s="44"/>
    </row>
    <row r="6074" spans="1:1" x14ac:dyDescent="0.2">
      <c r="A6074" s="44"/>
    </row>
    <row r="6075" spans="1:1" x14ac:dyDescent="0.2">
      <c r="A6075" s="44"/>
    </row>
    <row r="6076" spans="1:1" x14ac:dyDescent="0.2">
      <c r="A6076" s="44"/>
    </row>
    <row r="6077" spans="1:1" x14ac:dyDescent="0.2">
      <c r="A6077" s="44"/>
    </row>
    <row r="6078" spans="1:1" x14ac:dyDescent="0.2">
      <c r="A6078" s="44"/>
    </row>
    <row r="6079" spans="1:1" x14ac:dyDescent="0.2">
      <c r="A6079" s="44"/>
    </row>
    <row r="6080" spans="1:1" x14ac:dyDescent="0.2">
      <c r="A6080" s="44"/>
    </row>
    <row r="6081" spans="1:1" x14ac:dyDescent="0.2">
      <c r="A6081" s="44"/>
    </row>
    <row r="6082" spans="1:1" x14ac:dyDescent="0.2">
      <c r="A6082" s="44"/>
    </row>
    <row r="6083" spans="1:1" x14ac:dyDescent="0.2">
      <c r="A6083" s="44"/>
    </row>
    <row r="6084" spans="1:1" x14ac:dyDescent="0.2">
      <c r="A6084" s="44"/>
    </row>
    <row r="6085" spans="1:1" x14ac:dyDescent="0.2">
      <c r="A6085" s="44"/>
    </row>
    <row r="6086" spans="1:1" x14ac:dyDescent="0.2">
      <c r="A6086" s="44"/>
    </row>
    <row r="6087" spans="1:1" x14ac:dyDescent="0.2">
      <c r="A6087" s="44"/>
    </row>
    <row r="6088" spans="1:1" x14ac:dyDescent="0.2">
      <c r="A6088" s="44"/>
    </row>
    <row r="6089" spans="1:1" x14ac:dyDescent="0.2">
      <c r="A6089" s="44"/>
    </row>
    <row r="6090" spans="1:1" x14ac:dyDescent="0.2">
      <c r="A6090" s="44"/>
    </row>
    <row r="6091" spans="1:1" x14ac:dyDescent="0.2">
      <c r="A6091" s="44"/>
    </row>
    <row r="6092" spans="1:1" x14ac:dyDescent="0.2">
      <c r="A6092" s="44"/>
    </row>
    <row r="6093" spans="1:1" x14ac:dyDescent="0.2">
      <c r="A6093" s="44"/>
    </row>
    <row r="6094" spans="1:1" x14ac:dyDescent="0.2">
      <c r="A6094" s="44"/>
    </row>
    <row r="6095" spans="1:1" x14ac:dyDescent="0.2">
      <c r="A6095" s="44"/>
    </row>
    <row r="6096" spans="1:1" x14ac:dyDescent="0.2">
      <c r="A6096" s="44"/>
    </row>
    <row r="6097" spans="1:1" x14ac:dyDescent="0.2">
      <c r="A6097" s="44"/>
    </row>
    <row r="6098" spans="1:1" x14ac:dyDescent="0.2">
      <c r="A6098" s="44"/>
    </row>
    <row r="6099" spans="1:1" x14ac:dyDescent="0.2">
      <c r="A6099" s="44"/>
    </row>
    <row r="6100" spans="1:1" x14ac:dyDescent="0.2">
      <c r="A6100" s="44"/>
    </row>
    <row r="6101" spans="1:1" x14ac:dyDescent="0.2">
      <c r="A6101" s="44"/>
    </row>
    <row r="6102" spans="1:1" x14ac:dyDescent="0.2">
      <c r="A6102" s="44"/>
    </row>
    <row r="6103" spans="1:1" x14ac:dyDescent="0.2">
      <c r="A6103" s="44"/>
    </row>
    <row r="6104" spans="1:1" x14ac:dyDescent="0.2">
      <c r="A6104" s="44"/>
    </row>
    <row r="6105" spans="1:1" x14ac:dyDescent="0.2">
      <c r="A6105" s="44"/>
    </row>
    <row r="6106" spans="1:1" x14ac:dyDescent="0.2">
      <c r="A6106" s="44"/>
    </row>
    <row r="6107" spans="1:1" x14ac:dyDescent="0.2">
      <c r="A6107" s="44"/>
    </row>
    <row r="6108" spans="1:1" x14ac:dyDescent="0.2">
      <c r="A6108" s="44"/>
    </row>
    <row r="6109" spans="1:1" x14ac:dyDescent="0.2">
      <c r="A6109" s="44"/>
    </row>
    <row r="6110" spans="1:1" x14ac:dyDescent="0.2">
      <c r="A6110" s="44"/>
    </row>
    <row r="6111" spans="1:1" x14ac:dyDescent="0.2">
      <c r="A6111" s="44"/>
    </row>
    <row r="6112" spans="1:1" x14ac:dyDescent="0.2">
      <c r="A6112" s="44"/>
    </row>
    <row r="6113" spans="1:1" x14ac:dyDescent="0.2">
      <c r="A6113" s="44"/>
    </row>
    <row r="6114" spans="1:1" x14ac:dyDescent="0.2">
      <c r="A6114" s="44"/>
    </row>
    <row r="6115" spans="1:1" x14ac:dyDescent="0.2">
      <c r="A6115" s="44"/>
    </row>
    <row r="6116" spans="1:1" x14ac:dyDescent="0.2">
      <c r="A6116" s="44"/>
    </row>
    <row r="6117" spans="1:1" x14ac:dyDescent="0.2">
      <c r="A6117" s="44"/>
    </row>
    <row r="6118" spans="1:1" x14ac:dyDescent="0.2">
      <c r="A6118" s="44"/>
    </row>
    <row r="6119" spans="1:1" x14ac:dyDescent="0.2">
      <c r="A6119" s="44"/>
    </row>
    <row r="6120" spans="1:1" x14ac:dyDescent="0.2">
      <c r="A6120" s="44"/>
    </row>
    <row r="6121" spans="1:1" x14ac:dyDescent="0.2">
      <c r="A6121" s="44"/>
    </row>
    <row r="6122" spans="1:1" x14ac:dyDescent="0.2">
      <c r="A6122" s="44"/>
    </row>
    <row r="6123" spans="1:1" x14ac:dyDescent="0.2">
      <c r="A6123" s="44"/>
    </row>
    <row r="6124" spans="1:1" x14ac:dyDescent="0.2">
      <c r="A6124" s="44"/>
    </row>
    <row r="6125" spans="1:1" x14ac:dyDescent="0.2">
      <c r="A6125" s="44"/>
    </row>
    <row r="6126" spans="1:1" x14ac:dyDescent="0.2">
      <c r="A6126" s="44"/>
    </row>
    <row r="6127" spans="1:1" x14ac:dyDescent="0.2">
      <c r="A6127" s="44"/>
    </row>
    <row r="6128" spans="1:1" x14ac:dyDescent="0.2">
      <c r="A6128" s="44"/>
    </row>
    <row r="6129" spans="1:1" x14ac:dyDescent="0.2">
      <c r="A6129" s="44"/>
    </row>
    <row r="6130" spans="1:1" x14ac:dyDescent="0.2">
      <c r="A6130" s="44"/>
    </row>
    <row r="6131" spans="1:1" x14ac:dyDescent="0.2">
      <c r="A6131" s="44"/>
    </row>
    <row r="6132" spans="1:1" x14ac:dyDescent="0.2">
      <c r="A6132" s="44"/>
    </row>
    <row r="6133" spans="1:1" x14ac:dyDescent="0.2">
      <c r="A6133" s="44"/>
    </row>
    <row r="6134" spans="1:1" x14ac:dyDescent="0.2">
      <c r="A6134" s="44"/>
    </row>
    <row r="6135" spans="1:1" x14ac:dyDescent="0.2">
      <c r="A6135" s="44"/>
    </row>
    <row r="6136" spans="1:1" x14ac:dyDescent="0.2">
      <c r="A6136" s="44"/>
    </row>
    <row r="6137" spans="1:1" x14ac:dyDescent="0.2">
      <c r="A6137" s="44"/>
    </row>
    <row r="6138" spans="1:1" x14ac:dyDescent="0.2">
      <c r="A6138" s="44"/>
    </row>
    <row r="6139" spans="1:1" x14ac:dyDescent="0.2">
      <c r="A6139" s="44"/>
    </row>
    <row r="6140" spans="1:1" x14ac:dyDescent="0.2">
      <c r="A6140" s="44"/>
    </row>
    <row r="6141" spans="1:1" x14ac:dyDescent="0.2">
      <c r="A6141" s="44"/>
    </row>
    <row r="6142" spans="1:1" x14ac:dyDescent="0.2">
      <c r="A6142" s="44"/>
    </row>
    <row r="6143" spans="1:1" x14ac:dyDescent="0.2">
      <c r="A6143" s="44"/>
    </row>
    <row r="6144" spans="1:1" x14ac:dyDescent="0.2">
      <c r="A6144" s="44"/>
    </row>
    <row r="6145" spans="1:1" x14ac:dyDescent="0.2">
      <c r="A6145" s="44"/>
    </row>
    <row r="6146" spans="1:1" x14ac:dyDescent="0.2">
      <c r="A6146" s="44"/>
    </row>
    <row r="6147" spans="1:1" x14ac:dyDescent="0.2">
      <c r="A6147" s="44"/>
    </row>
    <row r="6148" spans="1:1" x14ac:dyDescent="0.2">
      <c r="A6148" s="44"/>
    </row>
    <row r="6149" spans="1:1" x14ac:dyDescent="0.2">
      <c r="A6149" s="44"/>
    </row>
    <row r="6150" spans="1:1" x14ac:dyDescent="0.2">
      <c r="A6150" s="44"/>
    </row>
    <row r="6151" spans="1:1" x14ac:dyDescent="0.2">
      <c r="A6151" s="44"/>
    </row>
    <row r="6152" spans="1:1" x14ac:dyDescent="0.2">
      <c r="A6152" s="44"/>
    </row>
    <row r="6153" spans="1:1" x14ac:dyDescent="0.2">
      <c r="A6153" s="44"/>
    </row>
    <row r="6154" spans="1:1" x14ac:dyDescent="0.2">
      <c r="A6154" s="44"/>
    </row>
    <row r="6155" spans="1:1" x14ac:dyDescent="0.2">
      <c r="A6155" s="44"/>
    </row>
    <row r="6156" spans="1:1" x14ac:dyDescent="0.2">
      <c r="A6156" s="44"/>
    </row>
    <row r="6157" spans="1:1" x14ac:dyDescent="0.2">
      <c r="A6157" s="44"/>
    </row>
    <row r="6158" spans="1:1" x14ac:dyDescent="0.2">
      <c r="A6158" s="44"/>
    </row>
    <row r="6159" spans="1:1" x14ac:dyDescent="0.2">
      <c r="A6159" s="44"/>
    </row>
    <row r="6160" spans="1:1" x14ac:dyDescent="0.2">
      <c r="A6160" s="44"/>
    </row>
    <row r="6161" spans="1:1" x14ac:dyDescent="0.2">
      <c r="A6161" s="44"/>
    </row>
    <row r="6162" spans="1:1" x14ac:dyDescent="0.2">
      <c r="A6162" s="44"/>
    </row>
    <row r="6163" spans="1:1" x14ac:dyDescent="0.2">
      <c r="A6163" s="44"/>
    </row>
    <row r="6164" spans="1:1" x14ac:dyDescent="0.2">
      <c r="A6164" s="44"/>
    </row>
    <row r="6165" spans="1:1" x14ac:dyDescent="0.2">
      <c r="A6165" s="44"/>
    </row>
    <row r="6166" spans="1:1" x14ac:dyDescent="0.2">
      <c r="A6166" s="44"/>
    </row>
    <row r="6167" spans="1:1" x14ac:dyDescent="0.2">
      <c r="A6167" s="44"/>
    </row>
    <row r="6168" spans="1:1" x14ac:dyDescent="0.2">
      <c r="A6168" s="44"/>
    </row>
    <row r="6169" spans="1:1" x14ac:dyDescent="0.2">
      <c r="A6169" s="44"/>
    </row>
    <row r="6170" spans="1:1" x14ac:dyDescent="0.2">
      <c r="A6170" s="44"/>
    </row>
    <row r="6171" spans="1:1" x14ac:dyDescent="0.2">
      <c r="A6171" s="44"/>
    </row>
    <row r="6172" spans="1:1" x14ac:dyDescent="0.2">
      <c r="A6172" s="44"/>
    </row>
    <row r="6173" spans="1:1" x14ac:dyDescent="0.2">
      <c r="A6173" s="44"/>
    </row>
    <row r="6174" spans="1:1" x14ac:dyDescent="0.2">
      <c r="A6174" s="44"/>
    </row>
    <row r="6175" spans="1:1" x14ac:dyDescent="0.2">
      <c r="A6175" s="44"/>
    </row>
    <row r="6176" spans="1:1" x14ac:dyDescent="0.2">
      <c r="A6176" s="44"/>
    </row>
    <row r="6177" spans="1:1" x14ac:dyDescent="0.2">
      <c r="A6177" s="44"/>
    </row>
    <row r="6178" spans="1:1" x14ac:dyDescent="0.2">
      <c r="A6178" s="44"/>
    </row>
    <row r="6179" spans="1:1" x14ac:dyDescent="0.2">
      <c r="A6179" s="44"/>
    </row>
    <row r="6180" spans="1:1" x14ac:dyDescent="0.2">
      <c r="A6180" s="44"/>
    </row>
    <row r="6181" spans="1:1" x14ac:dyDescent="0.2">
      <c r="A6181" s="44"/>
    </row>
    <row r="6182" spans="1:1" x14ac:dyDescent="0.2">
      <c r="A6182" s="44"/>
    </row>
    <row r="6183" spans="1:1" x14ac:dyDescent="0.2">
      <c r="A6183" s="44"/>
    </row>
    <row r="6184" spans="1:1" x14ac:dyDescent="0.2">
      <c r="A6184" s="44"/>
    </row>
    <row r="6185" spans="1:1" x14ac:dyDescent="0.2">
      <c r="A6185" s="44"/>
    </row>
    <row r="6186" spans="1:1" x14ac:dyDescent="0.2">
      <c r="A6186" s="44"/>
    </row>
    <row r="6187" spans="1:1" x14ac:dyDescent="0.2">
      <c r="A6187" s="44"/>
    </row>
    <row r="6188" spans="1:1" x14ac:dyDescent="0.2">
      <c r="A6188" s="44"/>
    </row>
    <row r="6189" spans="1:1" x14ac:dyDescent="0.2">
      <c r="A6189" s="44"/>
    </row>
    <row r="6190" spans="1:1" x14ac:dyDescent="0.2">
      <c r="A6190" s="44"/>
    </row>
    <row r="6191" spans="1:1" x14ac:dyDescent="0.2">
      <c r="A6191" s="44"/>
    </row>
    <row r="6192" spans="1:1" x14ac:dyDescent="0.2">
      <c r="A6192" s="44"/>
    </row>
    <row r="6193" spans="1:1" x14ac:dyDescent="0.2">
      <c r="A6193" s="44"/>
    </row>
    <row r="6194" spans="1:1" x14ac:dyDescent="0.2">
      <c r="A6194" s="44"/>
    </row>
    <row r="6195" spans="1:1" x14ac:dyDescent="0.2">
      <c r="A6195" s="44"/>
    </row>
    <row r="6196" spans="1:1" x14ac:dyDescent="0.2">
      <c r="A6196" s="44"/>
    </row>
    <row r="6197" spans="1:1" x14ac:dyDescent="0.2">
      <c r="A6197" s="44"/>
    </row>
    <row r="6198" spans="1:1" x14ac:dyDescent="0.2">
      <c r="A6198" s="44"/>
    </row>
    <row r="6199" spans="1:1" x14ac:dyDescent="0.2">
      <c r="A6199" s="44"/>
    </row>
    <row r="6200" spans="1:1" x14ac:dyDescent="0.2">
      <c r="A6200" s="44"/>
    </row>
    <row r="6201" spans="1:1" x14ac:dyDescent="0.2">
      <c r="A6201" s="44"/>
    </row>
    <row r="6202" spans="1:1" x14ac:dyDescent="0.2">
      <c r="A6202" s="44"/>
    </row>
    <row r="6203" spans="1:1" x14ac:dyDescent="0.2">
      <c r="A6203" s="44"/>
    </row>
    <row r="6204" spans="1:1" x14ac:dyDescent="0.2">
      <c r="A6204" s="44"/>
    </row>
    <row r="6205" spans="1:1" x14ac:dyDescent="0.2">
      <c r="A6205" s="44"/>
    </row>
    <row r="6206" spans="1:1" x14ac:dyDescent="0.2">
      <c r="A6206" s="44"/>
    </row>
    <row r="6207" spans="1:1" x14ac:dyDescent="0.2">
      <c r="A6207" s="44"/>
    </row>
    <row r="6208" spans="1:1" x14ac:dyDescent="0.2">
      <c r="A6208" s="44"/>
    </row>
    <row r="6209" spans="1:1" x14ac:dyDescent="0.2">
      <c r="A6209" s="44"/>
    </row>
    <row r="6210" spans="1:1" x14ac:dyDescent="0.2">
      <c r="A6210" s="44"/>
    </row>
    <row r="6211" spans="1:1" x14ac:dyDescent="0.2">
      <c r="A6211" s="44"/>
    </row>
    <row r="6212" spans="1:1" x14ac:dyDescent="0.2">
      <c r="A6212" s="44"/>
    </row>
    <row r="6213" spans="1:1" x14ac:dyDescent="0.2">
      <c r="A6213" s="44"/>
    </row>
    <row r="6214" spans="1:1" x14ac:dyDescent="0.2">
      <c r="A6214" s="44"/>
    </row>
    <row r="6215" spans="1:1" x14ac:dyDescent="0.2">
      <c r="A6215" s="44"/>
    </row>
    <row r="6216" spans="1:1" x14ac:dyDescent="0.2">
      <c r="A6216" s="44"/>
    </row>
    <row r="6217" spans="1:1" x14ac:dyDescent="0.2">
      <c r="A6217" s="44"/>
    </row>
    <row r="6218" spans="1:1" x14ac:dyDescent="0.2">
      <c r="A6218" s="44"/>
    </row>
    <row r="6219" spans="1:1" x14ac:dyDescent="0.2">
      <c r="A6219" s="44"/>
    </row>
    <row r="6220" spans="1:1" x14ac:dyDescent="0.2">
      <c r="A6220" s="44"/>
    </row>
    <row r="6221" spans="1:1" x14ac:dyDescent="0.2">
      <c r="A6221" s="44"/>
    </row>
    <row r="6222" spans="1:1" x14ac:dyDescent="0.2">
      <c r="A6222" s="44"/>
    </row>
    <row r="6223" spans="1:1" x14ac:dyDescent="0.2">
      <c r="A6223" s="44"/>
    </row>
    <row r="6224" spans="1:1" x14ac:dyDescent="0.2">
      <c r="A6224" s="44"/>
    </row>
    <row r="6225" spans="1:1" x14ac:dyDescent="0.2">
      <c r="A6225" s="44"/>
    </row>
    <row r="6226" spans="1:1" x14ac:dyDescent="0.2">
      <c r="A6226" s="44"/>
    </row>
    <row r="6227" spans="1:1" x14ac:dyDescent="0.2">
      <c r="A6227" s="44"/>
    </row>
    <row r="6228" spans="1:1" x14ac:dyDescent="0.2">
      <c r="A6228" s="44"/>
    </row>
    <row r="6229" spans="1:1" x14ac:dyDescent="0.2">
      <c r="A6229" s="44"/>
    </row>
    <row r="6230" spans="1:1" x14ac:dyDescent="0.2">
      <c r="A6230" s="44"/>
    </row>
    <row r="6231" spans="1:1" x14ac:dyDescent="0.2">
      <c r="A6231" s="44"/>
    </row>
    <row r="6232" spans="1:1" x14ac:dyDescent="0.2">
      <c r="A6232" s="44"/>
    </row>
    <row r="6233" spans="1:1" x14ac:dyDescent="0.2">
      <c r="A6233" s="44"/>
    </row>
    <row r="6234" spans="1:1" x14ac:dyDescent="0.2">
      <c r="A6234" s="44"/>
    </row>
    <row r="6235" spans="1:1" x14ac:dyDescent="0.2">
      <c r="A6235" s="44"/>
    </row>
    <row r="6236" spans="1:1" x14ac:dyDescent="0.2">
      <c r="A6236" s="44"/>
    </row>
    <row r="6237" spans="1:1" x14ac:dyDescent="0.2">
      <c r="A6237" s="44"/>
    </row>
    <row r="6238" spans="1:1" x14ac:dyDescent="0.2">
      <c r="A6238" s="44"/>
    </row>
    <row r="6239" spans="1:1" x14ac:dyDescent="0.2">
      <c r="A6239" s="44"/>
    </row>
    <row r="6240" spans="1:1" x14ac:dyDescent="0.2">
      <c r="A6240" s="44"/>
    </row>
    <row r="6241" spans="1:1" x14ac:dyDescent="0.2">
      <c r="A6241" s="44"/>
    </row>
    <row r="6242" spans="1:1" x14ac:dyDescent="0.2">
      <c r="A6242" s="44"/>
    </row>
    <row r="6243" spans="1:1" x14ac:dyDescent="0.2">
      <c r="A6243" s="44"/>
    </row>
    <row r="6244" spans="1:1" x14ac:dyDescent="0.2">
      <c r="A6244" s="44"/>
    </row>
    <row r="6245" spans="1:1" x14ac:dyDescent="0.2">
      <c r="A6245" s="44"/>
    </row>
    <row r="6246" spans="1:1" x14ac:dyDescent="0.2">
      <c r="A6246" s="44"/>
    </row>
    <row r="6247" spans="1:1" x14ac:dyDescent="0.2">
      <c r="A6247" s="44"/>
    </row>
    <row r="6248" spans="1:1" x14ac:dyDescent="0.2">
      <c r="A6248" s="44"/>
    </row>
    <row r="6249" spans="1:1" x14ac:dyDescent="0.2">
      <c r="A6249" s="44"/>
    </row>
    <row r="6250" spans="1:1" x14ac:dyDescent="0.2">
      <c r="A6250" s="44"/>
    </row>
    <row r="6251" spans="1:1" x14ac:dyDescent="0.2">
      <c r="A6251" s="44"/>
    </row>
    <row r="6252" spans="1:1" x14ac:dyDescent="0.2">
      <c r="A6252" s="44"/>
    </row>
    <row r="6253" spans="1:1" x14ac:dyDescent="0.2">
      <c r="A6253" s="44"/>
    </row>
    <row r="6254" spans="1:1" x14ac:dyDescent="0.2">
      <c r="A6254" s="44"/>
    </row>
    <row r="6255" spans="1:1" x14ac:dyDescent="0.2">
      <c r="A6255" s="44"/>
    </row>
    <row r="6256" spans="1:1" x14ac:dyDescent="0.2">
      <c r="A6256" s="44"/>
    </row>
    <row r="6257" spans="1:1" x14ac:dyDescent="0.2">
      <c r="A6257" s="44"/>
    </row>
    <row r="6258" spans="1:1" x14ac:dyDescent="0.2">
      <c r="A6258" s="44"/>
    </row>
    <row r="6259" spans="1:1" x14ac:dyDescent="0.2">
      <c r="A6259" s="44"/>
    </row>
    <row r="6260" spans="1:1" x14ac:dyDescent="0.2">
      <c r="A6260" s="44"/>
    </row>
    <row r="6261" spans="1:1" x14ac:dyDescent="0.2">
      <c r="A6261" s="44"/>
    </row>
    <row r="6262" spans="1:1" x14ac:dyDescent="0.2">
      <c r="A6262" s="44"/>
    </row>
    <row r="6263" spans="1:1" x14ac:dyDescent="0.2">
      <c r="A6263" s="44"/>
    </row>
    <row r="6264" spans="1:1" x14ac:dyDescent="0.2">
      <c r="A6264" s="44"/>
    </row>
    <row r="6265" spans="1:1" x14ac:dyDescent="0.2">
      <c r="A6265" s="44"/>
    </row>
    <row r="6266" spans="1:1" x14ac:dyDescent="0.2">
      <c r="A6266" s="44"/>
    </row>
    <row r="6267" spans="1:1" x14ac:dyDescent="0.2">
      <c r="A6267" s="44"/>
    </row>
    <row r="6268" spans="1:1" x14ac:dyDescent="0.2">
      <c r="A6268" s="44"/>
    </row>
    <row r="6269" spans="1:1" x14ac:dyDescent="0.2">
      <c r="A6269" s="44"/>
    </row>
    <row r="6270" spans="1:1" x14ac:dyDescent="0.2">
      <c r="A6270" s="44"/>
    </row>
    <row r="6271" spans="1:1" x14ac:dyDescent="0.2">
      <c r="A6271" s="44"/>
    </row>
    <row r="6272" spans="1:1" x14ac:dyDescent="0.2">
      <c r="A6272" s="44"/>
    </row>
    <row r="6273" spans="1:1" x14ac:dyDescent="0.2">
      <c r="A6273" s="44"/>
    </row>
    <row r="6274" spans="1:1" x14ac:dyDescent="0.2">
      <c r="A6274" s="44"/>
    </row>
    <row r="6275" spans="1:1" x14ac:dyDescent="0.2">
      <c r="A6275" s="44"/>
    </row>
    <row r="6276" spans="1:1" x14ac:dyDescent="0.2">
      <c r="A6276" s="44"/>
    </row>
    <row r="6277" spans="1:1" x14ac:dyDescent="0.2">
      <c r="A6277" s="44"/>
    </row>
    <row r="6278" spans="1:1" x14ac:dyDescent="0.2">
      <c r="A6278" s="44"/>
    </row>
    <row r="6279" spans="1:1" x14ac:dyDescent="0.2">
      <c r="A6279" s="44"/>
    </row>
    <row r="6280" spans="1:1" x14ac:dyDescent="0.2">
      <c r="A6280" s="44"/>
    </row>
    <row r="6281" spans="1:1" x14ac:dyDescent="0.2">
      <c r="A6281" s="44"/>
    </row>
    <row r="6282" spans="1:1" x14ac:dyDescent="0.2">
      <c r="A6282" s="44"/>
    </row>
    <row r="6283" spans="1:1" x14ac:dyDescent="0.2">
      <c r="A6283" s="44"/>
    </row>
    <row r="6284" spans="1:1" x14ac:dyDescent="0.2">
      <c r="A6284" s="44"/>
    </row>
    <row r="6285" spans="1:1" x14ac:dyDescent="0.2">
      <c r="A6285" s="44"/>
    </row>
    <row r="6286" spans="1:1" x14ac:dyDescent="0.2">
      <c r="A6286" s="44"/>
    </row>
    <row r="6287" spans="1:1" x14ac:dyDescent="0.2">
      <c r="A6287" s="44"/>
    </row>
    <row r="6288" spans="1:1" x14ac:dyDescent="0.2">
      <c r="A6288" s="44"/>
    </row>
    <row r="6289" spans="1:1" x14ac:dyDescent="0.2">
      <c r="A6289" s="44"/>
    </row>
    <row r="6290" spans="1:1" x14ac:dyDescent="0.2">
      <c r="A6290" s="44"/>
    </row>
    <row r="6291" spans="1:1" x14ac:dyDescent="0.2">
      <c r="A6291" s="44"/>
    </row>
    <row r="6292" spans="1:1" x14ac:dyDescent="0.2">
      <c r="A6292" s="44"/>
    </row>
    <row r="6293" spans="1:1" x14ac:dyDescent="0.2">
      <c r="A6293" s="44"/>
    </row>
    <row r="6294" spans="1:1" x14ac:dyDescent="0.2">
      <c r="A6294" s="44"/>
    </row>
    <row r="6295" spans="1:1" x14ac:dyDescent="0.2">
      <c r="A6295" s="44"/>
    </row>
    <row r="6296" spans="1:1" x14ac:dyDescent="0.2">
      <c r="A6296" s="44"/>
    </row>
    <row r="6297" spans="1:1" x14ac:dyDescent="0.2">
      <c r="A6297" s="44"/>
    </row>
    <row r="6298" spans="1:1" x14ac:dyDescent="0.2">
      <c r="A6298" s="44"/>
    </row>
    <row r="6299" spans="1:1" x14ac:dyDescent="0.2">
      <c r="A6299" s="44"/>
    </row>
    <row r="6300" spans="1:1" x14ac:dyDescent="0.2">
      <c r="A6300" s="44"/>
    </row>
    <row r="6301" spans="1:1" x14ac:dyDescent="0.2">
      <c r="A6301" s="44"/>
    </row>
    <row r="6302" spans="1:1" x14ac:dyDescent="0.2">
      <c r="A6302" s="44"/>
    </row>
    <row r="6303" spans="1:1" x14ac:dyDescent="0.2">
      <c r="A6303" s="44"/>
    </row>
    <row r="6304" spans="1:1" x14ac:dyDescent="0.2">
      <c r="A6304" s="44"/>
    </row>
    <row r="6305" spans="1:1" x14ac:dyDescent="0.2">
      <c r="A6305" s="44"/>
    </row>
    <row r="6306" spans="1:1" x14ac:dyDescent="0.2">
      <c r="A6306" s="44"/>
    </row>
    <row r="6307" spans="1:1" x14ac:dyDescent="0.2">
      <c r="A6307" s="44"/>
    </row>
    <row r="6308" spans="1:1" x14ac:dyDescent="0.2">
      <c r="A6308" s="44"/>
    </row>
    <row r="6309" spans="1:1" x14ac:dyDescent="0.2">
      <c r="A6309" s="44"/>
    </row>
    <row r="6310" spans="1:1" x14ac:dyDescent="0.2">
      <c r="A6310" s="44"/>
    </row>
    <row r="6311" spans="1:1" x14ac:dyDescent="0.2">
      <c r="A6311" s="44"/>
    </row>
    <row r="6312" spans="1:1" x14ac:dyDescent="0.2">
      <c r="A6312" s="44"/>
    </row>
    <row r="6313" spans="1:1" x14ac:dyDescent="0.2">
      <c r="A6313" s="44"/>
    </row>
    <row r="6314" spans="1:1" x14ac:dyDescent="0.2">
      <c r="A6314" s="44"/>
    </row>
    <row r="6315" spans="1:1" x14ac:dyDescent="0.2">
      <c r="A6315" s="44"/>
    </row>
    <row r="6316" spans="1:1" x14ac:dyDescent="0.2">
      <c r="A6316" s="44"/>
    </row>
    <row r="6317" spans="1:1" x14ac:dyDescent="0.2">
      <c r="A6317" s="44"/>
    </row>
    <row r="6318" spans="1:1" x14ac:dyDescent="0.2">
      <c r="A6318" s="44"/>
    </row>
    <row r="6319" spans="1:1" x14ac:dyDescent="0.2">
      <c r="A6319" s="44"/>
    </row>
    <row r="6320" spans="1:1" x14ac:dyDescent="0.2">
      <c r="A6320" s="44"/>
    </row>
    <row r="6321" spans="1:1" x14ac:dyDescent="0.2">
      <c r="A6321" s="44"/>
    </row>
    <row r="6322" spans="1:1" x14ac:dyDescent="0.2">
      <c r="A6322" s="44"/>
    </row>
    <row r="6323" spans="1:1" x14ac:dyDescent="0.2">
      <c r="A6323" s="44"/>
    </row>
    <row r="6324" spans="1:1" x14ac:dyDescent="0.2">
      <c r="A6324" s="44"/>
    </row>
    <row r="6325" spans="1:1" x14ac:dyDescent="0.2">
      <c r="A6325" s="44"/>
    </row>
    <row r="6326" spans="1:1" x14ac:dyDescent="0.2">
      <c r="A6326" s="44"/>
    </row>
    <row r="6327" spans="1:1" x14ac:dyDescent="0.2">
      <c r="A6327" s="44"/>
    </row>
    <row r="6328" spans="1:1" x14ac:dyDescent="0.2">
      <c r="A6328" s="44"/>
    </row>
    <row r="6329" spans="1:1" x14ac:dyDescent="0.2">
      <c r="A6329" s="44"/>
    </row>
    <row r="6330" spans="1:1" x14ac:dyDescent="0.2">
      <c r="A6330" s="44"/>
    </row>
    <row r="6331" spans="1:1" x14ac:dyDescent="0.2">
      <c r="A6331" s="44"/>
    </row>
    <row r="6332" spans="1:1" x14ac:dyDescent="0.2">
      <c r="A6332" s="44"/>
    </row>
    <row r="6333" spans="1:1" x14ac:dyDescent="0.2">
      <c r="A6333" s="44"/>
    </row>
    <row r="6334" spans="1:1" x14ac:dyDescent="0.2">
      <c r="A6334" s="44"/>
    </row>
    <row r="6335" spans="1:1" x14ac:dyDescent="0.2">
      <c r="A6335" s="44"/>
    </row>
    <row r="6336" spans="1:1" x14ac:dyDescent="0.2">
      <c r="A6336" s="44"/>
    </row>
    <row r="6337" spans="1:1" x14ac:dyDescent="0.2">
      <c r="A6337" s="44"/>
    </row>
    <row r="6338" spans="1:1" x14ac:dyDescent="0.2">
      <c r="A6338" s="44"/>
    </row>
    <row r="6339" spans="1:1" x14ac:dyDescent="0.2">
      <c r="A6339" s="44"/>
    </row>
    <row r="6340" spans="1:1" x14ac:dyDescent="0.2">
      <c r="A6340" s="44"/>
    </row>
    <row r="6341" spans="1:1" x14ac:dyDescent="0.2">
      <c r="A6341" s="44"/>
    </row>
    <row r="6342" spans="1:1" x14ac:dyDescent="0.2">
      <c r="A6342" s="44"/>
    </row>
    <row r="6343" spans="1:1" x14ac:dyDescent="0.2">
      <c r="A6343" s="44"/>
    </row>
    <row r="6344" spans="1:1" x14ac:dyDescent="0.2">
      <c r="A6344" s="44"/>
    </row>
    <row r="6345" spans="1:1" x14ac:dyDescent="0.2">
      <c r="A6345" s="44"/>
    </row>
    <row r="6346" spans="1:1" x14ac:dyDescent="0.2">
      <c r="A6346" s="44"/>
    </row>
    <row r="6347" spans="1:1" x14ac:dyDescent="0.2">
      <c r="A6347" s="44"/>
    </row>
    <row r="6348" spans="1:1" x14ac:dyDescent="0.2">
      <c r="A6348" s="44"/>
    </row>
    <row r="6349" spans="1:1" x14ac:dyDescent="0.2">
      <c r="A6349" s="44"/>
    </row>
    <row r="6350" spans="1:1" x14ac:dyDescent="0.2">
      <c r="A6350" s="44"/>
    </row>
    <row r="6351" spans="1:1" x14ac:dyDescent="0.2">
      <c r="A6351" s="44"/>
    </row>
    <row r="6352" spans="1:1" x14ac:dyDescent="0.2">
      <c r="A6352" s="44"/>
    </row>
    <row r="6353" spans="1:1" x14ac:dyDescent="0.2">
      <c r="A6353" s="44"/>
    </row>
    <row r="6354" spans="1:1" x14ac:dyDescent="0.2">
      <c r="A6354" s="44"/>
    </row>
    <row r="6355" spans="1:1" x14ac:dyDescent="0.2">
      <c r="A6355" s="44"/>
    </row>
    <row r="6356" spans="1:1" x14ac:dyDescent="0.2">
      <c r="A6356" s="44"/>
    </row>
    <row r="6357" spans="1:1" x14ac:dyDescent="0.2">
      <c r="A6357" s="44"/>
    </row>
    <row r="6358" spans="1:1" x14ac:dyDescent="0.2">
      <c r="A6358" s="44"/>
    </row>
    <row r="6359" spans="1:1" x14ac:dyDescent="0.2">
      <c r="A6359" s="44"/>
    </row>
    <row r="6360" spans="1:1" x14ac:dyDescent="0.2">
      <c r="A6360" s="44"/>
    </row>
    <row r="6361" spans="1:1" x14ac:dyDescent="0.2">
      <c r="A6361" s="44"/>
    </row>
    <row r="6362" spans="1:1" x14ac:dyDescent="0.2">
      <c r="A6362" s="44"/>
    </row>
    <row r="6363" spans="1:1" x14ac:dyDescent="0.2">
      <c r="A6363" s="44"/>
    </row>
    <row r="6364" spans="1:1" x14ac:dyDescent="0.2">
      <c r="A6364" s="44"/>
    </row>
    <row r="6365" spans="1:1" x14ac:dyDescent="0.2">
      <c r="A6365" s="44"/>
    </row>
    <row r="6366" spans="1:1" x14ac:dyDescent="0.2">
      <c r="A6366" s="44"/>
    </row>
    <row r="6367" spans="1:1" x14ac:dyDescent="0.2">
      <c r="A6367" s="44"/>
    </row>
    <row r="6368" spans="1:1" x14ac:dyDescent="0.2">
      <c r="A6368" s="44"/>
    </row>
    <row r="6369" spans="1:1" x14ac:dyDescent="0.2">
      <c r="A6369" s="44"/>
    </row>
    <row r="6370" spans="1:1" x14ac:dyDescent="0.2">
      <c r="A6370" s="44"/>
    </row>
    <row r="6371" spans="1:1" x14ac:dyDescent="0.2">
      <c r="A6371" s="44"/>
    </row>
    <row r="6372" spans="1:1" x14ac:dyDescent="0.2">
      <c r="A6372" s="44"/>
    </row>
    <row r="6373" spans="1:1" x14ac:dyDescent="0.2">
      <c r="A6373" s="44"/>
    </row>
    <row r="6374" spans="1:1" x14ac:dyDescent="0.2">
      <c r="A6374" s="44"/>
    </row>
    <row r="6375" spans="1:1" x14ac:dyDescent="0.2">
      <c r="A6375" s="44"/>
    </row>
    <row r="6376" spans="1:1" x14ac:dyDescent="0.2">
      <c r="A6376" s="44"/>
    </row>
    <row r="6377" spans="1:1" x14ac:dyDescent="0.2">
      <c r="A6377" s="44"/>
    </row>
    <row r="6378" spans="1:1" x14ac:dyDescent="0.2">
      <c r="A6378" s="44"/>
    </row>
    <row r="6379" spans="1:1" x14ac:dyDescent="0.2">
      <c r="A6379" s="44"/>
    </row>
    <row r="6380" spans="1:1" x14ac:dyDescent="0.2">
      <c r="A6380" s="44"/>
    </row>
    <row r="6381" spans="1:1" x14ac:dyDescent="0.2">
      <c r="A6381" s="44"/>
    </row>
    <row r="6382" spans="1:1" x14ac:dyDescent="0.2">
      <c r="A6382" s="44"/>
    </row>
    <row r="6383" spans="1:1" x14ac:dyDescent="0.2">
      <c r="A6383" s="44"/>
    </row>
    <row r="6384" spans="1:1" x14ac:dyDescent="0.2">
      <c r="A6384" s="44"/>
    </row>
    <row r="6385" spans="1:1" x14ac:dyDescent="0.2">
      <c r="A6385" s="44"/>
    </row>
    <row r="6386" spans="1:1" x14ac:dyDescent="0.2">
      <c r="A6386" s="44"/>
    </row>
    <row r="6387" spans="1:1" x14ac:dyDescent="0.2">
      <c r="A6387" s="44"/>
    </row>
    <row r="6388" spans="1:1" x14ac:dyDescent="0.2">
      <c r="A6388" s="44"/>
    </row>
    <row r="6389" spans="1:1" x14ac:dyDescent="0.2">
      <c r="A6389" s="44"/>
    </row>
    <row r="6390" spans="1:1" x14ac:dyDescent="0.2">
      <c r="A6390" s="44"/>
    </row>
    <row r="6391" spans="1:1" x14ac:dyDescent="0.2">
      <c r="A6391" s="44"/>
    </row>
    <row r="6392" spans="1:1" x14ac:dyDescent="0.2">
      <c r="A6392" s="44"/>
    </row>
    <row r="6393" spans="1:1" x14ac:dyDescent="0.2">
      <c r="A6393" s="44"/>
    </row>
    <row r="6394" spans="1:1" x14ac:dyDescent="0.2">
      <c r="A6394" s="44"/>
    </row>
    <row r="6395" spans="1:1" x14ac:dyDescent="0.2">
      <c r="A6395" s="44"/>
    </row>
    <row r="6396" spans="1:1" x14ac:dyDescent="0.2">
      <c r="A6396" s="44"/>
    </row>
    <row r="6397" spans="1:1" x14ac:dyDescent="0.2">
      <c r="A6397" s="44"/>
    </row>
    <row r="6398" spans="1:1" x14ac:dyDescent="0.2">
      <c r="A6398" s="44"/>
    </row>
    <row r="6399" spans="1:1" x14ac:dyDescent="0.2">
      <c r="A6399" s="44"/>
    </row>
    <row r="6400" spans="1:1" x14ac:dyDescent="0.2">
      <c r="A6400" s="44"/>
    </row>
    <row r="6401" spans="1:1" x14ac:dyDescent="0.2">
      <c r="A6401" s="44"/>
    </row>
    <row r="6402" spans="1:1" x14ac:dyDescent="0.2">
      <c r="A6402" s="44"/>
    </row>
    <row r="6403" spans="1:1" x14ac:dyDescent="0.2">
      <c r="A6403" s="44"/>
    </row>
    <row r="6404" spans="1:1" x14ac:dyDescent="0.2">
      <c r="A6404" s="44"/>
    </row>
    <row r="6405" spans="1:1" x14ac:dyDescent="0.2">
      <c r="A6405" s="44"/>
    </row>
    <row r="6406" spans="1:1" x14ac:dyDescent="0.2">
      <c r="A6406" s="44"/>
    </row>
    <row r="6407" spans="1:1" x14ac:dyDescent="0.2">
      <c r="A6407" s="44"/>
    </row>
    <row r="6408" spans="1:1" x14ac:dyDescent="0.2">
      <c r="A6408" s="44"/>
    </row>
    <row r="6409" spans="1:1" x14ac:dyDescent="0.2">
      <c r="A6409" s="44"/>
    </row>
    <row r="6410" spans="1:1" x14ac:dyDescent="0.2">
      <c r="A6410" s="44"/>
    </row>
    <row r="6411" spans="1:1" x14ac:dyDescent="0.2">
      <c r="A6411" s="44"/>
    </row>
    <row r="6412" spans="1:1" x14ac:dyDescent="0.2">
      <c r="A6412" s="44"/>
    </row>
    <row r="6413" spans="1:1" x14ac:dyDescent="0.2">
      <c r="A6413" s="44"/>
    </row>
    <row r="6414" spans="1:1" x14ac:dyDescent="0.2">
      <c r="A6414" s="44"/>
    </row>
    <row r="6415" spans="1:1" x14ac:dyDescent="0.2">
      <c r="A6415" s="44"/>
    </row>
    <row r="6416" spans="1:1" x14ac:dyDescent="0.2">
      <c r="A6416" s="44"/>
    </row>
    <row r="6417" spans="1:1" x14ac:dyDescent="0.2">
      <c r="A6417" s="44"/>
    </row>
    <row r="6418" spans="1:1" x14ac:dyDescent="0.2">
      <c r="A6418" s="44"/>
    </row>
    <row r="6419" spans="1:1" x14ac:dyDescent="0.2">
      <c r="A6419" s="44"/>
    </row>
    <row r="6420" spans="1:1" x14ac:dyDescent="0.2">
      <c r="A6420" s="44"/>
    </row>
    <row r="6421" spans="1:1" x14ac:dyDescent="0.2">
      <c r="A6421" s="44"/>
    </row>
    <row r="6422" spans="1:1" x14ac:dyDescent="0.2">
      <c r="A6422" s="44"/>
    </row>
    <row r="6423" spans="1:1" x14ac:dyDescent="0.2">
      <c r="A6423" s="44"/>
    </row>
    <row r="6424" spans="1:1" x14ac:dyDescent="0.2">
      <c r="A6424" s="44"/>
    </row>
    <row r="6425" spans="1:1" x14ac:dyDescent="0.2">
      <c r="A6425" s="44"/>
    </row>
    <row r="6426" spans="1:1" x14ac:dyDescent="0.2">
      <c r="A6426" s="44"/>
    </row>
    <row r="6427" spans="1:1" x14ac:dyDescent="0.2">
      <c r="A6427" s="44"/>
    </row>
    <row r="6428" spans="1:1" x14ac:dyDescent="0.2">
      <c r="A6428" s="44"/>
    </row>
    <row r="6429" spans="1:1" x14ac:dyDescent="0.2">
      <c r="A6429" s="44"/>
    </row>
    <row r="6430" spans="1:1" x14ac:dyDescent="0.2">
      <c r="A6430" s="44"/>
    </row>
    <row r="6431" spans="1:1" x14ac:dyDescent="0.2">
      <c r="A6431" s="44"/>
    </row>
    <row r="6432" spans="1:1" x14ac:dyDescent="0.2">
      <c r="A6432" s="44"/>
    </row>
    <row r="6433" spans="1:1" x14ac:dyDescent="0.2">
      <c r="A6433" s="44"/>
    </row>
    <row r="6434" spans="1:1" x14ac:dyDescent="0.2">
      <c r="A6434" s="44"/>
    </row>
    <row r="6435" spans="1:1" x14ac:dyDescent="0.2">
      <c r="A6435" s="44"/>
    </row>
    <row r="6436" spans="1:1" x14ac:dyDescent="0.2">
      <c r="A6436" s="44"/>
    </row>
    <row r="6437" spans="1:1" x14ac:dyDescent="0.2">
      <c r="A6437" s="44"/>
    </row>
    <row r="6438" spans="1:1" x14ac:dyDescent="0.2">
      <c r="A6438" s="44"/>
    </row>
    <row r="6439" spans="1:1" x14ac:dyDescent="0.2">
      <c r="A6439" s="44"/>
    </row>
    <row r="6440" spans="1:1" x14ac:dyDescent="0.2">
      <c r="A6440" s="44"/>
    </row>
    <row r="6441" spans="1:1" x14ac:dyDescent="0.2">
      <c r="A6441" s="44"/>
    </row>
    <row r="6442" spans="1:1" x14ac:dyDescent="0.2">
      <c r="A6442" s="44"/>
    </row>
    <row r="6443" spans="1:1" x14ac:dyDescent="0.2">
      <c r="A6443" s="44"/>
    </row>
    <row r="6444" spans="1:1" x14ac:dyDescent="0.2">
      <c r="A6444" s="44"/>
    </row>
    <row r="6445" spans="1:1" x14ac:dyDescent="0.2">
      <c r="A6445" s="44"/>
    </row>
    <row r="6446" spans="1:1" x14ac:dyDescent="0.2">
      <c r="A6446" s="44"/>
    </row>
    <row r="6447" spans="1:1" x14ac:dyDescent="0.2">
      <c r="A6447" s="44"/>
    </row>
    <row r="6448" spans="1:1" x14ac:dyDescent="0.2">
      <c r="A6448" s="44"/>
    </row>
    <row r="6449" spans="1:1" x14ac:dyDescent="0.2">
      <c r="A6449" s="44"/>
    </row>
    <row r="6450" spans="1:1" x14ac:dyDescent="0.2">
      <c r="A6450" s="44"/>
    </row>
    <row r="6451" spans="1:1" x14ac:dyDescent="0.2">
      <c r="A6451" s="44"/>
    </row>
    <row r="6452" spans="1:1" x14ac:dyDescent="0.2">
      <c r="A6452" s="44"/>
    </row>
    <row r="6453" spans="1:1" x14ac:dyDescent="0.2">
      <c r="A6453" s="44"/>
    </row>
    <row r="6454" spans="1:1" x14ac:dyDescent="0.2">
      <c r="A6454" s="44"/>
    </row>
    <row r="6455" spans="1:1" x14ac:dyDescent="0.2">
      <c r="A6455" s="44"/>
    </row>
    <row r="6456" spans="1:1" x14ac:dyDescent="0.2">
      <c r="A6456" s="44"/>
    </row>
    <row r="6457" spans="1:1" x14ac:dyDescent="0.2">
      <c r="A6457" s="44"/>
    </row>
    <row r="6458" spans="1:1" x14ac:dyDescent="0.2">
      <c r="A6458" s="44"/>
    </row>
    <row r="6459" spans="1:1" x14ac:dyDescent="0.2">
      <c r="A6459" s="44"/>
    </row>
    <row r="6460" spans="1:1" x14ac:dyDescent="0.2">
      <c r="A6460" s="44"/>
    </row>
    <row r="6461" spans="1:1" x14ac:dyDescent="0.2">
      <c r="A6461" s="44"/>
    </row>
    <row r="6462" spans="1:1" x14ac:dyDescent="0.2">
      <c r="A6462" s="44"/>
    </row>
    <row r="6463" spans="1:1" x14ac:dyDescent="0.2">
      <c r="A6463" s="44"/>
    </row>
    <row r="6464" spans="1:1" x14ac:dyDescent="0.2">
      <c r="A6464" s="44"/>
    </row>
    <row r="6465" spans="1:1" x14ac:dyDescent="0.2">
      <c r="A6465" s="44"/>
    </row>
    <row r="6466" spans="1:1" x14ac:dyDescent="0.2">
      <c r="A6466" s="44"/>
    </row>
    <row r="6467" spans="1:1" x14ac:dyDescent="0.2">
      <c r="A6467" s="44"/>
    </row>
    <row r="6468" spans="1:1" x14ac:dyDescent="0.2">
      <c r="A6468" s="44"/>
    </row>
    <row r="6469" spans="1:1" x14ac:dyDescent="0.2">
      <c r="A6469" s="44"/>
    </row>
    <row r="6470" spans="1:1" x14ac:dyDescent="0.2">
      <c r="A6470" s="44"/>
    </row>
    <row r="6471" spans="1:1" x14ac:dyDescent="0.2">
      <c r="A6471" s="44"/>
    </row>
    <row r="6472" spans="1:1" x14ac:dyDescent="0.2">
      <c r="A6472" s="44"/>
    </row>
    <row r="6473" spans="1:1" x14ac:dyDescent="0.2">
      <c r="A6473" s="44"/>
    </row>
    <row r="6474" spans="1:1" x14ac:dyDescent="0.2">
      <c r="A6474" s="44"/>
    </row>
    <row r="6475" spans="1:1" x14ac:dyDescent="0.2">
      <c r="A6475" s="44"/>
    </row>
    <row r="6476" spans="1:1" x14ac:dyDescent="0.2">
      <c r="A6476" s="44"/>
    </row>
    <row r="6477" spans="1:1" x14ac:dyDescent="0.2">
      <c r="A6477" s="44"/>
    </row>
    <row r="6478" spans="1:1" x14ac:dyDescent="0.2">
      <c r="A6478" s="44"/>
    </row>
    <row r="6479" spans="1:1" x14ac:dyDescent="0.2">
      <c r="A6479" s="44"/>
    </row>
    <row r="6480" spans="1:1" x14ac:dyDescent="0.2">
      <c r="A6480" s="44"/>
    </row>
    <row r="6481" spans="1:1" x14ac:dyDescent="0.2">
      <c r="A6481" s="44"/>
    </row>
    <row r="6482" spans="1:1" x14ac:dyDescent="0.2">
      <c r="A6482" s="44"/>
    </row>
    <row r="6483" spans="1:1" x14ac:dyDescent="0.2">
      <c r="A6483" s="44"/>
    </row>
    <row r="6484" spans="1:1" x14ac:dyDescent="0.2">
      <c r="A6484" s="44"/>
    </row>
    <row r="6485" spans="1:1" x14ac:dyDescent="0.2">
      <c r="A6485" s="44"/>
    </row>
    <row r="6486" spans="1:1" x14ac:dyDescent="0.2">
      <c r="A6486" s="44"/>
    </row>
    <row r="6487" spans="1:1" x14ac:dyDescent="0.2">
      <c r="A6487" s="44"/>
    </row>
    <row r="6488" spans="1:1" x14ac:dyDescent="0.2">
      <c r="A6488" s="44"/>
    </row>
    <row r="6489" spans="1:1" x14ac:dyDescent="0.2">
      <c r="A6489" s="44"/>
    </row>
    <row r="6490" spans="1:1" x14ac:dyDescent="0.2">
      <c r="A6490" s="44"/>
    </row>
    <row r="6491" spans="1:1" x14ac:dyDescent="0.2">
      <c r="A6491" s="44"/>
    </row>
    <row r="6492" spans="1:1" x14ac:dyDescent="0.2">
      <c r="A6492" s="44"/>
    </row>
    <row r="6493" spans="1:1" x14ac:dyDescent="0.2">
      <c r="A6493" s="44"/>
    </row>
    <row r="6494" spans="1:1" x14ac:dyDescent="0.2">
      <c r="A6494" s="44"/>
    </row>
    <row r="6495" spans="1:1" x14ac:dyDescent="0.2">
      <c r="A6495" s="44"/>
    </row>
    <row r="6496" spans="1:1" x14ac:dyDescent="0.2">
      <c r="A6496" s="44"/>
    </row>
    <row r="6497" spans="1:1" x14ac:dyDescent="0.2">
      <c r="A6497" s="44"/>
    </row>
    <row r="6498" spans="1:1" x14ac:dyDescent="0.2">
      <c r="A6498" s="44"/>
    </row>
    <row r="6499" spans="1:1" x14ac:dyDescent="0.2">
      <c r="A6499" s="44"/>
    </row>
    <row r="6500" spans="1:1" x14ac:dyDescent="0.2">
      <c r="A6500" s="44"/>
    </row>
    <row r="6501" spans="1:1" x14ac:dyDescent="0.2">
      <c r="A6501" s="44"/>
    </row>
    <row r="6502" spans="1:1" x14ac:dyDescent="0.2">
      <c r="A6502" s="44"/>
    </row>
    <row r="6503" spans="1:1" x14ac:dyDescent="0.2">
      <c r="A6503" s="44"/>
    </row>
    <row r="6504" spans="1:1" x14ac:dyDescent="0.2">
      <c r="A6504" s="44"/>
    </row>
    <row r="6505" spans="1:1" x14ac:dyDescent="0.2">
      <c r="A6505" s="44"/>
    </row>
    <row r="6506" spans="1:1" x14ac:dyDescent="0.2">
      <c r="A6506" s="44"/>
    </row>
    <row r="6507" spans="1:1" x14ac:dyDescent="0.2">
      <c r="A6507" s="44"/>
    </row>
    <row r="6508" spans="1:1" x14ac:dyDescent="0.2">
      <c r="A6508" s="44"/>
    </row>
    <row r="6509" spans="1:1" x14ac:dyDescent="0.2">
      <c r="A6509" s="44"/>
    </row>
    <row r="6510" spans="1:1" x14ac:dyDescent="0.2">
      <c r="A6510" s="44"/>
    </row>
    <row r="6511" spans="1:1" x14ac:dyDescent="0.2">
      <c r="A6511" s="44"/>
    </row>
    <row r="6512" spans="1:1" x14ac:dyDescent="0.2">
      <c r="A6512" s="44"/>
    </row>
    <row r="6513" spans="1:1" x14ac:dyDescent="0.2">
      <c r="A6513" s="44"/>
    </row>
    <row r="6514" spans="1:1" x14ac:dyDescent="0.2">
      <c r="A6514" s="44"/>
    </row>
    <row r="6515" spans="1:1" x14ac:dyDescent="0.2">
      <c r="A6515" s="44"/>
    </row>
    <row r="6516" spans="1:1" x14ac:dyDescent="0.2">
      <c r="A6516" s="44"/>
    </row>
    <row r="6517" spans="1:1" x14ac:dyDescent="0.2">
      <c r="A6517" s="44"/>
    </row>
    <row r="6518" spans="1:1" x14ac:dyDescent="0.2">
      <c r="A6518" s="44"/>
    </row>
    <row r="6519" spans="1:1" x14ac:dyDescent="0.2">
      <c r="A6519" s="44"/>
    </row>
    <row r="6520" spans="1:1" x14ac:dyDescent="0.2">
      <c r="A6520" s="44"/>
    </row>
    <row r="6521" spans="1:1" x14ac:dyDescent="0.2">
      <c r="A6521" s="44"/>
    </row>
    <row r="6522" spans="1:1" x14ac:dyDescent="0.2">
      <c r="A6522" s="44"/>
    </row>
    <row r="6523" spans="1:1" x14ac:dyDescent="0.2">
      <c r="A6523" s="44"/>
    </row>
    <row r="6524" spans="1:1" x14ac:dyDescent="0.2">
      <c r="A6524" s="44"/>
    </row>
    <row r="6525" spans="1:1" x14ac:dyDescent="0.2">
      <c r="A6525" s="44"/>
    </row>
    <row r="6526" spans="1:1" x14ac:dyDescent="0.2">
      <c r="A6526" s="44"/>
    </row>
    <row r="6527" spans="1:1" x14ac:dyDescent="0.2">
      <c r="A6527" s="44"/>
    </row>
    <row r="6528" spans="1:1" x14ac:dyDescent="0.2">
      <c r="A6528" s="44"/>
    </row>
    <row r="6529" spans="1:1" x14ac:dyDescent="0.2">
      <c r="A6529" s="44"/>
    </row>
    <row r="6530" spans="1:1" x14ac:dyDescent="0.2">
      <c r="A6530" s="44"/>
    </row>
    <row r="6531" spans="1:1" x14ac:dyDescent="0.2">
      <c r="A6531" s="44"/>
    </row>
    <row r="6532" spans="1:1" x14ac:dyDescent="0.2">
      <c r="A6532" s="44"/>
    </row>
    <row r="6533" spans="1:1" x14ac:dyDescent="0.2">
      <c r="A6533" s="44"/>
    </row>
    <row r="6534" spans="1:1" x14ac:dyDescent="0.2">
      <c r="A6534" s="44"/>
    </row>
    <row r="6535" spans="1:1" x14ac:dyDescent="0.2">
      <c r="A6535" s="44"/>
    </row>
    <row r="6536" spans="1:1" x14ac:dyDescent="0.2">
      <c r="A6536" s="44"/>
    </row>
    <row r="6537" spans="1:1" x14ac:dyDescent="0.2">
      <c r="A6537" s="44"/>
    </row>
    <row r="6538" spans="1:1" x14ac:dyDescent="0.2">
      <c r="A6538" s="44"/>
    </row>
    <row r="6539" spans="1:1" x14ac:dyDescent="0.2">
      <c r="A6539" s="44"/>
    </row>
    <row r="6540" spans="1:1" x14ac:dyDescent="0.2">
      <c r="A6540" s="44"/>
    </row>
    <row r="6541" spans="1:1" x14ac:dyDescent="0.2">
      <c r="A6541" s="44"/>
    </row>
    <row r="6542" spans="1:1" x14ac:dyDescent="0.2">
      <c r="A6542" s="44"/>
    </row>
    <row r="6543" spans="1:1" x14ac:dyDescent="0.2">
      <c r="A6543" s="44"/>
    </row>
    <row r="6544" spans="1:1" x14ac:dyDescent="0.2">
      <c r="A6544" s="44"/>
    </row>
    <row r="6545" spans="1:1" x14ac:dyDescent="0.2">
      <c r="A6545" s="44"/>
    </row>
    <row r="6546" spans="1:1" x14ac:dyDescent="0.2">
      <c r="A6546" s="44"/>
    </row>
    <row r="6547" spans="1:1" x14ac:dyDescent="0.2">
      <c r="A6547" s="44"/>
    </row>
    <row r="6548" spans="1:1" x14ac:dyDescent="0.2">
      <c r="A6548" s="44"/>
    </row>
    <row r="6549" spans="1:1" x14ac:dyDescent="0.2">
      <c r="A6549" s="44"/>
    </row>
    <row r="6550" spans="1:1" x14ac:dyDescent="0.2">
      <c r="A6550" s="44"/>
    </row>
    <row r="6551" spans="1:1" x14ac:dyDescent="0.2">
      <c r="A6551" s="44"/>
    </row>
    <row r="6552" spans="1:1" x14ac:dyDescent="0.2">
      <c r="A6552" s="44"/>
    </row>
    <row r="6553" spans="1:1" x14ac:dyDescent="0.2">
      <c r="A6553" s="44"/>
    </row>
    <row r="6554" spans="1:1" x14ac:dyDescent="0.2">
      <c r="A6554" s="44"/>
    </row>
    <row r="6555" spans="1:1" x14ac:dyDescent="0.2">
      <c r="A6555" s="44"/>
    </row>
    <row r="6556" spans="1:1" x14ac:dyDescent="0.2">
      <c r="A6556" s="44"/>
    </row>
    <row r="6557" spans="1:1" x14ac:dyDescent="0.2">
      <c r="A6557" s="44"/>
    </row>
    <row r="6558" spans="1:1" x14ac:dyDescent="0.2">
      <c r="A6558" s="44"/>
    </row>
    <row r="6559" spans="1:1" x14ac:dyDescent="0.2">
      <c r="A6559" s="44"/>
    </row>
    <row r="6560" spans="1:1" x14ac:dyDescent="0.2">
      <c r="A6560" s="44"/>
    </row>
    <row r="6561" spans="1:1" x14ac:dyDescent="0.2">
      <c r="A6561" s="44"/>
    </row>
    <row r="6562" spans="1:1" x14ac:dyDescent="0.2">
      <c r="A6562" s="44"/>
    </row>
    <row r="6563" spans="1:1" x14ac:dyDescent="0.2">
      <c r="A6563" s="44"/>
    </row>
    <row r="6564" spans="1:1" x14ac:dyDescent="0.2">
      <c r="A6564" s="44"/>
    </row>
    <row r="6565" spans="1:1" x14ac:dyDescent="0.2">
      <c r="A6565" s="44"/>
    </row>
    <row r="6566" spans="1:1" x14ac:dyDescent="0.2">
      <c r="A6566" s="44"/>
    </row>
    <row r="6567" spans="1:1" x14ac:dyDescent="0.2">
      <c r="A6567" s="44"/>
    </row>
    <row r="6568" spans="1:1" x14ac:dyDescent="0.2">
      <c r="A6568" s="44"/>
    </row>
    <row r="6569" spans="1:1" x14ac:dyDescent="0.2">
      <c r="A6569" s="44"/>
    </row>
    <row r="6570" spans="1:1" x14ac:dyDescent="0.2">
      <c r="A6570" s="44"/>
    </row>
    <row r="6571" spans="1:1" x14ac:dyDescent="0.2">
      <c r="A6571" s="44"/>
    </row>
    <row r="6572" spans="1:1" x14ac:dyDescent="0.2">
      <c r="A6572" s="44"/>
    </row>
    <row r="6573" spans="1:1" x14ac:dyDescent="0.2">
      <c r="A6573" s="44"/>
    </row>
    <row r="6574" spans="1:1" x14ac:dyDescent="0.2">
      <c r="A6574" s="44"/>
    </row>
    <row r="6575" spans="1:1" x14ac:dyDescent="0.2">
      <c r="A6575" s="44"/>
    </row>
    <row r="6576" spans="1:1" x14ac:dyDescent="0.2">
      <c r="A6576" s="44"/>
    </row>
    <row r="6577" spans="1:1" x14ac:dyDescent="0.2">
      <c r="A6577" s="44"/>
    </row>
    <row r="6578" spans="1:1" x14ac:dyDescent="0.2">
      <c r="A6578" s="44"/>
    </row>
    <row r="6579" spans="1:1" x14ac:dyDescent="0.2">
      <c r="A6579" s="44"/>
    </row>
    <row r="6580" spans="1:1" x14ac:dyDescent="0.2">
      <c r="A6580" s="44"/>
    </row>
    <row r="6581" spans="1:1" x14ac:dyDescent="0.2">
      <c r="A6581" s="44"/>
    </row>
    <row r="6582" spans="1:1" x14ac:dyDescent="0.2">
      <c r="A6582" s="44"/>
    </row>
    <row r="6583" spans="1:1" x14ac:dyDescent="0.2">
      <c r="A6583" s="44"/>
    </row>
    <row r="6584" spans="1:1" x14ac:dyDescent="0.2">
      <c r="A6584" s="44"/>
    </row>
    <row r="6585" spans="1:1" x14ac:dyDescent="0.2">
      <c r="A6585" s="44"/>
    </row>
    <row r="6586" spans="1:1" x14ac:dyDescent="0.2">
      <c r="A6586" s="44"/>
    </row>
    <row r="6587" spans="1:1" x14ac:dyDescent="0.2">
      <c r="A6587" s="44"/>
    </row>
    <row r="6588" spans="1:1" x14ac:dyDescent="0.2">
      <c r="A6588" s="44"/>
    </row>
    <row r="6589" spans="1:1" x14ac:dyDescent="0.2">
      <c r="A6589" s="44"/>
    </row>
    <row r="6590" spans="1:1" x14ac:dyDescent="0.2">
      <c r="A6590" s="44"/>
    </row>
    <row r="6591" spans="1:1" x14ac:dyDescent="0.2">
      <c r="A6591" s="44"/>
    </row>
    <row r="6592" spans="1:1" x14ac:dyDescent="0.2">
      <c r="A6592" s="44"/>
    </row>
    <row r="6593" spans="1:1" x14ac:dyDescent="0.2">
      <c r="A6593" s="44"/>
    </row>
    <row r="6594" spans="1:1" x14ac:dyDescent="0.2">
      <c r="A6594" s="44"/>
    </row>
    <row r="6595" spans="1:1" x14ac:dyDescent="0.2">
      <c r="A6595" s="44"/>
    </row>
    <row r="6596" spans="1:1" x14ac:dyDescent="0.2">
      <c r="A6596" s="44"/>
    </row>
    <row r="6597" spans="1:1" x14ac:dyDescent="0.2">
      <c r="A6597" s="44"/>
    </row>
    <row r="6598" spans="1:1" x14ac:dyDescent="0.2">
      <c r="A6598" s="44"/>
    </row>
    <row r="6599" spans="1:1" x14ac:dyDescent="0.2">
      <c r="A6599" s="44"/>
    </row>
    <row r="6600" spans="1:1" x14ac:dyDescent="0.2">
      <c r="A6600" s="44"/>
    </row>
    <row r="6601" spans="1:1" x14ac:dyDescent="0.2">
      <c r="A6601" s="44"/>
    </row>
    <row r="6602" spans="1:1" x14ac:dyDescent="0.2">
      <c r="A6602" s="44"/>
    </row>
    <row r="6603" spans="1:1" x14ac:dyDescent="0.2">
      <c r="A6603" s="44"/>
    </row>
    <row r="6604" spans="1:1" x14ac:dyDescent="0.2">
      <c r="A6604" s="44"/>
    </row>
    <row r="6605" spans="1:1" x14ac:dyDescent="0.2">
      <c r="A6605" s="44"/>
    </row>
    <row r="6606" spans="1:1" x14ac:dyDescent="0.2">
      <c r="A6606" s="44"/>
    </row>
    <row r="6607" spans="1:1" x14ac:dyDescent="0.2">
      <c r="A6607" s="44"/>
    </row>
    <row r="6608" spans="1:1" x14ac:dyDescent="0.2">
      <c r="A6608" s="44"/>
    </row>
    <row r="6609" spans="1:1" x14ac:dyDescent="0.2">
      <c r="A6609" s="44"/>
    </row>
    <row r="6610" spans="1:1" x14ac:dyDescent="0.2">
      <c r="A6610" s="44"/>
    </row>
    <row r="6611" spans="1:1" x14ac:dyDescent="0.2">
      <c r="A6611" s="44"/>
    </row>
    <row r="6612" spans="1:1" x14ac:dyDescent="0.2">
      <c r="A6612" s="44"/>
    </row>
    <row r="6613" spans="1:1" x14ac:dyDescent="0.2">
      <c r="A6613" s="44"/>
    </row>
    <row r="6614" spans="1:1" x14ac:dyDescent="0.2">
      <c r="A6614" s="44"/>
    </row>
    <row r="6615" spans="1:1" x14ac:dyDescent="0.2">
      <c r="A6615" s="44"/>
    </row>
    <row r="6616" spans="1:1" x14ac:dyDescent="0.2">
      <c r="A6616" s="44"/>
    </row>
    <row r="6617" spans="1:1" x14ac:dyDescent="0.2">
      <c r="A6617" s="44"/>
    </row>
    <row r="6618" spans="1:1" x14ac:dyDescent="0.2">
      <c r="A6618" s="44"/>
    </row>
    <row r="6619" spans="1:1" x14ac:dyDescent="0.2">
      <c r="A6619" s="44"/>
    </row>
    <row r="6620" spans="1:1" x14ac:dyDescent="0.2">
      <c r="A6620" s="44"/>
    </row>
    <row r="6621" spans="1:1" x14ac:dyDescent="0.2">
      <c r="A6621" s="44"/>
    </row>
    <row r="6622" spans="1:1" x14ac:dyDescent="0.2">
      <c r="A6622" s="44"/>
    </row>
    <row r="6623" spans="1:1" x14ac:dyDescent="0.2">
      <c r="A6623" s="44"/>
    </row>
    <row r="6624" spans="1:1" x14ac:dyDescent="0.2">
      <c r="A6624" s="44"/>
    </row>
    <row r="6625" spans="1:1" x14ac:dyDescent="0.2">
      <c r="A6625" s="44"/>
    </row>
    <row r="6626" spans="1:1" x14ac:dyDescent="0.2">
      <c r="A6626" s="44"/>
    </row>
    <row r="6627" spans="1:1" x14ac:dyDescent="0.2">
      <c r="A6627" s="44"/>
    </row>
    <row r="6628" spans="1:1" x14ac:dyDescent="0.2">
      <c r="A6628" s="44"/>
    </row>
    <row r="6629" spans="1:1" x14ac:dyDescent="0.2">
      <c r="A6629" s="44"/>
    </row>
    <row r="6630" spans="1:1" x14ac:dyDescent="0.2">
      <c r="A6630" s="44"/>
    </row>
    <row r="6631" spans="1:1" x14ac:dyDescent="0.2">
      <c r="A6631" s="44"/>
    </row>
    <row r="6632" spans="1:1" x14ac:dyDescent="0.2">
      <c r="A6632" s="44"/>
    </row>
    <row r="6633" spans="1:1" x14ac:dyDescent="0.2">
      <c r="A6633" s="44"/>
    </row>
    <row r="6634" spans="1:1" x14ac:dyDescent="0.2">
      <c r="A6634" s="44"/>
    </row>
    <row r="6635" spans="1:1" x14ac:dyDescent="0.2">
      <c r="A6635" s="44"/>
    </row>
    <row r="6636" spans="1:1" x14ac:dyDescent="0.2">
      <c r="A6636" s="44"/>
    </row>
    <row r="6637" spans="1:1" x14ac:dyDescent="0.2">
      <c r="A6637" s="44"/>
    </row>
    <row r="6638" spans="1:1" x14ac:dyDescent="0.2">
      <c r="A6638" s="44"/>
    </row>
    <row r="6639" spans="1:1" x14ac:dyDescent="0.2">
      <c r="A6639" s="44"/>
    </row>
    <row r="6640" spans="1:1" x14ac:dyDescent="0.2">
      <c r="A6640" s="44"/>
    </row>
    <row r="6641" spans="1:1" x14ac:dyDescent="0.2">
      <c r="A6641" s="44"/>
    </row>
    <row r="6642" spans="1:1" x14ac:dyDescent="0.2">
      <c r="A6642" s="44"/>
    </row>
    <row r="6643" spans="1:1" x14ac:dyDescent="0.2">
      <c r="A6643" s="44"/>
    </row>
    <row r="6644" spans="1:1" x14ac:dyDescent="0.2">
      <c r="A6644" s="44"/>
    </row>
    <row r="6645" spans="1:1" x14ac:dyDescent="0.2">
      <c r="A6645" s="44"/>
    </row>
    <row r="6646" spans="1:1" x14ac:dyDescent="0.2">
      <c r="A6646" s="44"/>
    </row>
    <row r="6647" spans="1:1" x14ac:dyDescent="0.2">
      <c r="A6647" s="44"/>
    </row>
    <row r="6648" spans="1:1" x14ac:dyDescent="0.2">
      <c r="A6648" s="44"/>
    </row>
    <row r="6649" spans="1:1" x14ac:dyDescent="0.2">
      <c r="A6649" s="44"/>
    </row>
    <row r="6650" spans="1:1" x14ac:dyDescent="0.2">
      <c r="A6650" s="44"/>
    </row>
    <row r="6651" spans="1:1" x14ac:dyDescent="0.2">
      <c r="A6651" s="44"/>
    </row>
    <row r="6652" spans="1:1" x14ac:dyDescent="0.2">
      <c r="A6652" s="44"/>
    </row>
    <row r="6653" spans="1:1" x14ac:dyDescent="0.2">
      <c r="A6653" s="44"/>
    </row>
    <row r="6654" spans="1:1" x14ac:dyDescent="0.2">
      <c r="A6654" s="44"/>
    </row>
    <row r="6655" spans="1:1" x14ac:dyDescent="0.2">
      <c r="A6655" s="44"/>
    </row>
    <row r="6656" spans="1:1" x14ac:dyDescent="0.2">
      <c r="A6656" s="44"/>
    </row>
    <row r="6657" spans="1:1" x14ac:dyDescent="0.2">
      <c r="A6657" s="44"/>
    </row>
    <row r="6658" spans="1:1" x14ac:dyDescent="0.2">
      <c r="A6658" s="44"/>
    </row>
    <row r="6659" spans="1:1" x14ac:dyDescent="0.2">
      <c r="A6659" s="44"/>
    </row>
    <row r="6660" spans="1:1" x14ac:dyDescent="0.2">
      <c r="A6660" s="44"/>
    </row>
    <row r="6661" spans="1:1" x14ac:dyDescent="0.2">
      <c r="A6661" s="44"/>
    </row>
    <row r="6662" spans="1:1" x14ac:dyDescent="0.2">
      <c r="A6662" s="44"/>
    </row>
    <row r="6663" spans="1:1" x14ac:dyDescent="0.2">
      <c r="A6663" s="44"/>
    </row>
    <row r="6664" spans="1:1" x14ac:dyDescent="0.2">
      <c r="A6664" s="44"/>
    </row>
    <row r="6665" spans="1:1" x14ac:dyDescent="0.2">
      <c r="A6665" s="44"/>
    </row>
    <row r="6666" spans="1:1" x14ac:dyDescent="0.2">
      <c r="A6666" s="44"/>
    </row>
    <row r="6667" spans="1:1" x14ac:dyDescent="0.2">
      <c r="A6667" s="44"/>
    </row>
    <row r="6668" spans="1:1" x14ac:dyDescent="0.2">
      <c r="A6668" s="44"/>
    </row>
    <row r="6669" spans="1:1" x14ac:dyDescent="0.2">
      <c r="A6669" s="44"/>
    </row>
    <row r="6670" spans="1:1" x14ac:dyDescent="0.2">
      <c r="A6670" s="44"/>
    </row>
    <row r="6671" spans="1:1" x14ac:dyDescent="0.2">
      <c r="A6671" s="44"/>
    </row>
    <row r="6672" spans="1:1" x14ac:dyDescent="0.2">
      <c r="A6672" s="44"/>
    </row>
    <row r="6673" spans="1:1" x14ac:dyDescent="0.2">
      <c r="A6673" s="44"/>
    </row>
    <row r="6674" spans="1:1" x14ac:dyDescent="0.2">
      <c r="A6674" s="44"/>
    </row>
    <row r="6675" spans="1:1" x14ac:dyDescent="0.2">
      <c r="A6675" s="44"/>
    </row>
    <row r="6676" spans="1:1" x14ac:dyDescent="0.2">
      <c r="A6676" s="44"/>
    </row>
    <row r="6677" spans="1:1" x14ac:dyDescent="0.2">
      <c r="A6677" s="44"/>
    </row>
    <row r="6678" spans="1:1" x14ac:dyDescent="0.2">
      <c r="A6678" s="44"/>
    </row>
    <row r="6679" spans="1:1" x14ac:dyDescent="0.2">
      <c r="A6679" s="44"/>
    </row>
    <row r="6680" spans="1:1" x14ac:dyDescent="0.2">
      <c r="A6680" s="44"/>
    </row>
    <row r="6681" spans="1:1" x14ac:dyDescent="0.2">
      <c r="A6681" s="44"/>
    </row>
    <row r="6682" spans="1:1" x14ac:dyDescent="0.2">
      <c r="A6682" s="44"/>
    </row>
    <row r="6683" spans="1:1" x14ac:dyDescent="0.2">
      <c r="A6683" s="44"/>
    </row>
    <row r="6684" spans="1:1" x14ac:dyDescent="0.2">
      <c r="A6684" s="44"/>
    </row>
    <row r="6685" spans="1:1" x14ac:dyDescent="0.2">
      <c r="A6685" s="44"/>
    </row>
    <row r="6686" spans="1:1" x14ac:dyDescent="0.2">
      <c r="A6686" s="44"/>
    </row>
    <row r="6687" spans="1:1" x14ac:dyDescent="0.2">
      <c r="A6687" s="44"/>
    </row>
    <row r="6688" spans="1:1" x14ac:dyDescent="0.2">
      <c r="A6688" s="44"/>
    </row>
    <row r="6689" spans="1:1" x14ac:dyDescent="0.2">
      <c r="A6689" s="44"/>
    </row>
    <row r="6690" spans="1:1" x14ac:dyDescent="0.2">
      <c r="A6690" s="44"/>
    </row>
    <row r="6691" spans="1:1" x14ac:dyDescent="0.2">
      <c r="A6691" s="44"/>
    </row>
    <row r="6692" spans="1:1" x14ac:dyDescent="0.2">
      <c r="A6692" s="44"/>
    </row>
    <row r="6693" spans="1:1" x14ac:dyDescent="0.2">
      <c r="A6693" s="44"/>
    </row>
    <row r="6694" spans="1:1" x14ac:dyDescent="0.2">
      <c r="A6694" s="44"/>
    </row>
    <row r="6695" spans="1:1" x14ac:dyDescent="0.2">
      <c r="A6695" s="44"/>
    </row>
    <row r="6696" spans="1:1" x14ac:dyDescent="0.2">
      <c r="A6696" s="44"/>
    </row>
    <row r="6697" spans="1:1" x14ac:dyDescent="0.2">
      <c r="A6697" s="44"/>
    </row>
    <row r="6698" spans="1:1" x14ac:dyDescent="0.2">
      <c r="A6698" s="44"/>
    </row>
    <row r="6699" spans="1:1" x14ac:dyDescent="0.2">
      <c r="A6699" s="44"/>
    </row>
    <row r="6700" spans="1:1" x14ac:dyDescent="0.2">
      <c r="A6700" s="44"/>
    </row>
    <row r="6701" spans="1:1" x14ac:dyDescent="0.2">
      <c r="A6701" s="44"/>
    </row>
    <row r="6702" spans="1:1" x14ac:dyDescent="0.2">
      <c r="A6702" s="44"/>
    </row>
    <row r="6703" spans="1:1" x14ac:dyDescent="0.2">
      <c r="A6703" s="44"/>
    </row>
    <row r="6704" spans="1:1" x14ac:dyDescent="0.2">
      <c r="A6704" s="44"/>
    </row>
    <row r="6705" spans="1:1" x14ac:dyDescent="0.2">
      <c r="A6705" s="44"/>
    </row>
    <row r="6706" spans="1:1" x14ac:dyDescent="0.2">
      <c r="A6706" s="44"/>
    </row>
    <row r="6707" spans="1:1" x14ac:dyDescent="0.2">
      <c r="A6707" s="44"/>
    </row>
    <row r="6708" spans="1:1" x14ac:dyDescent="0.2">
      <c r="A6708" s="44"/>
    </row>
    <row r="6709" spans="1:1" x14ac:dyDescent="0.2">
      <c r="A6709" s="44"/>
    </row>
    <row r="6710" spans="1:1" x14ac:dyDescent="0.2">
      <c r="A6710" s="44"/>
    </row>
    <row r="6711" spans="1:1" x14ac:dyDescent="0.2">
      <c r="A6711" s="44"/>
    </row>
    <row r="6712" spans="1:1" x14ac:dyDescent="0.2">
      <c r="A6712" s="44"/>
    </row>
    <row r="6713" spans="1:1" x14ac:dyDescent="0.2">
      <c r="A6713" s="44"/>
    </row>
    <row r="6714" spans="1:1" x14ac:dyDescent="0.2">
      <c r="A6714" s="44"/>
    </row>
    <row r="6715" spans="1:1" x14ac:dyDescent="0.2">
      <c r="A6715" s="44"/>
    </row>
    <row r="6716" spans="1:1" x14ac:dyDescent="0.2">
      <c r="A6716" s="44"/>
    </row>
    <row r="6717" spans="1:1" x14ac:dyDescent="0.2">
      <c r="A6717" s="44"/>
    </row>
    <row r="6718" spans="1:1" x14ac:dyDescent="0.2">
      <c r="A6718" s="44"/>
    </row>
    <row r="6719" spans="1:1" x14ac:dyDescent="0.2">
      <c r="A6719" s="44"/>
    </row>
    <row r="6720" spans="1:1" x14ac:dyDescent="0.2">
      <c r="A6720" s="44"/>
    </row>
    <row r="6721" spans="1:1" x14ac:dyDescent="0.2">
      <c r="A6721" s="44"/>
    </row>
    <row r="6722" spans="1:1" x14ac:dyDescent="0.2">
      <c r="A6722" s="44"/>
    </row>
    <row r="6723" spans="1:1" x14ac:dyDescent="0.2">
      <c r="A6723" s="44"/>
    </row>
    <row r="6724" spans="1:1" x14ac:dyDescent="0.2">
      <c r="A6724" s="44"/>
    </row>
    <row r="6725" spans="1:1" x14ac:dyDescent="0.2">
      <c r="A6725" s="44"/>
    </row>
    <row r="6726" spans="1:1" x14ac:dyDescent="0.2">
      <c r="A6726" s="44"/>
    </row>
    <row r="6727" spans="1:1" x14ac:dyDescent="0.2">
      <c r="A6727" s="44"/>
    </row>
    <row r="6728" spans="1:1" x14ac:dyDescent="0.2">
      <c r="A6728" s="44"/>
    </row>
    <row r="6729" spans="1:1" x14ac:dyDescent="0.2">
      <c r="A6729" s="44"/>
    </row>
    <row r="6730" spans="1:1" x14ac:dyDescent="0.2">
      <c r="A6730" s="44"/>
    </row>
    <row r="6731" spans="1:1" x14ac:dyDescent="0.2">
      <c r="A6731" s="44"/>
    </row>
    <row r="6732" spans="1:1" x14ac:dyDescent="0.2">
      <c r="A6732" s="44"/>
    </row>
    <row r="6733" spans="1:1" x14ac:dyDescent="0.2">
      <c r="A6733" s="44"/>
    </row>
    <row r="6734" spans="1:1" x14ac:dyDescent="0.2">
      <c r="A6734" s="44"/>
    </row>
    <row r="6735" spans="1:1" x14ac:dyDescent="0.2">
      <c r="A6735" s="44"/>
    </row>
    <row r="6736" spans="1:1" x14ac:dyDescent="0.2">
      <c r="A6736" s="44"/>
    </row>
    <row r="6737" spans="1:1" x14ac:dyDescent="0.2">
      <c r="A6737" s="44"/>
    </row>
    <row r="6738" spans="1:1" x14ac:dyDescent="0.2">
      <c r="A6738" s="44"/>
    </row>
    <row r="6739" spans="1:1" x14ac:dyDescent="0.2">
      <c r="A6739" s="44"/>
    </row>
    <row r="6740" spans="1:1" x14ac:dyDescent="0.2">
      <c r="A6740" s="44"/>
    </row>
    <row r="6741" spans="1:1" x14ac:dyDescent="0.2">
      <c r="A6741" s="44"/>
    </row>
    <row r="6742" spans="1:1" x14ac:dyDescent="0.2">
      <c r="A6742" s="44"/>
    </row>
    <row r="6743" spans="1:1" x14ac:dyDescent="0.2">
      <c r="A6743" s="44"/>
    </row>
    <row r="6744" spans="1:1" x14ac:dyDescent="0.2">
      <c r="A6744" s="44"/>
    </row>
    <row r="6745" spans="1:1" x14ac:dyDescent="0.2">
      <c r="A6745" s="44"/>
    </row>
    <row r="6746" spans="1:1" x14ac:dyDescent="0.2">
      <c r="A6746" s="44"/>
    </row>
    <row r="6747" spans="1:1" x14ac:dyDescent="0.2">
      <c r="A6747" s="44"/>
    </row>
    <row r="6748" spans="1:1" x14ac:dyDescent="0.2">
      <c r="A6748" s="44"/>
    </row>
    <row r="6749" spans="1:1" x14ac:dyDescent="0.2">
      <c r="A6749" s="44"/>
    </row>
    <row r="6750" spans="1:1" x14ac:dyDescent="0.2">
      <c r="A6750" s="44"/>
    </row>
    <row r="6751" spans="1:1" x14ac:dyDescent="0.2">
      <c r="A6751" s="44"/>
    </row>
    <row r="6752" spans="1:1" x14ac:dyDescent="0.2">
      <c r="A6752" s="44"/>
    </row>
    <row r="6753" spans="1:1" x14ac:dyDescent="0.2">
      <c r="A6753" s="44"/>
    </row>
    <row r="6754" spans="1:1" x14ac:dyDescent="0.2">
      <c r="A6754" s="44"/>
    </row>
    <row r="6755" spans="1:1" x14ac:dyDescent="0.2">
      <c r="A6755" s="44"/>
    </row>
    <row r="6756" spans="1:1" x14ac:dyDescent="0.2">
      <c r="A6756" s="44"/>
    </row>
    <row r="6757" spans="1:1" x14ac:dyDescent="0.2">
      <c r="A6757" s="44"/>
    </row>
    <row r="6758" spans="1:1" x14ac:dyDescent="0.2">
      <c r="A6758" s="44"/>
    </row>
    <row r="6759" spans="1:1" x14ac:dyDescent="0.2">
      <c r="A6759" s="44"/>
    </row>
    <row r="6760" spans="1:1" x14ac:dyDescent="0.2">
      <c r="A6760" s="44"/>
    </row>
    <row r="6761" spans="1:1" x14ac:dyDescent="0.2">
      <c r="A6761" s="44"/>
    </row>
    <row r="6762" spans="1:1" x14ac:dyDescent="0.2">
      <c r="A6762" s="44"/>
    </row>
    <row r="6763" spans="1:1" x14ac:dyDescent="0.2">
      <c r="A6763" s="44"/>
    </row>
    <row r="6764" spans="1:1" x14ac:dyDescent="0.2">
      <c r="A6764" s="44"/>
    </row>
    <row r="6765" spans="1:1" x14ac:dyDescent="0.2">
      <c r="A6765" s="44"/>
    </row>
    <row r="6766" spans="1:1" x14ac:dyDescent="0.2">
      <c r="A6766" s="44"/>
    </row>
    <row r="6767" spans="1:1" x14ac:dyDescent="0.2">
      <c r="A6767" s="44"/>
    </row>
    <row r="6768" spans="1:1" x14ac:dyDescent="0.2">
      <c r="A6768" s="44"/>
    </row>
    <row r="6769" spans="1:1" x14ac:dyDescent="0.2">
      <c r="A6769" s="44"/>
    </row>
    <row r="6770" spans="1:1" x14ac:dyDescent="0.2">
      <c r="A6770" s="44"/>
    </row>
    <row r="6771" spans="1:1" x14ac:dyDescent="0.2">
      <c r="A6771" s="44"/>
    </row>
    <row r="6772" spans="1:1" x14ac:dyDescent="0.2">
      <c r="A6772" s="44"/>
    </row>
    <row r="6773" spans="1:1" x14ac:dyDescent="0.2">
      <c r="A6773" s="44"/>
    </row>
    <row r="6774" spans="1:1" x14ac:dyDescent="0.2">
      <c r="A6774" s="44"/>
    </row>
    <row r="6775" spans="1:1" x14ac:dyDescent="0.2">
      <c r="A6775" s="44"/>
    </row>
    <row r="6776" spans="1:1" x14ac:dyDescent="0.2">
      <c r="A6776" s="44"/>
    </row>
    <row r="6777" spans="1:1" x14ac:dyDescent="0.2">
      <c r="A6777" s="44"/>
    </row>
    <row r="6778" spans="1:1" x14ac:dyDescent="0.2">
      <c r="A6778" s="44"/>
    </row>
    <row r="6779" spans="1:1" x14ac:dyDescent="0.2">
      <c r="A6779" s="44"/>
    </row>
    <row r="6780" spans="1:1" x14ac:dyDescent="0.2">
      <c r="A6780" s="44"/>
    </row>
    <row r="6781" spans="1:1" x14ac:dyDescent="0.2">
      <c r="A6781" s="44"/>
    </row>
    <row r="6782" spans="1:1" x14ac:dyDescent="0.2">
      <c r="A6782" s="44"/>
    </row>
    <row r="6783" spans="1:1" x14ac:dyDescent="0.2">
      <c r="A6783" s="44"/>
    </row>
    <row r="6784" spans="1:1" x14ac:dyDescent="0.2">
      <c r="A6784" s="44"/>
    </row>
    <row r="6785" spans="1:1" x14ac:dyDescent="0.2">
      <c r="A6785" s="44"/>
    </row>
    <row r="6786" spans="1:1" x14ac:dyDescent="0.2">
      <c r="A6786" s="44"/>
    </row>
    <row r="6787" spans="1:1" x14ac:dyDescent="0.2">
      <c r="A6787" s="44"/>
    </row>
    <row r="6788" spans="1:1" x14ac:dyDescent="0.2">
      <c r="A6788" s="44"/>
    </row>
    <row r="6789" spans="1:1" x14ac:dyDescent="0.2">
      <c r="A6789" s="44"/>
    </row>
    <row r="6790" spans="1:1" x14ac:dyDescent="0.2">
      <c r="A6790" s="44"/>
    </row>
    <row r="6791" spans="1:1" x14ac:dyDescent="0.2">
      <c r="A6791" s="44"/>
    </row>
    <row r="6792" spans="1:1" x14ac:dyDescent="0.2">
      <c r="A6792" s="44"/>
    </row>
    <row r="6793" spans="1:1" x14ac:dyDescent="0.2">
      <c r="A6793" s="44"/>
    </row>
    <row r="6794" spans="1:1" x14ac:dyDescent="0.2">
      <c r="A6794" s="44"/>
    </row>
    <row r="6795" spans="1:1" x14ac:dyDescent="0.2">
      <c r="A6795" s="44"/>
    </row>
    <row r="6796" spans="1:1" x14ac:dyDescent="0.2">
      <c r="A6796" s="44"/>
    </row>
    <row r="6797" spans="1:1" x14ac:dyDescent="0.2">
      <c r="A6797" s="44"/>
    </row>
    <row r="6798" spans="1:1" x14ac:dyDescent="0.2">
      <c r="A6798" s="44"/>
    </row>
    <row r="6799" spans="1:1" x14ac:dyDescent="0.2">
      <c r="A6799" s="44"/>
    </row>
    <row r="6800" spans="1:1" x14ac:dyDescent="0.2">
      <c r="A6800" s="44"/>
    </row>
    <row r="6801" spans="1:1" x14ac:dyDescent="0.2">
      <c r="A6801" s="44"/>
    </row>
    <row r="6802" spans="1:1" x14ac:dyDescent="0.2">
      <c r="A6802" s="44"/>
    </row>
    <row r="6803" spans="1:1" x14ac:dyDescent="0.2">
      <c r="A6803" s="44"/>
    </row>
    <row r="6804" spans="1:1" x14ac:dyDescent="0.2">
      <c r="A6804" s="44"/>
    </row>
    <row r="6805" spans="1:1" x14ac:dyDescent="0.2">
      <c r="A6805" s="44"/>
    </row>
    <row r="6806" spans="1:1" x14ac:dyDescent="0.2">
      <c r="A6806" s="44"/>
    </row>
    <row r="6807" spans="1:1" x14ac:dyDescent="0.2">
      <c r="A6807" s="44"/>
    </row>
    <row r="6808" spans="1:1" x14ac:dyDescent="0.2">
      <c r="A6808" s="44"/>
    </row>
    <row r="6809" spans="1:1" x14ac:dyDescent="0.2">
      <c r="A6809" s="44"/>
    </row>
    <row r="6810" spans="1:1" x14ac:dyDescent="0.2">
      <c r="A6810" s="44"/>
    </row>
    <row r="6811" spans="1:1" x14ac:dyDescent="0.2">
      <c r="A6811" s="44"/>
    </row>
    <row r="6812" spans="1:1" x14ac:dyDescent="0.2">
      <c r="A6812" s="44"/>
    </row>
    <row r="6813" spans="1:1" x14ac:dyDescent="0.2">
      <c r="A6813" s="44"/>
    </row>
    <row r="6814" spans="1:1" x14ac:dyDescent="0.2">
      <c r="A6814" s="44"/>
    </row>
    <row r="6815" spans="1:1" x14ac:dyDescent="0.2">
      <c r="A6815" s="44"/>
    </row>
    <row r="6816" spans="1:1" x14ac:dyDescent="0.2">
      <c r="A6816" s="44"/>
    </row>
    <row r="6817" spans="1:1" x14ac:dyDescent="0.2">
      <c r="A6817" s="44"/>
    </row>
    <row r="6818" spans="1:1" x14ac:dyDescent="0.2">
      <c r="A6818" s="44"/>
    </row>
    <row r="6819" spans="1:1" x14ac:dyDescent="0.2">
      <c r="A6819" s="44"/>
    </row>
    <row r="6820" spans="1:1" x14ac:dyDescent="0.2">
      <c r="A6820" s="44"/>
    </row>
    <row r="6821" spans="1:1" x14ac:dyDescent="0.2">
      <c r="A6821" s="44"/>
    </row>
    <row r="6822" spans="1:1" x14ac:dyDescent="0.2">
      <c r="A6822" s="44"/>
    </row>
    <row r="6823" spans="1:1" x14ac:dyDescent="0.2">
      <c r="A6823" s="44"/>
    </row>
    <row r="6824" spans="1:1" x14ac:dyDescent="0.2">
      <c r="A6824" s="44"/>
    </row>
    <row r="6825" spans="1:1" x14ac:dyDescent="0.2">
      <c r="A6825" s="44"/>
    </row>
    <row r="6826" spans="1:1" x14ac:dyDescent="0.2">
      <c r="A6826" s="44"/>
    </row>
    <row r="6827" spans="1:1" x14ac:dyDescent="0.2">
      <c r="A6827" s="44"/>
    </row>
    <row r="6828" spans="1:1" x14ac:dyDescent="0.2">
      <c r="A6828" s="44"/>
    </row>
    <row r="6829" spans="1:1" x14ac:dyDescent="0.2">
      <c r="A6829" s="44"/>
    </row>
    <row r="6830" spans="1:1" x14ac:dyDescent="0.2">
      <c r="A6830" s="44"/>
    </row>
    <row r="6831" spans="1:1" x14ac:dyDescent="0.2">
      <c r="A6831" s="44"/>
    </row>
    <row r="6832" spans="1:1" x14ac:dyDescent="0.2">
      <c r="A6832" s="44"/>
    </row>
    <row r="6833" spans="1:1" x14ac:dyDescent="0.2">
      <c r="A6833" s="44"/>
    </row>
    <row r="6834" spans="1:1" x14ac:dyDescent="0.2">
      <c r="A6834" s="44"/>
    </row>
    <row r="6835" spans="1:1" x14ac:dyDescent="0.2">
      <c r="A6835" s="44"/>
    </row>
    <row r="6836" spans="1:1" x14ac:dyDescent="0.2">
      <c r="A6836" s="44"/>
    </row>
    <row r="6837" spans="1:1" x14ac:dyDescent="0.2">
      <c r="A6837" s="44"/>
    </row>
    <row r="6838" spans="1:1" x14ac:dyDescent="0.2">
      <c r="A6838" s="44"/>
    </row>
    <row r="6839" spans="1:1" x14ac:dyDescent="0.2">
      <c r="A6839" s="44"/>
    </row>
    <row r="6840" spans="1:1" x14ac:dyDescent="0.2">
      <c r="A6840" s="44"/>
    </row>
    <row r="6841" spans="1:1" x14ac:dyDescent="0.2">
      <c r="A6841" s="44"/>
    </row>
    <row r="6842" spans="1:1" x14ac:dyDescent="0.2">
      <c r="A6842" s="44"/>
    </row>
    <row r="6843" spans="1:1" x14ac:dyDescent="0.2">
      <c r="A6843" s="44"/>
    </row>
    <row r="6844" spans="1:1" x14ac:dyDescent="0.2">
      <c r="A6844" s="44"/>
    </row>
    <row r="6845" spans="1:1" x14ac:dyDescent="0.2">
      <c r="A6845" s="44"/>
    </row>
    <row r="6846" spans="1:1" x14ac:dyDescent="0.2">
      <c r="A6846" s="44"/>
    </row>
    <row r="6847" spans="1:1" x14ac:dyDescent="0.2">
      <c r="A6847" s="44"/>
    </row>
    <row r="6848" spans="1:1" x14ac:dyDescent="0.2">
      <c r="A6848" s="44"/>
    </row>
    <row r="6849" spans="1:1" x14ac:dyDescent="0.2">
      <c r="A6849" s="44"/>
    </row>
    <row r="6850" spans="1:1" x14ac:dyDescent="0.2">
      <c r="A6850" s="44"/>
    </row>
    <row r="6851" spans="1:1" x14ac:dyDescent="0.2">
      <c r="A6851" s="44"/>
    </row>
    <row r="6852" spans="1:1" x14ac:dyDescent="0.2">
      <c r="A6852" s="44"/>
    </row>
    <row r="6853" spans="1:1" x14ac:dyDescent="0.2">
      <c r="A6853" s="44"/>
    </row>
    <row r="6854" spans="1:1" x14ac:dyDescent="0.2">
      <c r="A6854" s="44"/>
    </row>
    <row r="6855" spans="1:1" x14ac:dyDescent="0.2">
      <c r="A6855" s="44"/>
    </row>
    <row r="6856" spans="1:1" x14ac:dyDescent="0.2">
      <c r="A6856" s="44"/>
    </row>
    <row r="6857" spans="1:1" x14ac:dyDescent="0.2">
      <c r="A6857" s="44"/>
    </row>
    <row r="6858" spans="1:1" x14ac:dyDescent="0.2">
      <c r="A6858" s="44"/>
    </row>
    <row r="6859" spans="1:1" x14ac:dyDescent="0.2">
      <c r="A6859" s="44"/>
    </row>
    <row r="6860" spans="1:1" x14ac:dyDescent="0.2">
      <c r="A6860" s="44"/>
    </row>
    <row r="6861" spans="1:1" x14ac:dyDescent="0.2">
      <c r="A6861" s="44"/>
    </row>
    <row r="6862" spans="1:1" x14ac:dyDescent="0.2">
      <c r="A6862" s="44"/>
    </row>
    <row r="6863" spans="1:1" x14ac:dyDescent="0.2">
      <c r="A6863" s="44"/>
    </row>
    <row r="6864" spans="1:1" x14ac:dyDescent="0.2">
      <c r="A6864" s="44"/>
    </row>
    <row r="6865" spans="1:1" x14ac:dyDescent="0.2">
      <c r="A6865" s="44"/>
    </row>
    <row r="6866" spans="1:1" x14ac:dyDescent="0.2">
      <c r="A6866" s="44"/>
    </row>
    <row r="6867" spans="1:1" x14ac:dyDescent="0.2">
      <c r="A6867" s="44"/>
    </row>
    <row r="6868" spans="1:1" x14ac:dyDescent="0.2">
      <c r="A6868" s="44"/>
    </row>
    <row r="6869" spans="1:1" x14ac:dyDescent="0.2">
      <c r="A6869" s="44"/>
    </row>
    <row r="6870" spans="1:1" x14ac:dyDescent="0.2">
      <c r="A6870" s="44"/>
    </row>
    <row r="6871" spans="1:1" x14ac:dyDescent="0.2">
      <c r="A6871" s="44"/>
    </row>
    <row r="6872" spans="1:1" x14ac:dyDescent="0.2">
      <c r="A6872" s="44"/>
    </row>
    <row r="6873" spans="1:1" x14ac:dyDescent="0.2">
      <c r="A6873" s="44"/>
    </row>
    <row r="6874" spans="1:1" x14ac:dyDescent="0.2">
      <c r="A6874" s="44"/>
    </row>
    <row r="6875" spans="1:1" x14ac:dyDescent="0.2">
      <c r="A6875" s="44"/>
    </row>
    <row r="6876" spans="1:1" x14ac:dyDescent="0.2">
      <c r="A6876" s="44"/>
    </row>
    <row r="6877" spans="1:1" x14ac:dyDescent="0.2">
      <c r="A6877" s="44"/>
    </row>
    <row r="6878" spans="1:1" x14ac:dyDescent="0.2">
      <c r="A6878" s="44"/>
    </row>
    <row r="6879" spans="1:1" x14ac:dyDescent="0.2">
      <c r="A6879" s="44"/>
    </row>
    <row r="6880" spans="1:1" x14ac:dyDescent="0.2">
      <c r="A6880" s="44"/>
    </row>
    <row r="6881" spans="1:1" x14ac:dyDescent="0.2">
      <c r="A6881" s="44"/>
    </row>
    <row r="6882" spans="1:1" x14ac:dyDescent="0.2">
      <c r="A6882" s="44"/>
    </row>
    <row r="6883" spans="1:1" x14ac:dyDescent="0.2">
      <c r="A6883" s="44"/>
    </row>
    <row r="6884" spans="1:1" x14ac:dyDescent="0.2">
      <c r="A6884" s="44"/>
    </row>
    <row r="6885" spans="1:1" x14ac:dyDescent="0.2">
      <c r="A6885" s="44"/>
    </row>
    <row r="6886" spans="1:1" x14ac:dyDescent="0.2">
      <c r="A6886" s="44"/>
    </row>
    <row r="6887" spans="1:1" x14ac:dyDescent="0.2">
      <c r="A6887" s="44"/>
    </row>
    <row r="6888" spans="1:1" x14ac:dyDescent="0.2">
      <c r="A6888" s="44"/>
    </row>
    <row r="6889" spans="1:1" x14ac:dyDescent="0.2">
      <c r="A6889" s="44"/>
    </row>
    <row r="6890" spans="1:1" x14ac:dyDescent="0.2">
      <c r="A6890" s="44"/>
    </row>
    <row r="6891" spans="1:1" x14ac:dyDescent="0.2">
      <c r="A6891" s="44"/>
    </row>
    <row r="6892" spans="1:1" x14ac:dyDescent="0.2">
      <c r="A6892" s="44"/>
    </row>
    <row r="6893" spans="1:1" x14ac:dyDescent="0.2">
      <c r="A6893" s="44"/>
    </row>
    <row r="6894" spans="1:1" x14ac:dyDescent="0.2">
      <c r="A6894" s="44"/>
    </row>
    <row r="6895" spans="1:1" x14ac:dyDescent="0.2">
      <c r="A6895" s="44"/>
    </row>
    <row r="6896" spans="1:1" x14ac:dyDescent="0.2">
      <c r="A6896" s="44"/>
    </row>
    <row r="6897" spans="1:1" x14ac:dyDescent="0.2">
      <c r="A6897" s="44"/>
    </row>
    <row r="6898" spans="1:1" x14ac:dyDescent="0.2">
      <c r="A6898" s="44"/>
    </row>
    <row r="6899" spans="1:1" x14ac:dyDescent="0.2">
      <c r="A6899" s="44"/>
    </row>
    <row r="6900" spans="1:1" x14ac:dyDescent="0.2">
      <c r="A6900" s="44"/>
    </row>
    <row r="6901" spans="1:1" x14ac:dyDescent="0.2">
      <c r="A6901" s="44"/>
    </row>
    <row r="6902" spans="1:1" x14ac:dyDescent="0.2">
      <c r="A6902" s="44"/>
    </row>
    <row r="6903" spans="1:1" x14ac:dyDescent="0.2">
      <c r="A6903" s="44"/>
    </row>
    <row r="6904" spans="1:1" x14ac:dyDescent="0.2">
      <c r="A6904" s="44"/>
    </row>
    <row r="6905" spans="1:1" x14ac:dyDescent="0.2">
      <c r="A6905" s="44"/>
    </row>
    <row r="6906" spans="1:1" x14ac:dyDescent="0.2">
      <c r="A6906" s="44"/>
    </row>
    <row r="6907" spans="1:1" x14ac:dyDescent="0.2">
      <c r="A6907" s="44"/>
    </row>
    <row r="6908" spans="1:1" x14ac:dyDescent="0.2">
      <c r="A6908" s="44"/>
    </row>
    <row r="6909" spans="1:1" x14ac:dyDescent="0.2">
      <c r="A6909" s="44"/>
    </row>
    <row r="6910" spans="1:1" x14ac:dyDescent="0.2">
      <c r="A6910" s="44"/>
    </row>
    <row r="6911" spans="1:1" x14ac:dyDescent="0.2">
      <c r="A6911" s="44"/>
    </row>
    <row r="6912" spans="1:1" x14ac:dyDescent="0.2">
      <c r="A6912" s="44"/>
    </row>
    <row r="6913" spans="1:1" x14ac:dyDescent="0.2">
      <c r="A6913" s="44"/>
    </row>
    <row r="6914" spans="1:1" x14ac:dyDescent="0.2">
      <c r="A6914" s="44"/>
    </row>
    <row r="6915" spans="1:1" x14ac:dyDescent="0.2">
      <c r="A6915" s="44"/>
    </row>
    <row r="6916" spans="1:1" x14ac:dyDescent="0.2">
      <c r="A6916" s="44"/>
    </row>
    <row r="6917" spans="1:1" x14ac:dyDescent="0.2">
      <c r="A6917" s="44"/>
    </row>
    <row r="6918" spans="1:1" x14ac:dyDescent="0.2">
      <c r="A6918" s="44"/>
    </row>
    <row r="6919" spans="1:1" x14ac:dyDescent="0.2">
      <c r="A6919" s="44"/>
    </row>
    <row r="6920" spans="1:1" x14ac:dyDescent="0.2">
      <c r="A6920" s="44"/>
    </row>
    <row r="6921" spans="1:1" x14ac:dyDescent="0.2">
      <c r="A6921" s="44"/>
    </row>
    <row r="6922" spans="1:1" x14ac:dyDescent="0.2">
      <c r="A6922" s="44"/>
    </row>
    <row r="6923" spans="1:1" x14ac:dyDescent="0.2">
      <c r="A6923" s="44"/>
    </row>
    <row r="6924" spans="1:1" x14ac:dyDescent="0.2">
      <c r="A6924" s="44"/>
    </row>
    <row r="6925" spans="1:1" x14ac:dyDescent="0.2">
      <c r="A6925" s="44"/>
    </row>
    <row r="6926" spans="1:1" x14ac:dyDescent="0.2">
      <c r="A6926" s="44"/>
    </row>
    <row r="6927" spans="1:1" x14ac:dyDescent="0.2">
      <c r="A6927" s="44"/>
    </row>
    <row r="6928" spans="1:1" x14ac:dyDescent="0.2">
      <c r="A6928" s="44"/>
    </row>
    <row r="6929" spans="1:1" x14ac:dyDescent="0.2">
      <c r="A6929" s="44"/>
    </row>
    <row r="6930" spans="1:1" x14ac:dyDescent="0.2">
      <c r="A6930" s="44"/>
    </row>
    <row r="6931" spans="1:1" x14ac:dyDescent="0.2">
      <c r="A6931" s="44"/>
    </row>
    <row r="6932" spans="1:1" x14ac:dyDescent="0.2">
      <c r="A6932" s="44"/>
    </row>
    <row r="6933" spans="1:1" x14ac:dyDescent="0.2">
      <c r="A6933" s="44"/>
    </row>
    <row r="6934" spans="1:1" x14ac:dyDescent="0.2">
      <c r="A6934" s="44"/>
    </row>
    <row r="6935" spans="1:1" x14ac:dyDescent="0.2">
      <c r="A6935" s="44"/>
    </row>
    <row r="6936" spans="1:1" x14ac:dyDescent="0.2">
      <c r="A6936" s="44"/>
    </row>
    <row r="6937" spans="1:1" x14ac:dyDescent="0.2">
      <c r="A6937" s="44"/>
    </row>
    <row r="6938" spans="1:1" x14ac:dyDescent="0.2">
      <c r="A6938" s="44"/>
    </row>
    <row r="6939" spans="1:1" x14ac:dyDescent="0.2">
      <c r="A6939" s="44"/>
    </row>
    <row r="6940" spans="1:1" x14ac:dyDescent="0.2">
      <c r="A6940" s="44"/>
    </row>
    <row r="6941" spans="1:1" x14ac:dyDescent="0.2">
      <c r="A6941" s="44"/>
    </row>
    <row r="6942" spans="1:1" x14ac:dyDescent="0.2">
      <c r="A6942" s="44"/>
    </row>
    <row r="6943" spans="1:1" x14ac:dyDescent="0.2">
      <c r="A6943" s="44"/>
    </row>
    <row r="6944" spans="1:1" x14ac:dyDescent="0.2">
      <c r="A6944" s="44"/>
    </row>
    <row r="6945" spans="1:1" x14ac:dyDescent="0.2">
      <c r="A6945" s="44"/>
    </row>
    <row r="6946" spans="1:1" x14ac:dyDescent="0.2">
      <c r="A6946" s="44"/>
    </row>
    <row r="6947" spans="1:1" x14ac:dyDescent="0.2">
      <c r="A6947" s="44"/>
    </row>
    <row r="6948" spans="1:1" x14ac:dyDescent="0.2">
      <c r="A6948" s="44"/>
    </row>
    <row r="6949" spans="1:1" x14ac:dyDescent="0.2">
      <c r="A6949" s="44"/>
    </row>
    <row r="6950" spans="1:1" x14ac:dyDescent="0.2">
      <c r="A6950" s="44"/>
    </row>
    <row r="6951" spans="1:1" x14ac:dyDescent="0.2">
      <c r="A6951" s="44"/>
    </row>
    <row r="6952" spans="1:1" x14ac:dyDescent="0.2">
      <c r="A6952" s="44"/>
    </row>
    <row r="6953" spans="1:1" x14ac:dyDescent="0.2">
      <c r="A6953" s="44"/>
    </row>
    <row r="6954" spans="1:1" x14ac:dyDescent="0.2">
      <c r="A6954" s="44"/>
    </row>
    <row r="6955" spans="1:1" x14ac:dyDescent="0.2">
      <c r="A6955" s="44"/>
    </row>
    <row r="6956" spans="1:1" x14ac:dyDescent="0.2">
      <c r="A6956" s="44"/>
    </row>
    <row r="6957" spans="1:1" x14ac:dyDescent="0.2">
      <c r="A6957" s="44"/>
    </row>
    <row r="6958" spans="1:1" x14ac:dyDescent="0.2">
      <c r="A6958" s="44"/>
    </row>
    <row r="6959" spans="1:1" x14ac:dyDescent="0.2">
      <c r="A6959" s="44"/>
    </row>
    <row r="6960" spans="1:1" x14ac:dyDescent="0.2">
      <c r="A6960" s="44"/>
    </row>
    <row r="6961" spans="1:1" x14ac:dyDescent="0.2">
      <c r="A6961" s="44"/>
    </row>
    <row r="6962" spans="1:1" x14ac:dyDescent="0.2">
      <c r="A6962" s="44"/>
    </row>
    <row r="6963" spans="1:1" x14ac:dyDescent="0.2">
      <c r="A6963" s="44"/>
    </row>
    <row r="6964" spans="1:1" x14ac:dyDescent="0.2">
      <c r="A6964" s="44"/>
    </row>
    <row r="6965" spans="1:1" x14ac:dyDescent="0.2">
      <c r="A6965" s="44"/>
    </row>
    <row r="6966" spans="1:1" x14ac:dyDescent="0.2">
      <c r="A6966" s="44"/>
    </row>
    <row r="6967" spans="1:1" x14ac:dyDescent="0.2">
      <c r="A6967" s="44"/>
    </row>
    <row r="6968" spans="1:1" x14ac:dyDescent="0.2">
      <c r="A6968" s="44"/>
    </row>
    <row r="6969" spans="1:1" x14ac:dyDescent="0.2">
      <c r="A6969" s="44"/>
    </row>
    <row r="6970" spans="1:1" x14ac:dyDescent="0.2">
      <c r="A6970" s="44"/>
    </row>
    <row r="6971" spans="1:1" x14ac:dyDescent="0.2">
      <c r="A6971" s="44"/>
    </row>
    <row r="6972" spans="1:1" x14ac:dyDescent="0.2">
      <c r="A6972" s="44"/>
    </row>
    <row r="6973" spans="1:1" x14ac:dyDescent="0.2">
      <c r="A6973" s="44"/>
    </row>
    <row r="6974" spans="1:1" x14ac:dyDescent="0.2">
      <c r="A6974" s="44"/>
    </row>
    <row r="6975" spans="1:1" x14ac:dyDescent="0.2">
      <c r="A6975" s="44"/>
    </row>
    <row r="6976" spans="1:1" x14ac:dyDescent="0.2">
      <c r="A6976" s="44"/>
    </row>
    <row r="6977" spans="1:1" x14ac:dyDescent="0.2">
      <c r="A6977" s="44"/>
    </row>
    <row r="6978" spans="1:1" x14ac:dyDescent="0.2">
      <c r="A6978" s="44"/>
    </row>
    <row r="6979" spans="1:1" x14ac:dyDescent="0.2">
      <c r="A6979" s="44"/>
    </row>
    <row r="6980" spans="1:1" x14ac:dyDescent="0.2">
      <c r="A6980" s="44"/>
    </row>
    <row r="6981" spans="1:1" x14ac:dyDescent="0.2">
      <c r="A6981" s="44"/>
    </row>
    <row r="6982" spans="1:1" x14ac:dyDescent="0.2">
      <c r="A6982" s="44"/>
    </row>
    <row r="6983" spans="1:1" x14ac:dyDescent="0.2">
      <c r="A6983" s="44"/>
    </row>
    <row r="6984" spans="1:1" x14ac:dyDescent="0.2">
      <c r="A6984" s="44"/>
    </row>
    <row r="6985" spans="1:1" x14ac:dyDescent="0.2">
      <c r="A6985" s="44"/>
    </row>
    <row r="6986" spans="1:1" x14ac:dyDescent="0.2">
      <c r="A6986" s="44"/>
    </row>
    <row r="6987" spans="1:1" x14ac:dyDescent="0.2">
      <c r="A6987" s="44"/>
    </row>
    <row r="6988" spans="1:1" x14ac:dyDescent="0.2">
      <c r="A6988" s="44"/>
    </row>
    <row r="6989" spans="1:1" x14ac:dyDescent="0.2">
      <c r="A6989" s="44"/>
    </row>
    <row r="6990" spans="1:1" x14ac:dyDescent="0.2">
      <c r="A6990" s="44"/>
    </row>
    <row r="6991" spans="1:1" x14ac:dyDescent="0.2">
      <c r="A6991" s="44"/>
    </row>
    <row r="6992" spans="1:1" x14ac:dyDescent="0.2">
      <c r="A6992" s="44"/>
    </row>
    <row r="6993" spans="1:1" x14ac:dyDescent="0.2">
      <c r="A6993" s="44"/>
    </row>
    <row r="6994" spans="1:1" x14ac:dyDescent="0.2">
      <c r="A6994" s="44"/>
    </row>
    <row r="6995" spans="1:1" x14ac:dyDescent="0.2">
      <c r="A6995" s="44"/>
    </row>
    <row r="6996" spans="1:1" x14ac:dyDescent="0.2">
      <c r="A6996" s="44"/>
    </row>
    <row r="6997" spans="1:1" x14ac:dyDescent="0.2">
      <c r="A6997" s="44"/>
    </row>
    <row r="6998" spans="1:1" x14ac:dyDescent="0.2">
      <c r="A6998" s="44"/>
    </row>
    <row r="6999" spans="1:1" x14ac:dyDescent="0.2">
      <c r="A6999" s="44"/>
    </row>
    <row r="7000" spans="1:1" x14ac:dyDescent="0.2">
      <c r="A7000" s="44"/>
    </row>
    <row r="7001" spans="1:1" x14ac:dyDescent="0.2">
      <c r="A7001" s="44"/>
    </row>
    <row r="7002" spans="1:1" x14ac:dyDescent="0.2">
      <c r="A7002" s="44"/>
    </row>
    <row r="7003" spans="1:1" x14ac:dyDescent="0.2">
      <c r="A7003" s="44"/>
    </row>
    <row r="7004" spans="1:1" x14ac:dyDescent="0.2">
      <c r="A7004" s="44"/>
    </row>
    <row r="7005" spans="1:1" x14ac:dyDescent="0.2">
      <c r="A7005" s="44"/>
    </row>
    <row r="7006" spans="1:1" x14ac:dyDescent="0.2">
      <c r="A7006" s="44"/>
    </row>
    <row r="7007" spans="1:1" x14ac:dyDescent="0.2">
      <c r="A7007" s="44"/>
    </row>
    <row r="7008" spans="1:1" x14ac:dyDescent="0.2">
      <c r="A7008" s="44"/>
    </row>
    <row r="7009" spans="1:1" x14ac:dyDescent="0.2">
      <c r="A7009" s="44"/>
    </row>
    <row r="7010" spans="1:1" x14ac:dyDescent="0.2">
      <c r="A7010" s="44"/>
    </row>
    <row r="7011" spans="1:1" x14ac:dyDescent="0.2">
      <c r="A7011" s="44"/>
    </row>
    <row r="7012" spans="1:1" x14ac:dyDescent="0.2">
      <c r="A7012" s="44"/>
    </row>
    <row r="7013" spans="1:1" x14ac:dyDescent="0.2">
      <c r="A7013" s="44"/>
    </row>
    <row r="7014" spans="1:1" x14ac:dyDescent="0.2">
      <c r="A7014" s="44"/>
    </row>
    <row r="7015" spans="1:1" x14ac:dyDescent="0.2">
      <c r="A7015" s="44"/>
    </row>
    <row r="7016" spans="1:1" x14ac:dyDescent="0.2">
      <c r="A7016" s="44"/>
    </row>
    <row r="7017" spans="1:1" x14ac:dyDescent="0.2">
      <c r="A7017" s="44"/>
    </row>
    <row r="7018" spans="1:1" x14ac:dyDescent="0.2">
      <c r="A7018" s="44"/>
    </row>
    <row r="7019" spans="1:1" x14ac:dyDescent="0.2">
      <c r="A7019" s="44"/>
    </row>
    <row r="7020" spans="1:1" x14ac:dyDescent="0.2">
      <c r="A7020" s="44"/>
    </row>
    <row r="7021" spans="1:1" x14ac:dyDescent="0.2">
      <c r="A7021" s="44"/>
    </row>
    <row r="7022" spans="1:1" x14ac:dyDescent="0.2">
      <c r="A7022" s="44"/>
    </row>
    <row r="7023" spans="1:1" x14ac:dyDescent="0.2">
      <c r="A7023" s="44"/>
    </row>
    <row r="7024" spans="1:1" x14ac:dyDescent="0.2">
      <c r="A7024" s="44"/>
    </row>
    <row r="7025" spans="1:1" x14ac:dyDescent="0.2">
      <c r="A7025" s="44"/>
    </row>
    <row r="7026" spans="1:1" x14ac:dyDescent="0.2">
      <c r="A7026" s="44"/>
    </row>
    <row r="7027" spans="1:1" x14ac:dyDescent="0.2">
      <c r="A7027" s="44"/>
    </row>
    <row r="7028" spans="1:1" x14ac:dyDescent="0.2">
      <c r="A7028" s="44"/>
    </row>
    <row r="7029" spans="1:1" x14ac:dyDescent="0.2">
      <c r="A7029" s="44"/>
    </row>
    <row r="7030" spans="1:1" x14ac:dyDescent="0.2">
      <c r="A7030" s="44"/>
    </row>
    <row r="7031" spans="1:1" x14ac:dyDescent="0.2">
      <c r="A7031" s="44"/>
    </row>
    <row r="7032" spans="1:1" x14ac:dyDescent="0.2">
      <c r="A7032" s="44"/>
    </row>
    <row r="7033" spans="1:1" x14ac:dyDescent="0.2">
      <c r="A7033" s="44"/>
    </row>
    <row r="7034" spans="1:1" x14ac:dyDescent="0.2">
      <c r="A7034" s="44"/>
    </row>
    <row r="7035" spans="1:1" x14ac:dyDescent="0.2">
      <c r="A7035" s="44"/>
    </row>
    <row r="7036" spans="1:1" x14ac:dyDescent="0.2">
      <c r="A7036" s="44"/>
    </row>
    <row r="7037" spans="1:1" x14ac:dyDescent="0.2">
      <c r="A7037" s="44"/>
    </row>
    <row r="7038" spans="1:1" x14ac:dyDescent="0.2">
      <c r="A7038" s="44"/>
    </row>
    <row r="7039" spans="1:1" x14ac:dyDescent="0.2">
      <c r="A7039" s="44"/>
    </row>
    <row r="7040" spans="1:1" x14ac:dyDescent="0.2">
      <c r="A7040" s="44"/>
    </row>
    <row r="7041" spans="1:1" x14ac:dyDescent="0.2">
      <c r="A7041" s="44"/>
    </row>
    <row r="7042" spans="1:1" x14ac:dyDescent="0.2">
      <c r="A7042" s="44"/>
    </row>
    <row r="7043" spans="1:1" x14ac:dyDescent="0.2">
      <c r="A7043" s="44"/>
    </row>
    <row r="7044" spans="1:1" x14ac:dyDescent="0.2">
      <c r="A7044" s="44"/>
    </row>
    <row r="7045" spans="1:1" x14ac:dyDescent="0.2">
      <c r="A7045" s="44"/>
    </row>
    <row r="7046" spans="1:1" x14ac:dyDescent="0.2">
      <c r="A7046" s="44"/>
    </row>
    <row r="7047" spans="1:1" x14ac:dyDescent="0.2">
      <c r="A7047" s="44"/>
    </row>
    <row r="7048" spans="1:1" x14ac:dyDescent="0.2">
      <c r="A7048" s="44"/>
    </row>
    <row r="7049" spans="1:1" x14ac:dyDescent="0.2">
      <c r="A7049" s="44"/>
    </row>
    <row r="7050" spans="1:1" x14ac:dyDescent="0.2">
      <c r="A7050" s="44"/>
    </row>
    <row r="7051" spans="1:1" x14ac:dyDescent="0.2">
      <c r="A7051" s="44"/>
    </row>
    <row r="7052" spans="1:1" x14ac:dyDescent="0.2">
      <c r="A7052" s="44"/>
    </row>
    <row r="7053" spans="1:1" x14ac:dyDescent="0.2">
      <c r="A7053" s="44"/>
    </row>
    <row r="7054" spans="1:1" x14ac:dyDescent="0.2">
      <c r="A7054" s="44"/>
    </row>
    <row r="7055" spans="1:1" x14ac:dyDescent="0.2">
      <c r="A7055" s="44"/>
    </row>
    <row r="7056" spans="1:1" x14ac:dyDescent="0.2">
      <c r="A7056" s="44"/>
    </row>
    <row r="7057" spans="1:1" x14ac:dyDescent="0.2">
      <c r="A7057" s="44"/>
    </row>
    <row r="7058" spans="1:1" x14ac:dyDescent="0.2">
      <c r="A7058" s="44"/>
    </row>
    <row r="7059" spans="1:1" x14ac:dyDescent="0.2">
      <c r="A7059" s="44"/>
    </row>
    <row r="7060" spans="1:1" x14ac:dyDescent="0.2">
      <c r="A7060" s="44"/>
    </row>
    <row r="7061" spans="1:1" x14ac:dyDescent="0.2">
      <c r="A7061" s="44"/>
    </row>
    <row r="7062" spans="1:1" x14ac:dyDescent="0.2">
      <c r="A7062" s="44"/>
    </row>
    <row r="7063" spans="1:1" x14ac:dyDescent="0.2">
      <c r="A7063" s="44"/>
    </row>
    <row r="7064" spans="1:1" x14ac:dyDescent="0.2">
      <c r="A7064" s="44"/>
    </row>
    <row r="7065" spans="1:1" x14ac:dyDescent="0.2">
      <c r="A7065" s="44"/>
    </row>
    <row r="7066" spans="1:1" x14ac:dyDescent="0.2">
      <c r="A7066" s="44"/>
    </row>
    <row r="7067" spans="1:1" x14ac:dyDescent="0.2">
      <c r="A7067" s="44"/>
    </row>
    <row r="7068" spans="1:1" x14ac:dyDescent="0.2">
      <c r="A7068" s="44"/>
    </row>
    <row r="7069" spans="1:1" x14ac:dyDescent="0.2">
      <c r="A7069" s="44"/>
    </row>
    <row r="7070" spans="1:1" x14ac:dyDescent="0.2">
      <c r="A7070" s="44"/>
    </row>
    <row r="7071" spans="1:1" x14ac:dyDescent="0.2">
      <c r="A7071" s="44"/>
    </row>
    <row r="7072" spans="1:1" x14ac:dyDescent="0.2">
      <c r="A7072" s="44"/>
    </row>
    <row r="7073" spans="1:1" x14ac:dyDescent="0.2">
      <c r="A7073" s="44"/>
    </row>
    <row r="7074" spans="1:1" x14ac:dyDescent="0.2">
      <c r="A7074" s="44"/>
    </row>
    <row r="7075" spans="1:1" x14ac:dyDescent="0.2">
      <c r="A7075" s="44"/>
    </row>
    <row r="7076" spans="1:1" x14ac:dyDescent="0.2">
      <c r="A7076" s="44"/>
    </row>
    <row r="7077" spans="1:1" x14ac:dyDescent="0.2">
      <c r="A7077" s="44"/>
    </row>
    <row r="7078" spans="1:1" x14ac:dyDescent="0.2">
      <c r="A7078" s="44"/>
    </row>
    <row r="7079" spans="1:1" x14ac:dyDescent="0.2">
      <c r="A7079" s="44"/>
    </row>
    <row r="7080" spans="1:1" x14ac:dyDescent="0.2">
      <c r="A7080" s="44"/>
    </row>
    <row r="7081" spans="1:1" x14ac:dyDescent="0.2">
      <c r="A7081" s="44"/>
    </row>
    <row r="7082" spans="1:1" x14ac:dyDescent="0.2">
      <c r="A7082" s="44"/>
    </row>
    <row r="7083" spans="1:1" x14ac:dyDescent="0.2">
      <c r="A7083" s="44"/>
    </row>
    <row r="7084" spans="1:1" x14ac:dyDescent="0.2">
      <c r="A7084" s="44"/>
    </row>
    <row r="7085" spans="1:1" x14ac:dyDescent="0.2">
      <c r="A7085" s="44"/>
    </row>
    <row r="7086" spans="1:1" x14ac:dyDescent="0.2">
      <c r="A7086" s="44"/>
    </row>
    <row r="7087" spans="1:1" x14ac:dyDescent="0.2">
      <c r="A7087" s="44"/>
    </row>
    <row r="7088" spans="1:1" x14ac:dyDescent="0.2">
      <c r="A7088" s="44"/>
    </row>
    <row r="7089" spans="1:1" x14ac:dyDescent="0.2">
      <c r="A7089" s="44"/>
    </row>
    <row r="7090" spans="1:1" x14ac:dyDescent="0.2">
      <c r="A7090" s="44"/>
    </row>
    <row r="7091" spans="1:1" x14ac:dyDescent="0.2">
      <c r="A7091" s="44"/>
    </row>
    <row r="7092" spans="1:1" x14ac:dyDescent="0.2">
      <c r="A7092" s="44"/>
    </row>
    <row r="7093" spans="1:1" x14ac:dyDescent="0.2">
      <c r="A7093" s="44"/>
    </row>
    <row r="7094" spans="1:1" x14ac:dyDescent="0.2">
      <c r="A7094" s="44"/>
    </row>
    <row r="7095" spans="1:1" x14ac:dyDescent="0.2">
      <c r="A7095" s="44"/>
    </row>
    <row r="7096" spans="1:1" x14ac:dyDescent="0.2">
      <c r="A7096" s="44"/>
    </row>
    <row r="7097" spans="1:1" x14ac:dyDescent="0.2">
      <c r="A7097" s="44"/>
    </row>
    <row r="7098" spans="1:1" x14ac:dyDescent="0.2">
      <c r="A7098" s="44"/>
    </row>
    <row r="7099" spans="1:1" x14ac:dyDescent="0.2">
      <c r="A7099" s="44"/>
    </row>
    <row r="7100" spans="1:1" x14ac:dyDescent="0.2">
      <c r="A7100" s="44"/>
    </row>
    <row r="7101" spans="1:1" x14ac:dyDescent="0.2">
      <c r="A7101" s="44"/>
    </row>
    <row r="7102" spans="1:1" x14ac:dyDescent="0.2">
      <c r="A7102" s="44"/>
    </row>
    <row r="7103" spans="1:1" x14ac:dyDescent="0.2">
      <c r="A7103" s="44"/>
    </row>
    <row r="7104" spans="1:1" x14ac:dyDescent="0.2">
      <c r="A7104" s="44"/>
    </row>
    <row r="7105" spans="1:1" x14ac:dyDescent="0.2">
      <c r="A7105" s="44"/>
    </row>
    <row r="7106" spans="1:1" x14ac:dyDescent="0.2">
      <c r="A7106" s="44"/>
    </row>
    <row r="7107" spans="1:1" x14ac:dyDescent="0.2">
      <c r="A7107" s="44"/>
    </row>
    <row r="7108" spans="1:1" x14ac:dyDescent="0.2">
      <c r="A7108" s="44"/>
    </row>
    <row r="7109" spans="1:1" x14ac:dyDescent="0.2">
      <c r="A7109" s="44"/>
    </row>
    <row r="7110" spans="1:1" x14ac:dyDescent="0.2">
      <c r="A7110" s="44"/>
    </row>
    <row r="7111" spans="1:1" x14ac:dyDescent="0.2">
      <c r="A7111" s="44"/>
    </row>
    <row r="7112" spans="1:1" x14ac:dyDescent="0.2">
      <c r="A7112" s="44"/>
    </row>
    <row r="7113" spans="1:1" x14ac:dyDescent="0.2">
      <c r="A7113" s="44"/>
    </row>
    <row r="7114" spans="1:1" x14ac:dyDescent="0.2">
      <c r="A7114" s="44"/>
    </row>
    <row r="7115" spans="1:1" x14ac:dyDescent="0.2">
      <c r="A7115" s="44"/>
    </row>
    <row r="7116" spans="1:1" x14ac:dyDescent="0.2">
      <c r="A7116" s="44"/>
    </row>
    <row r="7117" spans="1:1" x14ac:dyDescent="0.2">
      <c r="A7117" s="44"/>
    </row>
    <row r="7118" spans="1:1" x14ac:dyDescent="0.2">
      <c r="A7118" s="44"/>
    </row>
    <row r="7119" spans="1:1" x14ac:dyDescent="0.2">
      <c r="A7119" s="44"/>
    </row>
    <row r="7120" spans="1:1" x14ac:dyDescent="0.2">
      <c r="A7120" s="44"/>
    </row>
    <row r="7121" spans="1:1" x14ac:dyDescent="0.2">
      <c r="A7121" s="44"/>
    </row>
    <row r="7122" spans="1:1" x14ac:dyDescent="0.2">
      <c r="A7122" s="44"/>
    </row>
    <row r="7123" spans="1:1" x14ac:dyDescent="0.2">
      <c r="A7123" s="44"/>
    </row>
    <row r="7124" spans="1:1" x14ac:dyDescent="0.2">
      <c r="A7124" s="44"/>
    </row>
    <row r="7125" spans="1:1" x14ac:dyDescent="0.2">
      <c r="A7125" s="44"/>
    </row>
    <row r="7126" spans="1:1" x14ac:dyDescent="0.2">
      <c r="A7126" s="44"/>
    </row>
    <row r="7127" spans="1:1" x14ac:dyDescent="0.2">
      <c r="A7127" s="44"/>
    </row>
    <row r="7128" spans="1:1" x14ac:dyDescent="0.2">
      <c r="A7128" s="44"/>
    </row>
    <row r="7129" spans="1:1" x14ac:dyDescent="0.2">
      <c r="A7129" s="44"/>
    </row>
    <row r="7130" spans="1:1" x14ac:dyDescent="0.2">
      <c r="A7130" s="44"/>
    </row>
    <row r="7131" spans="1:1" x14ac:dyDescent="0.2">
      <c r="A7131" s="44"/>
    </row>
    <row r="7132" spans="1:1" x14ac:dyDescent="0.2">
      <c r="A7132" s="44"/>
    </row>
    <row r="7133" spans="1:1" x14ac:dyDescent="0.2">
      <c r="A7133" s="44"/>
    </row>
    <row r="7134" spans="1:1" x14ac:dyDescent="0.2">
      <c r="A7134" s="44"/>
    </row>
    <row r="7135" spans="1:1" x14ac:dyDescent="0.2">
      <c r="A7135" s="44"/>
    </row>
    <row r="7136" spans="1:1" x14ac:dyDescent="0.2">
      <c r="A7136" s="44"/>
    </row>
    <row r="7137" spans="1:1" x14ac:dyDescent="0.2">
      <c r="A7137" s="44"/>
    </row>
    <row r="7138" spans="1:1" x14ac:dyDescent="0.2">
      <c r="A7138" s="44"/>
    </row>
    <row r="7139" spans="1:1" x14ac:dyDescent="0.2">
      <c r="A7139" s="44"/>
    </row>
    <row r="7140" spans="1:1" x14ac:dyDescent="0.2">
      <c r="A7140" s="44"/>
    </row>
    <row r="7141" spans="1:1" x14ac:dyDescent="0.2">
      <c r="A7141" s="44"/>
    </row>
    <row r="7142" spans="1:1" x14ac:dyDescent="0.2">
      <c r="A7142" s="44"/>
    </row>
    <row r="7143" spans="1:1" x14ac:dyDescent="0.2">
      <c r="A7143" s="44"/>
    </row>
    <row r="7144" spans="1:1" x14ac:dyDescent="0.2">
      <c r="A7144" s="44"/>
    </row>
    <row r="7145" spans="1:1" x14ac:dyDescent="0.2">
      <c r="A7145" s="44"/>
    </row>
    <row r="7146" spans="1:1" x14ac:dyDescent="0.2">
      <c r="A7146" s="44"/>
    </row>
    <row r="7147" spans="1:1" x14ac:dyDescent="0.2">
      <c r="A7147" s="44"/>
    </row>
    <row r="7148" spans="1:1" x14ac:dyDescent="0.2">
      <c r="A7148" s="44"/>
    </row>
    <row r="7149" spans="1:1" x14ac:dyDescent="0.2">
      <c r="A7149" s="44"/>
    </row>
    <row r="7150" spans="1:1" x14ac:dyDescent="0.2">
      <c r="A7150" s="44"/>
    </row>
    <row r="7151" spans="1:1" x14ac:dyDescent="0.2">
      <c r="A7151" s="44"/>
    </row>
    <row r="7152" spans="1:1" x14ac:dyDescent="0.2">
      <c r="A7152" s="44"/>
    </row>
    <row r="7153" spans="1:1" x14ac:dyDescent="0.2">
      <c r="A7153" s="44"/>
    </row>
    <row r="7154" spans="1:1" x14ac:dyDescent="0.2">
      <c r="A7154" s="44"/>
    </row>
    <row r="7155" spans="1:1" x14ac:dyDescent="0.2">
      <c r="A7155" s="44"/>
    </row>
    <row r="7156" spans="1:1" x14ac:dyDescent="0.2">
      <c r="A7156" s="44"/>
    </row>
    <row r="7157" spans="1:1" x14ac:dyDescent="0.2">
      <c r="A7157" s="44"/>
    </row>
    <row r="7158" spans="1:1" x14ac:dyDescent="0.2">
      <c r="A7158" s="44"/>
    </row>
    <row r="7159" spans="1:1" x14ac:dyDescent="0.2">
      <c r="A7159" s="44"/>
    </row>
    <row r="7160" spans="1:1" x14ac:dyDescent="0.2">
      <c r="A7160" s="44"/>
    </row>
    <row r="7161" spans="1:1" x14ac:dyDescent="0.2">
      <c r="A7161" s="44"/>
    </row>
    <row r="7162" spans="1:1" x14ac:dyDescent="0.2">
      <c r="A7162" s="44"/>
    </row>
    <row r="7163" spans="1:1" x14ac:dyDescent="0.2">
      <c r="A7163" s="44"/>
    </row>
    <row r="7164" spans="1:1" x14ac:dyDescent="0.2">
      <c r="A7164" s="44"/>
    </row>
    <row r="7165" spans="1:1" x14ac:dyDescent="0.2">
      <c r="A7165" s="44"/>
    </row>
    <row r="7166" spans="1:1" x14ac:dyDescent="0.2">
      <c r="A7166" s="44"/>
    </row>
    <row r="7167" spans="1:1" x14ac:dyDescent="0.2">
      <c r="A7167" s="44"/>
    </row>
    <row r="7168" spans="1:1" x14ac:dyDescent="0.2">
      <c r="A7168" s="44"/>
    </row>
    <row r="7169" spans="1:1" x14ac:dyDescent="0.2">
      <c r="A7169" s="44"/>
    </row>
    <row r="7170" spans="1:1" x14ac:dyDescent="0.2">
      <c r="A7170" s="44"/>
    </row>
    <row r="7171" spans="1:1" x14ac:dyDescent="0.2">
      <c r="A7171" s="44"/>
    </row>
    <row r="7172" spans="1:1" x14ac:dyDescent="0.2">
      <c r="A7172" s="44"/>
    </row>
    <row r="7173" spans="1:1" x14ac:dyDescent="0.2">
      <c r="A7173" s="44"/>
    </row>
    <row r="7174" spans="1:1" x14ac:dyDescent="0.2">
      <c r="A7174" s="44"/>
    </row>
    <row r="7175" spans="1:1" x14ac:dyDescent="0.2">
      <c r="A7175" s="44"/>
    </row>
    <row r="7176" spans="1:1" x14ac:dyDescent="0.2">
      <c r="A7176" s="44"/>
    </row>
    <row r="7177" spans="1:1" x14ac:dyDescent="0.2">
      <c r="A7177" s="44"/>
    </row>
    <row r="7178" spans="1:1" x14ac:dyDescent="0.2">
      <c r="A7178" s="44"/>
    </row>
    <row r="7179" spans="1:1" x14ac:dyDescent="0.2">
      <c r="A7179" s="44"/>
    </row>
    <row r="7180" spans="1:1" x14ac:dyDescent="0.2">
      <c r="A7180" s="44"/>
    </row>
    <row r="7181" spans="1:1" x14ac:dyDescent="0.2">
      <c r="A7181" s="44"/>
    </row>
    <row r="7182" spans="1:1" x14ac:dyDescent="0.2">
      <c r="A7182" s="44"/>
    </row>
    <row r="7183" spans="1:1" x14ac:dyDescent="0.2">
      <c r="A7183" s="44"/>
    </row>
    <row r="7184" spans="1:1" x14ac:dyDescent="0.2">
      <c r="A7184" s="44"/>
    </row>
    <row r="7185" spans="1:1" x14ac:dyDescent="0.2">
      <c r="A7185" s="44"/>
    </row>
    <row r="7186" spans="1:1" x14ac:dyDescent="0.2">
      <c r="A7186" s="44"/>
    </row>
    <row r="7187" spans="1:1" x14ac:dyDescent="0.2">
      <c r="A7187" s="44"/>
    </row>
    <row r="7188" spans="1:1" x14ac:dyDescent="0.2">
      <c r="A7188" s="44"/>
    </row>
    <row r="7189" spans="1:1" x14ac:dyDescent="0.2">
      <c r="A7189" s="44"/>
    </row>
    <row r="7190" spans="1:1" x14ac:dyDescent="0.2">
      <c r="A7190" s="44"/>
    </row>
    <row r="7191" spans="1:1" x14ac:dyDescent="0.2">
      <c r="A7191" s="44"/>
    </row>
    <row r="7192" spans="1:1" x14ac:dyDescent="0.2">
      <c r="A7192" s="44"/>
    </row>
    <row r="7193" spans="1:1" x14ac:dyDescent="0.2">
      <c r="A7193" s="44"/>
    </row>
    <row r="7194" spans="1:1" x14ac:dyDescent="0.2">
      <c r="A7194" s="44"/>
    </row>
    <row r="7195" spans="1:1" x14ac:dyDescent="0.2">
      <c r="A7195" s="44"/>
    </row>
    <row r="7196" spans="1:1" x14ac:dyDescent="0.2">
      <c r="A7196" s="44"/>
    </row>
    <row r="7197" spans="1:1" x14ac:dyDescent="0.2">
      <c r="A7197" s="44"/>
    </row>
    <row r="7198" spans="1:1" x14ac:dyDescent="0.2">
      <c r="A7198" s="44"/>
    </row>
    <row r="7199" spans="1:1" x14ac:dyDescent="0.2">
      <c r="A7199" s="44"/>
    </row>
    <row r="7200" spans="1:1" x14ac:dyDescent="0.2">
      <c r="A7200" s="44"/>
    </row>
    <row r="7201" spans="1:1" x14ac:dyDescent="0.2">
      <c r="A7201" s="44"/>
    </row>
    <row r="7202" spans="1:1" x14ac:dyDescent="0.2">
      <c r="A7202" s="44"/>
    </row>
    <row r="7203" spans="1:1" x14ac:dyDescent="0.2">
      <c r="A7203" s="44"/>
    </row>
    <row r="7204" spans="1:1" x14ac:dyDescent="0.2">
      <c r="A7204" s="44"/>
    </row>
    <row r="7205" spans="1:1" x14ac:dyDescent="0.2">
      <c r="A7205" s="44"/>
    </row>
    <row r="7206" spans="1:1" x14ac:dyDescent="0.2">
      <c r="A7206" s="44"/>
    </row>
    <row r="7207" spans="1:1" x14ac:dyDescent="0.2">
      <c r="A7207" s="44"/>
    </row>
    <row r="7208" spans="1:1" x14ac:dyDescent="0.2">
      <c r="A7208" s="44"/>
    </row>
    <row r="7209" spans="1:1" x14ac:dyDescent="0.2">
      <c r="A7209" s="44"/>
    </row>
    <row r="7210" spans="1:1" x14ac:dyDescent="0.2">
      <c r="A7210" s="44"/>
    </row>
    <row r="7211" spans="1:1" x14ac:dyDescent="0.2">
      <c r="A7211" s="44"/>
    </row>
    <row r="7212" spans="1:1" x14ac:dyDescent="0.2">
      <c r="A7212" s="44"/>
    </row>
    <row r="7213" spans="1:1" x14ac:dyDescent="0.2">
      <c r="A7213" s="44"/>
    </row>
    <row r="7214" spans="1:1" x14ac:dyDescent="0.2">
      <c r="A7214" s="44"/>
    </row>
    <row r="7215" spans="1:1" x14ac:dyDescent="0.2">
      <c r="A7215" s="44"/>
    </row>
    <row r="7216" spans="1:1" x14ac:dyDescent="0.2">
      <c r="A7216" s="44"/>
    </row>
    <row r="7217" spans="1:1" x14ac:dyDescent="0.2">
      <c r="A7217" s="44"/>
    </row>
    <row r="7218" spans="1:1" x14ac:dyDescent="0.2">
      <c r="A7218" s="44"/>
    </row>
    <row r="7219" spans="1:1" x14ac:dyDescent="0.2">
      <c r="A7219" s="44"/>
    </row>
    <row r="7220" spans="1:1" x14ac:dyDescent="0.2">
      <c r="A7220" s="44"/>
    </row>
    <row r="7221" spans="1:1" x14ac:dyDescent="0.2">
      <c r="A7221" s="44"/>
    </row>
    <row r="7222" spans="1:1" x14ac:dyDescent="0.2">
      <c r="A7222" s="44"/>
    </row>
    <row r="7223" spans="1:1" x14ac:dyDescent="0.2">
      <c r="A7223" s="44"/>
    </row>
    <row r="7224" spans="1:1" x14ac:dyDescent="0.2">
      <c r="A7224" s="44"/>
    </row>
    <row r="7225" spans="1:1" x14ac:dyDescent="0.2">
      <c r="A7225" s="44"/>
    </row>
    <row r="7226" spans="1:1" x14ac:dyDescent="0.2">
      <c r="A7226" s="44"/>
    </row>
    <row r="7227" spans="1:1" x14ac:dyDescent="0.2">
      <c r="A7227" s="44"/>
    </row>
    <row r="7228" spans="1:1" x14ac:dyDescent="0.2">
      <c r="A7228" s="44"/>
    </row>
    <row r="7229" spans="1:1" x14ac:dyDescent="0.2">
      <c r="A7229" s="44"/>
    </row>
    <row r="7230" spans="1:1" x14ac:dyDescent="0.2">
      <c r="A7230" s="44"/>
    </row>
    <row r="7231" spans="1:1" x14ac:dyDescent="0.2">
      <c r="A7231" s="44"/>
    </row>
    <row r="7232" spans="1:1" x14ac:dyDescent="0.2">
      <c r="A7232" s="44"/>
    </row>
    <row r="7233" spans="1:1" x14ac:dyDescent="0.2">
      <c r="A7233" s="44"/>
    </row>
    <row r="7234" spans="1:1" x14ac:dyDescent="0.2">
      <c r="A7234" s="44"/>
    </row>
    <row r="7235" spans="1:1" x14ac:dyDescent="0.2">
      <c r="A7235" s="44"/>
    </row>
    <row r="7236" spans="1:1" x14ac:dyDescent="0.2">
      <c r="A7236" s="44"/>
    </row>
    <row r="7237" spans="1:1" x14ac:dyDescent="0.2">
      <c r="A7237" s="44"/>
    </row>
    <row r="7238" spans="1:1" x14ac:dyDescent="0.2">
      <c r="A7238" s="44"/>
    </row>
    <row r="7239" spans="1:1" x14ac:dyDescent="0.2">
      <c r="A7239" s="44"/>
    </row>
    <row r="7240" spans="1:1" x14ac:dyDescent="0.2">
      <c r="A7240" s="44"/>
    </row>
    <row r="7241" spans="1:1" x14ac:dyDescent="0.2">
      <c r="A7241" s="44"/>
    </row>
    <row r="7242" spans="1:1" x14ac:dyDescent="0.2">
      <c r="A7242" s="44"/>
    </row>
    <row r="7243" spans="1:1" x14ac:dyDescent="0.2">
      <c r="A7243" s="44"/>
    </row>
    <row r="7244" spans="1:1" x14ac:dyDescent="0.2">
      <c r="A7244" s="44"/>
    </row>
    <row r="7245" spans="1:1" x14ac:dyDescent="0.2">
      <c r="A7245" s="44"/>
    </row>
    <row r="7246" spans="1:1" x14ac:dyDescent="0.2">
      <c r="A7246" s="44"/>
    </row>
    <row r="7247" spans="1:1" x14ac:dyDescent="0.2">
      <c r="A7247" s="44"/>
    </row>
    <row r="7248" spans="1:1" x14ac:dyDescent="0.2">
      <c r="A7248" s="44"/>
    </row>
    <row r="7249" spans="1:1" x14ac:dyDescent="0.2">
      <c r="A7249" s="44"/>
    </row>
    <row r="7250" spans="1:1" x14ac:dyDescent="0.2">
      <c r="A7250" s="44"/>
    </row>
    <row r="7251" spans="1:1" x14ac:dyDescent="0.2">
      <c r="A7251" s="44"/>
    </row>
    <row r="7252" spans="1:1" x14ac:dyDescent="0.2">
      <c r="A7252" s="44"/>
    </row>
    <row r="7253" spans="1:1" x14ac:dyDescent="0.2">
      <c r="A7253" s="44"/>
    </row>
    <row r="7254" spans="1:1" x14ac:dyDescent="0.2">
      <c r="A7254" s="44"/>
    </row>
    <row r="7255" spans="1:1" x14ac:dyDescent="0.2">
      <c r="A7255" s="44"/>
    </row>
    <row r="7256" spans="1:1" x14ac:dyDescent="0.2">
      <c r="A7256" s="44"/>
    </row>
    <row r="7257" spans="1:1" x14ac:dyDescent="0.2">
      <c r="A7257" s="44"/>
    </row>
    <row r="7258" spans="1:1" x14ac:dyDescent="0.2">
      <c r="A7258" s="44"/>
    </row>
    <row r="7259" spans="1:1" x14ac:dyDescent="0.2">
      <c r="A7259" s="44"/>
    </row>
    <row r="7260" spans="1:1" x14ac:dyDescent="0.2">
      <c r="A7260" s="44"/>
    </row>
    <row r="7261" spans="1:1" x14ac:dyDescent="0.2">
      <c r="A7261" s="44"/>
    </row>
    <row r="7262" spans="1:1" x14ac:dyDescent="0.2">
      <c r="A7262" s="44"/>
    </row>
    <row r="7263" spans="1:1" x14ac:dyDescent="0.2">
      <c r="A7263" s="44"/>
    </row>
    <row r="7264" spans="1:1" x14ac:dyDescent="0.2">
      <c r="A7264" s="44"/>
    </row>
    <row r="7265" spans="1:1" x14ac:dyDescent="0.2">
      <c r="A7265" s="44"/>
    </row>
    <row r="7266" spans="1:1" x14ac:dyDescent="0.2">
      <c r="A7266" s="44"/>
    </row>
    <row r="7267" spans="1:1" x14ac:dyDescent="0.2">
      <c r="A7267" s="44"/>
    </row>
    <row r="7268" spans="1:1" x14ac:dyDescent="0.2">
      <c r="A7268" s="44"/>
    </row>
    <row r="7269" spans="1:1" x14ac:dyDescent="0.2">
      <c r="A7269" s="44"/>
    </row>
    <row r="7270" spans="1:1" x14ac:dyDescent="0.2">
      <c r="A7270" s="44"/>
    </row>
    <row r="7271" spans="1:1" x14ac:dyDescent="0.2">
      <c r="A7271" s="44"/>
    </row>
    <row r="7272" spans="1:1" x14ac:dyDescent="0.2">
      <c r="A7272" s="44"/>
    </row>
    <row r="7273" spans="1:1" x14ac:dyDescent="0.2">
      <c r="A7273" s="44"/>
    </row>
    <row r="7274" spans="1:1" x14ac:dyDescent="0.2">
      <c r="A7274" s="44"/>
    </row>
    <row r="7275" spans="1:1" x14ac:dyDescent="0.2">
      <c r="A7275" s="44"/>
    </row>
    <row r="7276" spans="1:1" x14ac:dyDescent="0.2">
      <c r="A7276" s="44"/>
    </row>
    <row r="7277" spans="1:1" x14ac:dyDescent="0.2">
      <c r="A7277" s="44"/>
    </row>
    <row r="7278" spans="1:1" x14ac:dyDescent="0.2">
      <c r="A7278" s="44"/>
    </row>
    <row r="7279" spans="1:1" x14ac:dyDescent="0.2">
      <c r="A7279" s="44"/>
    </row>
    <row r="7280" spans="1:1" x14ac:dyDescent="0.2">
      <c r="A7280" s="44"/>
    </row>
    <row r="7281" spans="1:1" x14ac:dyDescent="0.2">
      <c r="A7281" s="44"/>
    </row>
    <row r="7282" spans="1:1" x14ac:dyDescent="0.2">
      <c r="A7282" s="44"/>
    </row>
    <row r="7283" spans="1:1" x14ac:dyDescent="0.2">
      <c r="A7283" s="44"/>
    </row>
    <row r="7284" spans="1:1" x14ac:dyDescent="0.2">
      <c r="A7284" s="44"/>
    </row>
    <row r="7285" spans="1:1" x14ac:dyDescent="0.2">
      <c r="A7285" s="44"/>
    </row>
    <row r="7286" spans="1:1" x14ac:dyDescent="0.2">
      <c r="A7286" s="44"/>
    </row>
    <row r="7287" spans="1:1" x14ac:dyDescent="0.2">
      <c r="A7287" s="44"/>
    </row>
    <row r="7288" spans="1:1" x14ac:dyDescent="0.2">
      <c r="A7288" s="44"/>
    </row>
    <row r="7289" spans="1:1" x14ac:dyDescent="0.2">
      <c r="A7289" s="44"/>
    </row>
    <row r="7290" spans="1:1" x14ac:dyDescent="0.2">
      <c r="A7290" s="44"/>
    </row>
    <row r="7291" spans="1:1" x14ac:dyDescent="0.2">
      <c r="A7291" s="44"/>
    </row>
    <row r="7292" spans="1:1" x14ac:dyDescent="0.2">
      <c r="A7292" s="44"/>
    </row>
    <row r="7293" spans="1:1" x14ac:dyDescent="0.2">
      <c r="A7293" s="44"/>
    </row>
    <row r="7294" spans="1:1" x14ac:dyDescent="0.2">
      <c r="A7294" s="44"/>
    </row>
    <row r="7295" spans="1:1" x14ac:dyDescent="0.2">
      <c r="A7295" s="44"/>
    </row>
    <row r="7296" spans="1:1" x14ac:dyDescent="0.2">
      <c r="A7296" s="44"/>
    </row>
    <row r="7297" spans="1:1" x14ac:dyDescent="0.2">
      <c r="A7297" s="44"/>
    </row>
    <row r="7298" spans="1:1" x14ac:dyDescent="0.2">
      <c r="A7298" s="44"/>
    </row>
    <row r="7299" spans="1:1" x14ac:dyDescent="0.2">
      <c r="A7299" s="44"/>
    </row>
    <row r="7300" spans="1:1" x14ac:dyDescent="0.2">
      <c r="A7300" s="44"/>
    </row>
    <row r="7301" spans="1:1" x14ac:dyDescent="0.2">
      <c r="A7301" s="44"/>
    </row>
    <row r="7302" spans="1:1" x14ac:dyDescent="0.2">
      <c r="A7302" s="44"/>
    </row>
    <row r="7303" spans="1:1" x14ac:dyDescent="0.2">
      <c r="A7303" s="44"/>
    </row>
    <row r="7304" spans="1:1" x14ac:dyDescent="0.2">
      <c r="A7304" s="44"/>
    </row>
    <row r="7305" spans="1:1" x14ac:dyDescent="0.2">
      <c r="A7305" s="44"/>
    </row>
    <row r="7306" spans="1:1" x14ac:dyDescent="0.2">
      <c r="A7306" s="44"/>
    </row>
    <row r="7307" spans="1:1" x14ac:dyDescent="0.2">
      <c r="A7307" s="44"/>
    </row>
    <row r="7308" spans="1:1" x14ac:dyDescent="0.2">
      <c r="A7308" s="44"/>
    </row>
    <row r="7309" spans="1:1" x14ac:dyDescent="0.2">
      <c r="A7309" s="44"/>
    </row>
    <row r="7310" spans="1:1" x14ac:dyDescent="0.2">
      <c r="A7310" s="44"/>
    </row>
    <row r="7311" spans="1:1" x14ac:dyDescent="0.2">
      <c r="A7311" s="44"/>
    </row>
    <row r="7312" spans="1:1" x14ac:dyDescent="0.2">
      <c r="A7312" s="44"/>
    </row>
    <row r="7313" spans="1:1" x14ac:dyDescent="0.2">
      <c r="A7313" s="44"/>
    </row>
    <row r="7314" spans="1:1" x14ac:dyDescent="0.2">
      <c r="A7314" s="44"/>
    </row>
    <row r="7315" spans="1:1" x14ac:dyDescent="0.2">
      <c r="A7315" s="44"/>
    </row>
    <row r="7316" spans="1:1" x14ac:dyDescent="0.2">
      <c r="A7316" s="44"/>
    </row>
    <row r="7317" spans="1:1" x14ac:dyDescent="0.2">
      <c r="A7317" s="44"/>
    </row>
    <row r="7318" spans="1:1" x14ac:dyDescent="0.2">
      <c r="A7318" s="44"/>
    </row>
    <row r="7319" spans="1:1" x14ac:dyDescent="0.2">
      <c r="A7319" s="44"/>
    </row>
    <row r="7320" spans="1:1" x14ac:dyDescent="0.2">
      <c r="A7320" s="44"/>
    </row>
    <row r="7321" spans="1:1" x14ac:dyDescent="0.2">
      <c r="A7321" s="44"/>
    </row>
    <row r="7322" spans="1:1" x14ac:dyDescent="0.2">
      <c r="A7322" s="44"/>
    </row>
    <row r="7323" spans="1:1" x14ac:dyDescent="0.2">
      <c r="A7323" s="44"/>
    </row>
    <row r="7324" spans="1:1" x14ac:dyDescent="0.2">
      <c r="A7324" s="44"/>
    </row>
    <row r="7325" spans="1:1" x14ac:dyDescent="0.2">
      <c r="A7325" s="44"/>
    </row>
    <row r="7326" spans="1:1" x14ac:dyDescent="0.2">
      <c r="A7326" s="44"/>
    </row>
    <row r="7327" spans="1:1" x14ac:dyDescent="0.2">
      <c r="A7327" s="44"/>
    </row>
    <row r="7328" spans="1:1" x14ac:dyDescent="0.2">
      <c r="A7328" s="44"/>
    </row>
    <row r="7329" spans="1:1" x14ac:dyDescent="0.2">
      <c r="A7329" s="44"/>
    </row>
    <row r="7330" spans="1:1" x14ac:dyDescent="0.2">
      <c r="A7330" s="44"/>
    </row>
    <row r="7331" spans="1:1" x14ac:dyDescent="0.2">
      <c r="A7331" s="44"/>
    </row>
    <row r="7332" spans="1:1" x14ac:dyDescent="0.2">
      <c r="A7332" s="44"/>
    </row>
    <row r="7333" spans="1:1" x14ac:dyDescent="0.2">
      <c r="A7333" s="44"/>
    </row>
    <row r="7334" spans="1:1" x14ac:dyDescent="0.2">
      <c r="A7334" s="44"/>
    </row>
    <row r="7335" spans="1:1" x14ac:dyDescent="0.2">
      <c r="A7335" s="44"/>
    </row>
    <row r="7336" spans="1:1" x14ac:dyDescent="0.2">
      <c r="A7336" s="44"/>
    </row>
    <row r="7337" spans="1:1" x14ac:dyDescent="0.2">
      <c r="A7337" s="44"/>
    </row>
    <row r="7338" spans="1:1" x14ac:dyDescent="0.2">
      <c r="A7338" s="44"/>
    </row>
    <row r="7339" spans="1:1" x14ac:dyDescent="0.2">
      <c r="A7339" s="44"/>
    </row>
    <row r="7340" spans="1:1" x14ac:dyDescent="0.2">
      <c r="A7340" s="44"/>
    </row>
    <row r="7341" spans="1:1" x14ac:dyDescent="0.2">
      <c r="A7341" s="44"/>
    </row>
    <row r="7342" spans="1:1" x14ac:dyDescent="0.2">
      <c r="A7342" s="44"/>
    </row>
    <row r="7343" spans="1:1" x14ac:dyDescent="0.2">
      <c r="A7343" s="44"/>
    </row>
    <row r="7344" spans="1:1" x14ac:dyDescent="0.2">
      <c r="A7344" s="44"/>
    </row>
    <row r="7345" spans="1:1" x14ac:dyDescent="0.2">
      <c r="A7345" s="44"/>
    </row>
    <row r="7346" spans="1:1" x14ac:dyDescent="0.2">
      <c r="A7346" s="44"/>
    </row>
    <row r="7347" spans="1:1" x14ac:dyDescent="0.2">
      <c r="A7347" s="44"/>
    </row>
    <row r="7348" spans="1:1" x14ac:dyDescent="0.2">
      <c r="A7348" s="44"/>
    </row>
    <row r="7349" spans="1:1" x14ac:dyDescent="0.2">
      <c r="A7349" s="44"/>
    </row>
    <row r="7350" spans="1:1" x14ac:dyDescent="0.2">
      <c r="A7350" s="44"/>
    </row>
    <row r="7351" spans="1:1" x14ac:dyDescent="0.2">
      <c r="A7351" s="44"/>
    </row>
    <row r="7352" spans="1:1" x14ac:dyDescent="0.2">
      <c r="A7352" s="44"/>
    </row>
    <row r="7353" spans="1:1" x14ac:dyDescent="0.2">
      <c r="A7353" s="44"/>
    </row>
    <row r="7354" spans="1:1" x14ac:dyDescent="0.2">
      <c r="A7354" s="44"/>
    </row>
    <row r="7355" spans="1:1" x14ac:dyDescent="0.2">
      <c r="A7355" s="44"/>
    </row>
    <row r="7356" spans="1:1" x14ac:dyDescent="0.2">
      <c r="A7356" s="44"/>
    </row>
    <row r="7357" spans="1:1" x14ac:dyDescent="0.2">
      <c r="A7357" s="44"/>
    </row>
    <row r="7358" spans="1:1" x14ac:dyDescent="0.2">
      <c r="A7358" s="44"/>
    </row>
    <row r="7359" spans="1:1" x14ac:dyDescent="0.2">
      <c r="A7359" s="44"/>
    </row>
    <row r="7360" spans="1:1" x14ac:dyDescent="0.2">
      <c r="A7360" s="44"/>
    </row>
    <row r="7361" spans="1:1" x14ac:dyDescent="0.2">
      <c r="A7361" s="44"/>
    </row>
    <row r="7362" spans="1:1" x14ac:dyDescent="0.2">
      <c r="A7362" s="44"/>
    </row>
    <row r="7363" spans="1:1" x14ac:dyDescent="0.2">
      <c r="A7363" s="44"/>
    </row>
    <row r="7364" spans="1:1" x14ac:dyDescent="0.2">
      <c r="A7364" s="44"/>
    </row>
    <row r="7365" spans="1:1" x14ac:dyDescent="0.2">
      <c r="A7365" s="44"/>
    </row>
    <row r="7366" spans="1:1" x14ac:dyDescent="0.2">
      <c r="A7366" s="44"/>
    </row>
    <row r="7367" spans="1:1" x14ac:dyDescent="0.2">
      <c r="A7367" s="44"/>
    </row>
    <row r="7368" spans="1:1" x14ac:dyDescent="0.2">
      <c r="A7368" s="44"/>
    </row>
    <row r="7369" spans="1:1" x14ac:dyDescent="0.2">
      <c r="A7369" s="44"/>
    </row>
    <row r="7370" spans="1:1" x14ac:dyDescent="0.2">
      <c r="A7370" s="44"/>
    </row>
    <row r="7371" spans="1:1" x14ac:dyDescent="0.2">
      <c r="A7371" s="44"/>
    </row>
    <row r="7372" spans="1:1" x14ac:dyDescent="0.2">
      <c r="A7372" s="44"/>
    </row>
    <row r="7373" spans="1:1" x14ac:dyDescent="0.2">
      <c r="A7373" s="44"/>
    </row>
    <row r="7374" spans="1:1" x14ac:dyDescent="0.2">
      <c r="A7374" s="44"/>
    </row>
    <row r="7375" spans="1:1" x14ac:dyDescent="0.2">
      <c r="A7375" s="44"/>
    </row>
    <row r="7376" spans="1:1" x14ac:dyDescent="0.2">
      <c r="A7376" s="44"/>
    </row>
    <row r="7377" spans="1:1" x14ac:dyDescent="0.2">
      <c r="A7377" s="44"/>
    </row>
    <row r="7378" spans="1:1" x14ac:dyDescent="0.2">
      <c r="A7378" s="44"/>
    </row>
    <row r="7379" spans="1:1" x14ac:dyDescent="0.2">
      <c r="A7379" s="44"/>
    </row>
    <row r="7380" spans="1:1" x14ac:dyDescent="0.2">
      <c r="A7380" s="44"/>
    </row>
    <row r="7381" spans="1:1" x14ac:dyDescent="0.2">
      <c r="A7381" s="44"/>
    </row>
    <row r="7382" spans="1:1" x14ac:dyDescent="0.2">
      <c r="A7382" s="44"/>
    </row>
    <row r="7383" spans="1:1" x14ac:dyDescent="0.2">
      <c r="A7383" s="44"/>
    </row>
    <row r="7384" spans="1:1" x14ac:dyDescent="0.2">
      <c r="A7384" s="44"/>
    </row>
    <row r="7385" spans="1:1" x14ac:dyDescent="0.2">
      <c r="A7385" s="44"/>
    </row>
    <row r="7386" spans="1:1" x14ac:dyDescent="0.2">
      <c r="A7386" s="44"/>
    </row>
    <row r="7387" spans="1:1" x14ac:dyDescent="0.2">
      <c r="A7387" s="44"/>
    </row>
    <row r="7388" spans="1:1" x14ac:dyDescent="0.2">
      <c r="A7388" s="44"/>
    </row>
    <row r="7389" spans="1:1" x14ac:dyDescent="0.2">
      <c r="A7389" s="44"/>
    </row>
    <row r="7390" spans="1:1" x14ac:dyDescent="0.2">
      <c r="A7390" s="44"/>
    </row>
    <row r="7391" spans="1:1" x14ac:dyDescent="0.2">
      <c r="A7391" s="44"/>
    </row>
    <row r="7392" spans="1:1" x14ac:dyDescent="0.2">
      <c r="A7392" s="44"/>
    </row>
    <row r="7393" spans="1:1" x14ac:dyDescent="0.2">
      <c r="A7393" s="44"/>
    </row>
    <row r="7394" spans="1:1" x14ac:dyDescent="0.2">
      <c r="A7394" s="44"/>
    </row>
    <row r="7395" spans="1:1" x14ac:dyDescent="0.2">
      <c r="A7395" s="44"/>
    </row>
    <row r="7396" spans="1:1" x14ac:dyDescent="0.2">
      <c r="A7396" s="44"/>
    </row>
    <row r="7397" spans="1:1" x14ac:dyDescent="0.2">
      <c r="A7397" s="44"/>
    </row>
    <row r="7398" spans="1:1" x14ac:dyDescent="0.2">
      <c r="A7398" s="44"/>
    </row>
    <row r="7399" spans="1:1" x14ac:dyDescent="0.2">
      <c r="A7399" s="44"/>
    </row>
    <row r="7400" spans="1:1" x14ac:dyDescent="0.2">
      <c r="A7400" s="44"/>
    </row>
    <row r="7401" spans="1:1" x14ac:dyDescent="0.2">
      <c r="A7401" s="44"/>
    </row>
    <row r="7402" spans="1:1" x14ac:dyDescent="0.2">
      <c r="A7402" s="44"/>
    </row>
    <row r="7403" spans="1:1" x14ac:dyDescent="0.2">
      <c r="A7403" s="44"/>
    </row>
    <row r="7404" spans="1:1" x14ac:dyDescent="0.2">
      <c r="A7404" s="44"/>
    </row>
    <row r="7405" spans="1:1" x14ac:dyDescent="0.2">
      <c r="A7405" s="44"/>
    </row>
    <row r="7406" spans="1:1" x14ac:dyDescent="0.2">
      <c r="A7406" s="44"/>
    </row>
    <row r="7407" spans="1:1" x14ac:dyDescent="0.2">
      <c r="A7407" s="44"/>
    </row>
    <row r="7408" spans="1:1" x14ac:dyDescent="0.2">
      <c r="A7408" s="44"/>
    </row>
    <row r="7409" spans="1:1" x14ac:dyDescent="0.2">
      <c r="A7409" s="44"/>
    </row>
    <row r="7410" spans="1:1" x14ac:dyDescent="0.2">
      <c r="A7410" s="44"/>
    </row>
    <row r="7411" spans="1:1" x14ac:dyDescent="0.2">
      <c r="A7411" s="44"/>
    </row>
    <row r="7412" spans="1:1" x14ac:dyDescent="0.2">
      <c r="A7412" s="44"/>
    </row>
    <row r="7413" spans="1:1" x14ac:dyDescent="0.2">
      <c r="A7413" s="44"/>
    </row>
    <row r="7414" spans="1:1" x14ac:dyDescent="0.2">
      <c r="A7414" s="44"/>
    </row>
    <row r="7415" spans="1:1" x14ac:dyDescent="0.2">
      <c r="A7415" s="44"/>
    </row>
    <row r="7416" spans="1:1" x14ac:dyDescent="0.2">
      <c r="A7416" s="44"/>
    </row>
    <row r="7417" spans="1:1" x14ac:dyDescent="0.2">
      <c r="A7417" s="44"/>
    </row>
    <row r="7418" spans="1:1" x14ac:dyDescent="0.2">
      <c r="A7418" s="44"/>
    </row>
    <row r="7419" spans="1:1" x14ac:dyDescent="0.2">
      <c r="A7419" s="44"/>
    </row>
    <row r="7420" spans="1:1" x14ac:dyDescent="0.2">
      <c r="A7420" s="44"/>
    </row>
    <row r="7421" spans="1:1" x14ac:dyDescent="0.2">
      <c r="A7421" s="44"/>
    </row>
    <row r="7422" spans="1:1" x14ac:dyDescent="0.2">
      <c r="A7422" s="44"/>
    </row>
    <row r="7423" spans="1:1" x14ac:dyDescent="0.2">
      <c r="A7423" s="44"/>
    </row>
    <row r="7424" spans="1:1" x14ac:dyDescent="0.2">
      <c r="A7424" s="44"/>
    </row>
    <row r="7425" spans="1:1" x14ac:dyDescent="0.2">
      <c r="A7425" s="44"/>
    </row>
    <row r="7426" spans="1:1" x14ac:dyDescent="0.2">
      <c r="A7426" s="44"/>
    </row>
    <row r="7427" spans="1:1" x14ac:dyDescent="0.2">
      <c r="A7427" s="44"/>
    </row>
    <row r="7428" spans="1:1" x14ac:dyDescent="0.2">
      <c r="A7428" s="44"/>
    </row>
    <row r="7429" spans="1:1" x14ac:dyDescent="0.2">
      <c r="A7429" s="44"/>
    </row>
    <row r="7430" spans="1:1" x14ac:dyDescent="0.2">
      <c r="A7430" s="44"/>
    </row>
    <row r="7431" spans="1:1" x14ac:dyDescent="0.2">
      <c r="A7431" s="44"/>
    </row>
    <row r="7432" spans="1:1" x14ac:dyDescent="0.2">
      <c r="A7432" s="44"/>
    </row>
    <row r="7433" spans="1:1" x14ac:dyDescent="0.2">
      <c r="A7433" s="44"/>
    </row>
    <row r="7434" spans="1:1" x14ac:dyDescent="0.2">
      <c r="A7434" s="44"/>
    </row>
    <row r="7435" spans="1:1" x14ac:dyDescent="0.2">
      <c r="A7435" s="44"/>
    </row>
    <row r="7436" spans="1:1" x14ac:dyDescent="0.2">
      <c r="A7436" s="44"/>
    </row>
    <row r="7437" spans="1:1" x14ac:dyDescent="0.2">
      <c r="A7437" s="44"/>
    </row>
    <row r="7438" spans="1:1" x14ac:dyDescent="0.2">
      <c r="A7438" s="44"/>
    </row>
    <row r="7439" spans="1:1" x14ac:dyDescent="0.2">
      <c r="A7439" s="44"/>
    </row>
    <row r="7440" spans="1:1" x14ac:dyDescent="0.2">
      <c r="A7440" s="44"/>
    </row>
    <row r="7441" spans="1:1" x14ac:dyDescent="0.2">
      <c r="A7441" s="44"/>
    </row>
    <row r="7442" spans="1:1" x14ac:dyDescent="0.2">
      <c r="A7442" s="44"/>
    </row>
    <row r="7443" spans="1:1" x14ac:dyDescent="0.2">
      <c r="A7443" s="44"/>
    </row>
    <row r="7444" spans="1:1" x14ac:dyDescent="0.2">
      <c r="A7444" s="44"/>
    </row>
    <row r="7445" spans="1:1" x14ac:dyDescent="0.2">
      <c r="A7445" s="44"/>
    </row>
    <row r="7446" spans="1:1" x14ac:dyDescent="0.2">
      <c r="A7446" s="44"/>
    </row>
    <row r="7447" spans="1:1" x14ac:dyDescent="0.2">
      <c r="A7447" s="44"/>
    </row>
    <row r="7448" spans="1:1" x14ac:dyDescent="0.2">
      <c r="A7448" s="44"/>
    </row>
    <row r="7449" spans="1:1" x14ac:dyDescent="0.2">
      <c r="A7449" s="44"/>
    </row>
    <row r="7450" spans="1:1" x14ac:dyDescent="0.2">
      <c r="A7450" s="44"/>
    </row>
    <row r="7451" spans="1:1" x14ac:dyDescent="0.2">
      <c r="A7451" s="44"/>
    </row>
    <row r="7452" spans="1:1" x14ac:dyDescent="0.2">
      <c r="A7452" s="44"/>
    </row>
    <row r="7453" spans="1:1" x14ac:dyDescent="0.2">
      <c r="A7453" s="44"/>
    </row>
    <row r="7454" spans="1:1" x14ac:dyDescent="0.2">
      <c r="A7454" s="44"/>
    </row>
    <row r="7455" spans="1:1" x14ac:dyDescent="0.2">
      <c r="A7455" s="44"/>
    </row>
    <row r="7456" spans="1:1" x14ac:dyDescent="0.2">
      <c r="A7456" s="44"/>
    </row>
    <row r="7457" spans="1:1" x14ac:dyDescent="0.2">
      <c r="A7457" s="44"/>
    </row>
    <row r="7458" spans="1:1" x14ac:dyDescent="0.2">
      <c r="A7458" s="44"/>
    </row>
    <row r="7459" spans="1:1" x14ac:dyDescent="0.2">
      <c r="A7459" s="44"/>
    </row>
    <row r="7460" spans="1:1" x14ac:dyDescent="0.2">
      <c r="A7460" s="44"/>
    </row>
    <row r="7461" spans="1:1" x14ac:dyDescent="0.2">
      <c r="A7461" s="44"/>
    </row>
    <row r="7462" spans="1:1" x14ac:dyDescent="0.2">
      <c r="A7462" s="44"/>
    </row>
    <row r="7463" spans="1:1" x14ac:dyDescent="0.2">
      <c r="A7463" s="44"/>
    </row>
    <row r="7464" spans="1:1" x14ac:dyDescent="0.2">
      <c r="A7464" s="44"/>
    </row>
    <row r="7465" spans="1:1" x14ac:dyDescent="0.2">
      <c r="A7465" s="44"/>
    </row>
    <row r="7466" spans="1:1" x14ac:dyDescent="0.2">
      <c r="A7466" s="44"/>
    </row>
    <row r="7467" spans="1:1" x14ac:dyDescent="0.2">
      <c r="A7467" s="44"/>
    </row>
    <row r="7468" spans="1:1" x14ac:dyDescent="0.2">
      <c r="A7468" s="44"/>
    </row>
    <row r="7469" spans="1:1" x14ac:dyDescent="0.2">
      <c r="A7469" s="44"/>
    </row>
    <row r="7470" spans="1:1" x14ac:dyDescent="0.2">
      <c r="A7470" s="44"/>
    </row>
    <row r="7471" spans="1:1" x14ac:dyDescent="0.2">
      <c r="A7471" s="44"/>
    </row>
    <row r="7472" spans="1:1" x14ac:dyDescent="0.2">
      <c r="A7472" s="44"/>
    </row>
    <row r="7473" spans="1:1" x14ac:dyDescent="0.2">
      <c r="A7473" s="44"/>
    </row>
    <row r="7474" spans="1:1" x14ac:dyDescent="0.2">
      <c r="A7474" s="44"/>
    </row>
    <row r="7475" spans="1:1" x14ac:dyDescent="0.2">
      <c r="A7475" s="44"/>
    </row>
    <row r="7476" spans="1:1" x14ac:dyDescent="0.2">
      <c r="A7476" s="44"/>
    </row>
    <row r="7477" spans="1:1" x14ac:dyDescent="0.2">
      <c r="A7477" s="44"/>
    </row>
    <row r="7478" spans="1:1" x14ac:dyDescent="0.2">
      <c r="A7478" s="44"/>
    </row>
    <row r="7479" spans="1:1" x14ac:dyDescent="0.2">
      <c r="A7479" s="44"/>
    </row>
    <row r="7480" spans="1:1" x14ac:dyDescent="0.2">
      <c r="A7480" s="44"/>
    </row>
    <row r="7481" spans="1:1" x14ac:dyDescent="0.2">
      <c r="A7481" s="44"/>
    </row>
    <row r="7482" spans="1:1" x14ac:dyDescent="0.2">
      <c r="A7482" s="44"/>
    </row>
    <row r="7483" spans="1:1" x14ac:dyDescent="0.2">
      <c r="A7483" s="44"/>
    </row>
    <row r="7484" spans="1:1" x14ac:dyDescent="0.2">
      <c r="A7484" s="44"/>
    </row>
    <row r="7485" spans="1:1" x14ac:dyDescent="0.2">
      <c r="A7485" s="44"/>
    </row>
    <row r="7486" spans="1:1" x14ac:dyDescent="0.2">
      <c r="A7486" s="44"/>
    </row>
    <row r="7487" spans="1:1" x14ac:dyDescent="0.2">
      <c r="A7487" s="44"/>
    </row>
    <row r="7488" spans="1:1" x14ac:dyDescent="0.2">
      <c r="A7488" s="44"/>
    </row>
    <row r="7489" spans="1:1" x14ac:dyDescent="0.2">
      <c r="A7489" s="44"/>
    </row>
    <row r="7490" spans="1:1" x14ac:dyDescent="0.2">
      <c r="A7490" s="44"/>
    </row>
    <row r="7491" spans="1:1" x14ac:dyDescent="0.2">
      <c r="A7491" s="44"/>
    </row>
    <row r="7492" spans="1:1" x14ac:dyDescent="0.2">
      <c r="A7492" s="44"/>
    </row>
    <row r="7493" spans="1:1" x14ac:dyDescent="0.2">
      <c r="A7493" s="44"/>
    </row>
    <row r="7494" spans="1:1" x14ac:dyDescent="0.2">
      <c r="A7494" s="44"/>
    </row>
    <row r="7495" spans="1:1" x14ac:dyDescent="0.2">
      <c r="A7495" s="44"/>
    </row>
    <row r="7496" spans="1:1" x14ac:dyDescent="0.2">
      <c r="A7496" s="44"/>
    </row>
    <row r="7497" spans="1:1" x14ac:dyDescent="0.2">
      <c r="A7497" s="44"/>
    </row>
    <row r="7498" spans="1:1" x14ac:dyDescent="0.2">
      <c r="A7498" s="44"/>
    </row>
    <row r="7499" spans="1:1" x14ac:dyDescent="0.2">
      <c r="A7499" s="44"/>
    </row>
    <row r="7500" spans="1:1" x14ac:dyDescent="0.2">
      <c r="A7500" s="44"/>
    </row>
    <row r="7501" spans="1:1" x14ac:dyDescent="0.2">
      <c r="A7501" s="44"/>
    </row>
    <row r="7502" spans="1:1" x14ac:dyDescent="0.2">
      <c r="A7502" s="44"/>
    </row>
    <row r="7503" spans="1:1" x14ac:dyDescent="0.2">
      <c r="A7503" s="44"/>
    </row>
    <row r="7504" spans="1:1" x14ac:dyDescent="0.2">
      <c r="A7504" s="44"/>
    </row>
    <row r="7505" spans="1:1" x14ac:dyDescent="0.2">
      <c r="A7505" s="44"/>
    </row>
    <row r="7506" spans="1:1" x14ac:dyDescent="0.2">
      <c r="A7506" s="44"/>
    </row>
    <row r="7507" spans="1:1" x14ac:dyDescent="0.2">
      <c r="A7507" s="44"/>
    </row>
    <row r="7508" spans="1:1" x14ac:dyDescent="0.2">
      <c r="A7508" s="44"/>
    </row>
    <row r="7509" spans="1:1" x14ac:dyDescent="0.2">
      <c r="A7509" s="44"/>
    </row>
    <row r="7510" spans="1:1" x14ac:dyDescent="0.2">
      <c r="A7510" s="44"/>
    </row>
    <row r="7511" spans="1:1" x14ac:dyDescent="0.2">
      <c r="A7511" s="44"/>
    </row>
    <row r="7512" spans="1:1" x14ac:dyDescent="0.2">
      <c r="A7512" s="44"/>
    </row>
    <row r="7513" spans="1:1" x14ac:dyDescent="0.2">
      <c r="A7513" s="44"/>
    </row>
    <row r="7514" spans="1:1" x14ac:dyDescent="0.2">
      <c r="A7514" s="44"/>
    </row>
    <row r="7515" spans="1:1" x14ac:dyDescent="0.2">
      <c r="A7515" s="44"/>
    </row>
    <row r="7516" spans="1:1" x14ac:dyDescent="0.2">
      <c r="A7516" s="44"/>
    </row>
    <row r="7517" spans="1:1" x14ac:dyDescent="0.2">
      <c r="A7517" s="44"/>
    </row>
    <row r="7518" spans="1:1" x14ac:dyDescent="0.2">
      <c r="A7518" s="44"/>
    </row>
    <row r="7519" spans="1:1" x14ac:dyDescent="0.2">
      <c r="A7519" s="44"/>
    </row>
    <row r="7520" spans="1:1" x14ac:dyDescent="0.2">
      <c r="A7520" s="44"/>
    </row>
    <row r="7521" spans="1:1" x14ac:dyDescent="0.2">
      <c r="A7521" s="44"/>
    </row>
    <row r="7522" spans="1:1" x14ac:dyDescent="0.2">
      <c r="A7522" s="44"/>
    </row>
    <row r="7523" spans="1:1" x14ac:dyDescent="0.2">
      <c r="A7523" s="44"/>
    </row>
    <row r="7524" spans="1:1" x14ac:dyDescent="0.2">
      <c r="A7524" s="44"/>
    </row>
    <row r="7525" spans="1:1" x14ac:dyDescent="0.2">
      <c r="A7525" s="44"/>
    </row>
    <row r="7526" spans="1:1" x14ac:dyDescent="0.2">
      <c r="A7526" s="44"/>
    </row>
    <row r="7527" spans="1:1" x14ac:dyDescent="0.2">
      <c r="A7527" s="44"/>
    </row>
    <row r="7528" spans="1:1" x14ac:dyDescent="0.2">
      <c r="A7528" s="44"/>
    </row>
    <row r="7529" spans="1:1" x14ac:dyDescent="0.2">
      <c r="A7529" s="44"/>
    </row>
    <row r="7530" spans="1:1" x14ac:dyDescent="0.2">
      <c r="A7530" s="44"/>
    </row>
    <row r="7531" spans="1:1" x14ac:dyDescent="0.2">
      <c r="A7531" s="44"/>
    </row>
    <row r="7532" spans="1:1" x14ac:dyDescent="0.2">
      <c r="A7532" s="44"/>
    </row>
    <row r="7533" spans="1:1" x14ac:dyDescent="0.2">
      <c r="A7533" s="44"/>
    </row>
    <row r="7534" spans="1:1" x14ac:dyDescent="0.2">
      <c r="A7534" s="44"/>
    </row>
    <row r="7535" spans="1:1" x14ac:dyDescent="0.2">
      <c r="A7535" s="44"/>
    </row>
    <row r="7536" spans="1:1" x14ac:dyDescent="0.2">
      <c r="A7536" s="44"/>
    </row>
    <row r="7537" spans="1:1" x14ac:dyDescent="0.2">
      <c r="A7537" s="44"/>
    </row>
    <row r="7538" spans="1:1" x14ac:dyDescent="0.2">
      <c r="A7538" s="44"/>
    </row>
    <row r="7539" spans="1:1" x14ac:dyDescent="0.2">
      <c r="A7539" s="44"/>
    </row>
    <row r="7540" spans="1:1" x14ac:dyDescent="0.2">
      <c r="A7540" s="44"/>
    </row>
    <row r="7541" spans="1:1" x14ac:dyDescent="0.2">
      <c r="A7541" s="44"/>
    </row>
    <row r="7542" spans="1:1" x14ac:dyDescent="0.2">
      <c r="A7542" s="44"/>
    </row>
    <row r="7543" spans="1:1" x14ac:dyDescent="0.2">
      <c r="A7543" s="44"/>
    </row>
    <row r="7544" spans="1:1" x14ac:dyDescent="0.2">
      <c r="A7544" s="44"/>
    </row>
    <row r="7545" spans="1:1" x14ac:dyDescent="0.2">
      <c r="A7545" s="44"/>
    </row>
    <row r="7546" spans="1:1" x14ac:dyDescent="0.2">
      <c r="A7546" s="44"/>
    </row>
    <row r="7547" spans="1:1" x14ac:dyDescent="0.2">
      <c r="A7547" s="44"/>
    </row>
    <row r="7548" spans="1:1" x14ac:dyDescent="0.2">
      <c r="A7548" s="44"/>
    </row>
    <row r="7549" spans="1:1" x14ac:dyDescent="0.2">
      <c r="A7549" s="44"/>
    </row>
    <row r="7550" spans="1:1" x14ac:dyDescent="0.2">
      <c r="A7550" s="44"/>
    </row>
    <row r="7551" spans="1:1" x14ac:dyDescent="0.2">
      <c r="A7551" s="44"/>
    </row>
    <row r="7552" spans="1:1" x14ac:dyDescent="0.2">
      <c r="A7552" s="44"/>
    </row>
    <row r="7553" spans="1:1" x14ac:dyDescent="0.2">
      <c r="A7553" s="44"/>
    </row>
    <row r="7554" spans="1:1" x14ac:dyDescent="0.2">
      <c r="A7554" s="44"/>
    </row>
    <row r="7555" spans="1:1" x14ac:dyDescent="0.2">
      <c r="A7555" s="44"/>
    </row>
    <row r="7556" spans="1:1" x14ac:dyDescent="0.2">
      <c r="A7556" s="44"/>
    </row>
    <row r="7557" spans="1:1" x14ac:dyDescent="0.2">
      <c r="A7557" s="44"/>
    </row>
    <row r="7558" spans="1:1" x14ac:dyDescent="0.2">
      <c r="A7558" s="44"/>
    </row>
    <row r="7559" spans="1:1" x14ac:dyDescent="0.2">
      <c r="A7559" s="44"/>
    </row>
    <row r="7560" spans="1:1" x14ac:dyDescent="0.2">
      <c r="A7560" s="44"/>
    </row>
    <row r="7561" spans="1:1" x14ac:dyDescent="0.2">
      <c r="A7561" s="44"/>
    </row>
    <row r="7562" spans="1:1" x14ac:dyDescent="0.2">
      <c r="A7562" s="44"/>
    </row>
    <row r="7563" spans="1:1" x14ac:dyDescent="0.2">
      <c r="A7563" s="44"/>
    </row>
    <row r="7564" spans="1:1" x14ac:dyDescent="0.2">
      <c r="A7564" s="44"/>
    </row>
    <row r="7565" spans="1:1" x14ac:dyDescent="0.2">
      <c r="A7565" s="44"/>
    </row>
    <row r="7566" spans="1:1" x14ac:dyDescent="0.2">
      <c r="A7566" s="44"/>
    </row>
    <row r="7567" spans="1:1" x14ac:dyDescent="0.2">
      <c r="A7567" s="44"/>
    </row>
    <row r="7568" spans="1:1" x14ac:dyDescent="0.2">
      <c r="A7568" s="44"/>
    </row>
    <row r="7569" spans="1:1" x14ac:dyDescent="0.2">
      <c r="A7569" s="44"/>
    </row>
    <row r="7570" spans="1:1" x14ac:dyDescent="0.2">
      <c r="A7570" s="44"/>
    </row>
    <row r="7571" spans="1:1" x14ac:dyDescent="0.2">
      <c r="A7571" s="44"/>
    </row>
    <row r="7572" spans="1:1" x14ac:dyDescent="0.2">
      <c r="A7572" s="44"/>
    </row>
    <row r="7573" spans="1:1" x14ac:dyDescent="0.2">
      <c r="A7573" s="44"/>
    </row>
    <row r="7574" spans="1:1" x14ac:dyDescent="0.2">
      <c r="A7574" s="44"/>
    </row>
    <row r="7575" spans="1:1" x14ac:dyDescent="0.2">
      <c r="A7575" s="44"/>
    </row>
    <row r="7576" spans="1:1" x14ac:dyDescent="0.2">
      <c r="A7576" s="44"/>
    </row>
    <row r="7577" spans="1:1" x14ac:dyDescent="0.2">
      <c r="A7577" s="44"/>
    </row>
    <row r="7578" spans="1:1" x14ac:dyDescent="0.2">
      <c r="A7578" s="44"/>
    </row>
    <row r="7579" spans="1:1" x14ac:dyDescent="0.2">
      <c r="A7579" s="44"/>
    </row>
    <row r="7580" spans="1:1" x14ac:dyDescent="0.2">
      <c r="A7580" s="44"/>
    </row>
    <row r="7581" spans="1:1" x14ac:dyDescent="0.2">
      <c r="A7581" s="44"/>
    </row>
    <row r="7582" spans="1:1" x14ac:dyDescent="0.2">
      <c r="A7582" s="44"/>
    </row>
    <row r="7583" spans="1:1" x14ac:dyDescent="0.2">
      <c r="A7583" s="44"/>
    </row>
    <row r="7584" spans="1:1" x14ac:dyDescent="0.2">
      <c r="A7584" s="44"/>
    </row>
    <row r="7585" spans="1:1" x14ac:dyDescent="0.2">
      <c r="A7585" s="44"/>
    </row>
    <row r="7586" spans="1:1" x14ac:dyDescent="0.2">
      <c r="A7586" s="44"/>
    </row>
    <row r="7587" spans="1:1" x14ac:dyDescent="0.2">
      <c r="A7587" s="44"/>
    </row>
    <row r="7588" spans="1:1" x14ac:dyDescent="0.2">
      <c r="A7588" s="44"/>
    </row>
    <row r="7589" spans="1:1" x14ac:dyDescent="0.2">
      <c r="A7589" s="44"/>
    </row>
    <row r="7590" spans="1:1" x14ac:dyDescent="0.2">
      <c r="A7590" s="44"/>
    </row>
    <row r="7591" spans="1:1" x14ac:dyDescent="0.2">
      <c r="A7591" s="44"/>
    </row>
    <row r="7592" spans="1:1" x14ac:dyDescent="0.2">
      <c r="A7592" s="44"/>
    </row>
    <row r="7593" spans="1:1" x14ac:dyDescent="0.2">
      <c r="A7593" s="44"/>
    </row>
    <row r="7594" spans="1:1" x14ac:dyDescent="0.2">
      <c r="A7594" s="44"/>
    </row>
    <row r="7595" spans="1:1" x14ac:dyDescent="0.2">
      <c r="A7595" s="44"/>
    </row>
    <row r="7596" spans="1:1" x14ac:dyDescent="0.2">
      <c r="A7596" s="44"/>
    </row>
    <row r="7597" spans="1:1" x14ac:dyDescent="0.2">
      <c r="A7597" s="44"/>
    </row>
    <row r="7598" spans="1:1" x14ac:dyDescent="0.2">
      <c r="A7598" s="44"/>
    </row>
    <row r="7599" spans="1:1" x14ac:dyDescent="0.2">
      <c r="A7599" s="44"/>
    </row>
    <row r="7600" spans="1:1" x14ac:dyDescent="0.2">
      <c r="A7600" s="44"/>
    </row>
    <row r="7601" spans="1:1" x14ac:dyDescent="0.2">
      <c r="A7601" s="44"/>
    </row>
    <row r="7602" spans="1:1" x14ac:dyDescent="0.2">
      <c r="A7602" s="44"/>
    </row>
    <row r="7603" spans="1:1" x14ac:dyDescent="0.2">
      <c r="A7603" s="44"/>
    </row>
    <row r="7604" spans="1:1" x14ac:dyDescent="0.2">
      <c r="A7604" s="44"/>
    </row>
    <row r="7605" spans="1:1" x14ac:dyDescent="0.2">
      <c r="A7605" s="44"/>
    </row>
    <row r="7606" spans="1:1" x14ac:dyDescent="0.2">
      <c r="A7606" s="44"/>
    </row>
    <row r="7607" spans="1:1" x14ac:dyDescent="0.2">
      <c r="A7607" s="44"/>
    </row>
    <row r="7608" spans="1:1" x14ac:dyDescent="0.2">
      <c r="A7608" s="44"/>
    </row>
    <row r="7609" spans="1:1" x14ac:dyDescent="0.2">
      <c r="A7609" s="44"/>
    </row>
    <row r="7610" spans="1:1" x14ac:dyDescent="0.2">
      <c r="A7610" s="44"/>
    </row>
    <row r="7611" spans="1:1" x14ac:dyDescent="0.2">
      <c r="A7611" s="44"/>
    </row>
    <row r="7612" spans="1:1" x14ac:dyDescent="0.2">
      <c r="A7612" s="44"/>
    </row>
    <row r="7613" spans="1:1" x14ac:dyDescent="0.2">
      <c r="A7613" s="44"/>
    </row>
    <row r="7614" spans="1:1" x14ac:dyDescent="0.2">
      <c r="A7614" s="44"/>
    </row>
    <row r="7615" spans="1:1" x14ac:dyDescent="0.2">
      <c r="A7615" s="44"/>
    </row>
    <row r="7616" spans="1:1" x14ac:dyDescent="0.2">
      <c r="A7616" s="44"/>
    </row>
    <row r="7617" spans="1:1" x14ac:dyDescent="0.2">
      <c r="A7617" s="44"/>
    </row>
    <row r="7618" spans="1:1" x14ac:dyDescent="0.2">
      <c r="A7618" s="44"/>
    </row>
    <row r="7619" spans="1:1" x14ac:dyDescent="0.2">
      <c r="A7619" s="44"/>
    </row>
    <row r="7620" spans="1:1" x14ac:dyDescent="0.2">
      <c r="A7620" s="44"/>
    </row>
    <row r="7621" spans="1:1" x14ac:dyDescent="0.2">
      <c r="A7621" s="44"/>
    </row>
    <row r="7622" spans="1:1" x14ac:dyDescent="0.2">
      <c r="A7622" s="44"/>
    </row>
    <row r="7623" spans="1:1" x14ac:dyDescent="0.2">
      <c r="A7623" s="44"/>
    </row>
    <row r="7624" spans="1:1" x14ac:dyDescent="0.2">
      <c r="A7624" s="44"/>
    </row>
    <row r="7625" spans="1:1" x14ac:dyDescent="0.2">
      <c r="A7625" s="44"/>
    </row>
    <row r="7626" spans="1:1" x14ac:dyDescent="0.2">
      <c r="A7626" s="44"/>
    </row>
    <row r="7627" spans="1:1" x14ac:dyDescent="0.2">
      <c r="A7627" s="44"/>
    </row>
    <row r="7628" spans="1:1" x14ac:dyDescent="0.2">
      <c r="A7628" s="44"/>
    </row>
    <row r="7629" spans="1:1" x14ac:dyDescent="0.2">
      <c r="A7629" s="44"/>
    </row>
    <row r="7630" spans="1:1" x14ac:dyDescent="0.2">
      <c r="A7630" s="44"/>
    </row>
    <row r="7631" spans="1:1" x14ac:dyDescent="0.2">
      <c r="A7631" s="44"/>
    </row>
    <row r="7632" spans="1:1" x14ac:dyDescent="0.2">
      <c r="A7632" s="44"/>
    </row>
    <row r="7633" spans="1:1" x14ac:dyDescent="0.2">
      <c r="A7633" s="44"/>
    </row>
    <row r="7634" spans="1:1" x14ac:dyDescent="0.2">
      <c r="A7634" s="44"/>
    </row>
    <row r="7635" spans="1:1" x14ac:dyDescent="0.2">
      <c r="A7635" s="44"/>
    </row>
    <row r="7636" spans="1:1" x14ac:dyDescent="0.2">
      <c r="A7636" s="44"/>
    </row>
    <row r="7637" spans="1:1" x14ac:dyDescent="0.2">
      <c r="A7637" s="44"/>
    </row>
    <row r="7638" spans="1:1" x14ac:dyDescent="0.2">
      <c r="A7638" s="44"/>
    </row>
    <row r="7639" spans="1:1" x14ac:dyDescent="0.2">
      <c r="A7639" s="44"/>
    </row>
    <row r="7640" spans="1:1" x14ac:dyDescent="0.2">
      <c r="A7640" s="44"/>
    </row>
    <row r="7641" spans="1:1" x14ac:dyDescent="0.2">
      <c r="A7641" s="44"/>
    </row>
    <row r="7642" spans="1:1" x14ac:dyDescent="0.2">
      <c r="A7642" s="44"/>
    </row>
    <row r="7643" spans="1:1" x14ac:dyDescent="0.2">
      <c r="A7643" s="44"/>
    </row>
    <row r="7644" spans="1:1" x14ac:dyDescent="0.2">
      <c r="A7644" s="44"/>
    </row>
    <row r="7645" spans="1:1" x14ac:dyDescent="0.2">
      <c r="A7645" s="44"/>
    </row>
    <row r="7646" spans="1:1" x14ac:dyDescent="0.2">
      <c r="A7646" s="44"/>
    </row>
    <row r="7647" spans="1:1" x14ac:dyDescent="0.2">
      <c r="A7647" s="44"/>
    </row>
    <row r="7648" spans="1:1" x14ac:dyDescent="0.2">
      <c r="A7648" s="44"/>
    </row>
    <row r="7649" spans="1:1" x14ac:dyDescent="0.2">
      <c r="A7649" s="44"/>
    </row>
    <row r="7650" spans="1:1" x14ac:dyDescent="0.2">
      <c r="A7650" s="44"/>
    </row>
    <row r="7651" spans="1:1" x14ac:dyDescent="0.2">
      <c r="A7651" s="44"/>
    </row>
    <row r="7652" spans="1:1" x14ac:dyDescent="0.2">
      <c r="A7652" s="44"/>
    </row>
    <row r="7653" spans="1:1" x14ac:dyDescent="0.2">
      <c r="A7653" s="44"/>
    </row>
    <row r="7654" spans="1:1" x14ac:dyDescent="0.2">
      <c r="A7654" s="44"/>
    </row>
    <row r="7655" spans="1:1" x14ac:dyDescent="0.2">
      <c r="A7655" s="44"/>
    </row>
    <row r="7656" spans="1:1" x14ac:dyDescent="0.2">
      <c r="A7656" s="44"/>
    </row>
    <row r="7657" spans="1:1" x14ac:dyDescent="0.2">
      <c r="A7657" s="44"/>
    </row>
    <row r="7658" spans="1:1" x14ac:dyDescent="0.2">
      <c r="A7658" s="44"/>
    </row>
    <row r="7659" spans="1:1" x14ac:dyDescent="0.2">
      <c r="A7659" s="44"/>
    </row>
    <row r="7660" spans="1:1" x14ac:dyDescent="0.2">
      <c r="A7660" s="44"/>
    </row>
    <row r="7661" spans="1:1" x14ac:dyDescent="0.2">
      <c r="A7661" s="44"/>
    </row>
    <row r="7662" spans="1:1" x14ac:dyDescent="0.2">
      <c r="A7662" s="44"/>
    </row>
    <row r="7663" spans="1:1" x14ac:dyDescent="0.2">
      <c r="A7663" s="44"/>
    </row>
    <row r="7664" spans="1:1" x14ac:dyDescent="0.2">
      <c r="A7664" s="44"/>
    </row>
    <row r="7665" spans="1:1" x14ac:dyDescent="0.2">
      <c r="A7665" s="44"/>
    </row>
    <row r="7666" spans="1:1" x14ac:dyDescent="0.2">
      <c r="A7666" s="44"/>
    </row>
    <row r="7667" spans="1:1" x14ac:dyDescent="0.2">
      <c r="A7667" s="44"/>
    </row>
    <row r="7668" spans="1:1" x14ac:dyDescent="0.2">
      <c r="A7668" s="44"/>
    </row>
    <row r="7669" spans="1:1" x14ac:dyDescent="0.2">
      <c r="A7669" s="44"/>
    </row>
    <row r="7670" spans="1:1" x14ac:dyDescent="0.2">
      <c r="A7670" s="44"/>
    </row>
    <row r="7671" spans="1:1" x14ac:dyDescent="0.2">
      <c r="A7671" s="44"/>
    </row>
    <row r="7672" spans="1:1" x14ac:dyDescent="0.2">
      <c r="A7672" s="44"/>
    </row>
    <row r="7673" spans="1:1" x14ac:dyDescent="0.2">
      <c r="A7673" s="44"/>
    </row>
    <row r="7674" spans="1:1" x14ac:dyDescent="0.2">
      <c r="A7674" s="44"/>
    </row>
    <row r="7675" spans="1:1" x14ac:dyDescent="0.2">
      <c r="A7675" s="44"/>
    </row>
    <row r="7676" spans="1:1" x14ac:dyDescent="0.2">
      <c r="A7676" s="44"/>
    </row>
    <row r="7677" spans="1:1" x14ac:dyDescent="0.2">
      <c r="A7677" s="44"/>
    </row>
    <row r="7678" spans="1:1" x14ac:dyDescent="0.2">
      <c r="A7678" s="44"/>
    </row>
    <row r="7679" spans="1:1" x14ac:dyDescent="0.2">
      <c r="A7679" s="44"/>
    </row>
    <row r="7680" spans="1:1" x14ac:dyDescent="0.2">
      <c r="A7680" s="44"/>
    </row>
    <row r="7681" spans="1:1" x14ac:dyDescent="0.2">
      <c r="A7681" s="44"/>
    </row>
    <row r="7682" spans="1:1" x14ac:dyDescent="0.2">
      <c r="A7682" s="44"/>
    </row>
    <row r="7683" spans="1:1" x14ac:dyDescent="0.2">
      <c r="A7683" s="44"/>
    </row>
    <row r="7684" spans="1:1" x14ac:dyDescent="0.2">
      <c r="A7684" s="44"/>
    </row>
    <row r="7685" spans="1:1" x14ac:dyDescent="0.2">
      <c r="A7685" s="44"/>
    </row>
    <row r="7686" spans="1:1" x14ac:dyDescent="0.2">
      <c r="A7686" s="44"/>
    </row>
    <row r="7687" spans="1:1" x14ac:dyDescent="0.2">
      <c r="A7687" s="44"/>
    </row>
    <row r="7688" spans="1:1" x14ac:dyDescent="0.2">
      <c r="A7688" s="44"/>
    </row>
    <row r="7689" spans="1:1" x14ac:dyDescent="0.2">
      <c r="A7689" s="44"/>
    </row>
    <row r="7690" spans="1:1" x14ac:dyDescent="0.2">
      <c r="A7690" s="44"/>
    </row>
    <row r="7691" spans="1:1" x14ac:dyDescent="0.2">
      <c r="A7691" s="44"/>
    </row>
    <row r="7692" spans="1:1" x14ac:dyDescent="0.2">
      <c r="A7692" s="44"/>
    </row>
    <row r="7693" spans="1:1" x14ac:dyDescent="0.2">
      <c r="A7693" s="44"/>
    </row>
    <row r="7694" spans="1:1" x14ac:dyDescent="0.2">
      <c r="A7694" s="44"/>
    </row>
    <row r="7695" spans="1:1" x14ac:dyDescent="0.2">
      <c r="A7695" s="44"/>
    </row>
    <row r="7696" spans="1:1" x14ac:dyDescent="0.2">
      <c r="A7696" s="44"/>
    </row>
    <row r="7697" spans="1:1" x14ac:dyDescent="0.2">
      <c r="A7697" s="44"/>
    </row>
    <row r="7698" spans="1:1" x14ac:dyDescent="0.2">
      <c r="A7698" s="44"/>
    </row>
    <row r="7699" spans="1:1" x14ac:dyDescent="0.2">
      <c r="A7699" s="44"/>
    </row>
    <row r="7700" spans="1:1" x14ac:dyDescent="0.2">
      <c r="A7700" s="44"/>
    </row>
    <row r="7701" spans="1:1" x14ac:dyDescent="0.2">
      <c r="A7701" s="44"/>
    </row>
    <row r="7702" spans="1:1" x14ac:dyDescent="0.2">
      <c r="A7702" s="44"/>
    </row>
    <row r="7703" spans="1:1" x14ac:dyDescent="0.2">
      <c r="A7703" s="44"/>
    </row>
    <row r="7704" spans="1:1" x14ac:dyDescent="0.2">
      <c r="A7704" s="44"/>
    </row>
    <row r="7705" spans="1:1" x14ac:dyDescent="0.2">
      <c r="A7705" s="44"/>
    </row>
    <row r="7706" spans="1:1" x14ac:dyDescent="0.2">
      <c r="A7706" s="44"/>
    </row>
    <row r="7707" spans="1:1" x14ac:dyDescent="0.2">
      <c r="A7707" s="44"/>
    </row>
    <row r="7708" spans="1:1" x14ac:dyDescent="0.2">
      <c r="A7708" s="44"/>
    </row>
    <row r="7709" spans="1:1" x14ac:dyDescent="0.2">
      <c r="A7709" s="44"/>
    </row>
    <row r="7710" spans="1:1" x14ac:dyDescent="0.2">
      <c r="A7710" s="44"/>
    </row>
    <row r="7711" spans="1:1" x14ac:dyDescent="0.2">
      <c r="A7711" s="44"/>
    </row>
    <row r="7712" spans="1:1" x14ac:dyDescent="0.2">
      <c r="A7712" s="44"/>
    </row>
    <row r="7713" spans="1:1" x14ac:dyDescent="0.2">
      <c r="A7713" s="44"/>
    </row>
    <row r="7714" spans="1:1" x14ac:dyDescent="0.2">
      <c r="A7714" s="44"/>
    </row>
    <row r="7715" spans="1:1" x14ac:dyDescent="0.2">
      <c r="A7715" s="44"/>
    </row>
    <row r="7716" spans="1:1" x14ac:dyDescent="0.2">
      <c r="A7716" s="44"/>
    </row>
    <row r="7717" spans="1:1" x14ac:dyDescent="0.2">
      <c r="A7717" s="44"/>
    </row>
    <row r="7718" spans="1:1" x14ac:dyDescent="0.2">
      <c r="A7718" s="44"/>
    </row>
    <row r="7719" spans="1:1" x14ac:dyDescent="0.2">
      <c r="A7719" s="44"/>
    </row>
    <row r="7720" spans="1:1" x14ac:dyDescent="0.2">
      <c r="A7720" s="44"/>
    </row>
    <row r="7721" spans="1:1" x14ac:dyDescent="0.2">
      <c r="A7721" s="44"/>
    </row>
    <row r="7722" spans="1:1" x14ac:dyDescent="0.2">
      <c r="A7722" s="44"/>
    </row>
    <row r="7723" spans="1:1" x14ac:dyDescent="0.2">
      <c r="A7723" s="44"/>
    </row>
    <row r="7724" spans="1:1" x14ac:dyDescent="0.2">
      <c r="A7724" s="44"/>
    </row>
    <row r="7725" spans="1:1" x14ac:dyDescent="0.2">
      <c r="A7725" s="44"/>
    </row>
    <row r="7726" spans="1:1" x14ac:dyDescent="0.2">
      <c r="A7726" s="44"/>
    </row>
    <row r="7727" spans="1:1" x14ac:dyDescent="0.2">
      <c r="A7727" s="44"/>
    </row>
    <row r="7728" spans="1:1" x14ac:dyDescent="0.2">
      <c r="A7728" s="44"/>
    </row>
    <row r="7729" spans="1:1" x14ac:dyDescent="0.2">
      <c r="A7729" s="44"/>
    </row>
    <row r="7730" spans="1:1" x14ac:dyDescent="0.2">
      <c r="A7730" s="44"/>
    </row>
    <row r="7731" spans="1:1" x14ac:dyDescent="0.2">
      <c r="A7731" s="44"/>
    </row>
    <row r="7732" spans="1:1" x14ac:dyDescent="0.2">
      <c r="A7732" s="44"/>
    </row>
    <row r="7733" spans="1:1" x14ac:dyDescent="0.2">
      <c r="A7733" s="44"/>
    </row>
    <row r="7734" spans="1:1" x14ac:dyDescent="0.2">
      <c r="A7734" s="44"/>
    </row>
    <row r="7735" spans="1:1" x14ac:dyDescent="0.2">
      <c r="A7735" s="44"/>
    </row>
    <row r="7736" spans="1:1" x14ac:dyDescent="0.2">
      <c r="A7736" s="44"/>
    </row>
    <row r="7737" spans="1:1" x14ac:dyDescent="0.2">
      <c r="A7737" s="44"/>
    </row>
    <row r="7738" spans="1:1" x14ac:dyDescent="0.2">
      <c r="A7738" s="44"/>
    </row>
    <row r="7739" spans="1:1" x14ac:dyDescent="0.2">
      <c r="A7739" s="44"/>
    </row>
    <row r="7740" spans="1:1" x14ac:dyDescent="0.2">
      <c r="A7740" s="44"/>
    </row>
    <row r="7741" spans="1:1" x14ac:dyDescent="0.2">
      <c r="A7741" s="44"/>
    </row>
    <row r="7742" spans="1:1" x14ac:dyDescent="0.2">
      <c r="A7742" s="44"/>
    </row>
    <row r="7743" spans="1:1" x14ac:dyDescent="0.2">
      <c r="A7743" s="44"/>
    </row>
    <row r="7744" spans="1:1" x14ac:dyDescent="0.2">
      <c r="A7744" s="44"/>
    </row>
    <row r="7745" spans="1:1" x14ac:dyDescent="0.2">
      <c r="A7745" s="44"/>
    </row>
    <row r="7746" spans="1:1" x14ac:dyDescent="0.2">
      <c r="A7746" s="44"/>
    </row>
    <row r="7747" spans="1:1" x14ac:dyDescent="0.2">
      <c r="A7747" s="44"/>
    </row>
    <row r="7748" spans="1:1" x14ac:dyDescent="0.2">
      <c r="A7748" s="44"/>
    </row>
    <row r="7749" spans="1:1" x14ac:dyDescent="0.2">
      <c r="A7749" s="44"/>
    </row>
    <row r="7750" spans="1:1" x14ac:dyDescent="0.2">
      <c r="A7750" s="44"/>
    </row>
    <row r="7751" spans="1:1" x14ac:dyDescent="0.2">
      <c r="A7751" s="44"/>
    </row>
    <row r="7752" spans="1:1" x14ac:dyDescent="0.2">
      <c r="A7752" s="44"/>
    </row>
    <row r="7753" spans="1:1" x14ac:dyDescent="0.2">
      <c r="A7753" s="44"/>
    </row>
    <row r="7754" spans="1:1" x14ac:dyDescent="0.2">
      <c r="A7754" s="44"/>
    </row>
    <row r="7755" spans="1:1" x14ac:dyDescent="0.2">
      <c r="A7755" s="44"/>
    </row>
    <row r="7756" spans="1:1" x14ac:dyDescent="0.2">
      <c r="A7756" s="44"/>
    </row>
    <row r="7757" spans="1:1" x14ac:dyDescent="0.2">
      <c r="A7757" s="44"/>
    </row>
    <row r="7758" spans="1:1" x14ac:dyDescent="0.2">
      <c r="A7758" s="44"/>
    </row>
    <row r="7759" spans="1:1" x14ac:dyDescent="0.2">
      <c r="A7759" s="44"/>
    </row>
    <row r="7760" spans="1:1" x14ac:dyDescent="0.2">
      <c r="A7760" s="44"/>
    </row>
    <row r="7761" spans="1:1" x14ac:dyDescent="0.2">
      <c r="A7761" s="44"/>
    </row>
    <row r="7762" spans="1:1" x14ac:dyDescent="0.2">
      <c r="A7762" s="44"/>
    </row>
    <row r="7763" spans="1:1" x14ac:dyDescent="0.2">
      <c r="A7763" s="44"/>
    </row>
    <row r="7764" spans="1:1" x14ac:dyDescent="0.2">
      <c r="A7764" s="44"/>
    </row>
    <row r="7765" spans="1:1" x14ac:dyDescent="0.2">
      <c r="A7765" s="44"/>
    </row>
    <row r="7766" spans="1:1" x14ac:dyDescent="0.2">
      <c r="A7766" s="44"/>
    </row>
    <row r="7767" spans="1:1" x14ac:dyDescent="0.2">
      <c r="A7767" s="44"/>
    </row>
    <row r="7768" spans="1:1" x14ac:dyDescent="0.2">
      <c r="A7768" s="44"/>
    </row>
    <row r="7769" spans="1:1" x14ac:dyDescent="0.2">
      <c r="A7769" s="44"/>
    </row>
    <row r="7770" spans="1:1" x14ac:dyDescent="0.2">
      <c r="A7770" s="44"/>
    </row>
    <row r="7771" spans="1:1" x14ac:dyDescent="0.2">
      <c r="A7771" s="44"/>
    </row>
    <row r="7772" spans="1:1" x14ac:dyDescent="0.2">
      <c r="A7772" s="44"/>
    </row>
    <row r="7773" spans="1:1" x14ac:dyDescent="0.2">
      <c r="A7773" s="44"/>
    </row>
    <row r="7774" spans="1:1" x14ac:dyDescent="0.2">
      <c r="A7774" s="44"/>
    </row>
    <row r="7775" spans="1:1" x14ac:dyDescent="0.2">
      <c r="A7775" s="44"/>
    </row>
    <row r="7776" spans="1:1" x14ac:dyDescent="0.2">
      <c r="A7776" s="44"/>
    </row>
    <row r="7777" spans="1:1" x14ac:dyDescent="0.2">
      <c r="A7777" s="44"/>
    </row>
    <row r="7778" spans="1:1" x14ac:dyDescent="0.2">
      <c r="A7778" s="44"/>
    </row>
    <row r="7779" spans="1:1" x14ac:dyDescent="0.2">
      <c r="A7779" s="44"/>
    </row>
    <row r="7780" spans="1:1" x14ac:dyDescent="0.2">
      <c r="A7780" s="44"/>
    </row>
    <row r="7781" spans="1:1" x14ac:dyDescent="0.2">
      <c r="A7781" s="44"/>
    </row>
    <row r="7782" spans="1:1" x14ac:dyDescent="0.2">
      <c r="A7782" s="44"/>
    </row>
    <row r="7783" spans="1:1" x14ac:dyDescent="0.2">
      <c r="A7783" s="44"/>
    </row>
    <row r="7784" spans="1:1" x14ac:dyDescent="0.2">
      <c r="A7784" s="44"/>
    </row>
    <row r="7785" spans="1:1" x14ac:dyDescent="0.2">
      <c r="A7785" s="44"/>
    </row>
    <row r="7786" spans="1:1" x14ac:dyDescent="0.2">
      <c r="A7786" s="44"/>
    </row>
    <row r="7787" spans="1:1" x14ac:dyDescent="0.2">
      <c r="A7787" s="44"/>
    </row>
    <row r="7788" spans="1:1" x14ac:dyDescent="0.2">
      <c r="A7788" s="44"/>
    </row>
    <row r="7789" spans="1:1" x14ac:dyDescent="0.2">
      <c r="A7789" s="44"/>
    </row>
    <row r="7790" spans="1:1" x14ac:dyDescent="0.2">
      <c r="A7790" s="44"/>
    </row>
    <row r="7791" spans="1:1" x14ac:dyDescent="0.2">
      <c r="A7791" s="44"/>
    </row>
    <row r="7792" spans="1:1" x14ac:dyDescent="0.2">
      <c r="A7792" s="44"/>
    </row>
    <row r="7793" spans="1:1" x14ac:dyDescent="0.2">
      <c r="A7793" s="44"/>
    </row>
    <row r="7794" spans="1:1" x14ac:dyDescent="0.2">
      <c r="A7794" s="44"/>
    </row>
    <row r="7795" spans="1:1" x14ac:dyDescent="0.2">
      <c r="A7795" s="44"/>
    </row>
    <row r="7796" spans="1:1" x14ac:dyDescent="0.2">
      <c r="A7796" s="44"/>
    </row>
    <row r="7797" spans="1:1" x14ac:dyDescent="0.2">
      <c r="A7797" s="44"/>
    </row>
    <row r="7798" spans="1:1" x14ac:dyDescent="0.2">
      <c r="A7798" s="44"/>
    </row>
    <row r="7799" spans="1:1" x14ac:dyDescent="0.2">
      <c r="A7799" s="44"/>
    </row>
    <row r="7800" spans="1:1" x14ac:dyDescent="0.2">
      <c r="A7800" s="44"/>
    </row>
    <row r="7801" spans="1:1" x14ac:dyDescent="0.2">
      <c r="A7801" s="44"/>
    </row>
    <row r="7802" spans="1:1" x14ac:dyDescent="0.2">
      <c r="A7802" s="44"/>
    </row>
    <row r="7803" spans="1:1" x14ac:dyDescent="0.2">
      <c r="A7803" s="44"/>
    </row>
    <row r="7804" spans="1:1" x14ac:dyDescent="0.2">
      <c r="A7804" s="44"/>
    </row>
    <row r="7805" spans="1:1" x14ac:dyDescent="0.2">
      <c r="A7805" s="44"/>
    </row>
    <row r="7806" spans="1:1" x14ac:dyDescent="0.2">
      <c r="A7806" s="44"/>
    </row>
    <row r="7807" spans="1:1" x14ac:dyDescent="0.2">
      <c r="A7807" s="44"/>
    </row>
    <row r="7808" spans="1:1" x14ac:dyDescent="0.2">
      <c r="A7808" s="44"/>
    </row>
    <row r="7809" spans="1:1" x14ac:dyDescent="0.2">
      <c r="A7809" s="44"/>
    </row>
    <row r="7810" spans="1:1" x14ac:dyDescent="0.2">
      <c r="A7810" s="44"/>
    </row>
    <row r="7811" spans="1:1" x14ac:dyDescent="0.2">
      <c r="A7811" s="44"/>
    </row>
    <row r="7812" spans="1:1" x14ac:dyDescent="0.2">
      <c r="A7812" s="44"/>
    </row>
    <row r="7813" spans="1:1" x14ac:dyDescent="0.2">
      <c r="A7813" s="44"/>
    </row>
    <row r="7814" spans="1:1" x14ac:dyDescent="0.2">
      <c r="A7814" s="44"/>
    </row>
    <row r="7815" spans="1:1" x14ac:dyDescent="0.2">
      <c r="A7815" s="44"/>
    </row>
    <row r="7816" spans="1:1" x14ac:dyDescent="0.2">
      <c r="A7816" s="44"/>
    </row>
    <row r="7817" spans="1:1" x14ac:dyDescent="0.2">
      <c r="A7817" s="44"/>
    </row>
    <row r="7818" spans="1:1" x14ac:dyDescent="0.2">
      <c r="A7818" s="44"/>
    </row>
    <row r="7819" spans="1:1" x14ac:dyDescent="0.2">
      <c r="A7819" s="44"/>
    </row>
    <row r="7820" spans="1:1" x14ac:dyDescent="0.2">
      <c r="A7820" s="44"/>
    </row>
    <row r="7821" spans="1:1" x14ac:dyDescent="0.2">
      <c r="A7821" s="44"/>
    </row>
    <row r="7822" spans="1:1" x14ac:dyDescent="0.2">
      <c r="A7822" s="44"/>
    </row>
    <row r="7823" spans="1:1" x14ac:dyDescent="0.2">
      <c r="A7823" s="44"/>
    </row>
    <row r="7824" spans="1:1" x14ac:dyDescent="0.2">
      <c r="A7824" s="44"/>
    </row>
    <row r="7825" spans="1:1" x14ac:dyDescent="0.2">
      <c r="A7825" s="44"/>
    </row>
    <row r="7826" spans="1:1" x14ac:dyDescent="0.2">
      <c r="A7826" s="44"/>
    </row>
    <row r="7827" spans="1:1" x14ac:dyDescent="0.2">
      <c r="A7827" s="44"/>
    </row>
    <row r="7828" spans="1:1" x14ac:dyDescent="0.2">
      <c r="A7828" s="44"/>
    </row>
    <row r="7829" spans="1:1" x14ac:dyDescent="0.2">
      <c r="A7829" s="44"/>
    </row>
    <row r="7830" spans="1:1" x14ac:dyDescent="0.2">
      <c r="A7830" s="44"/>
    </row>
    <row r="7831" spans="1:1" x14ac:dyDescent="0.2">
      <c r="A7831" s="44"/>
    </row>
    <row r="7832" spans="1:1" x14ac:dyDescent="0.2">
      <c r="A7832" s="44"/>
    </row>
    <row r="7833" spans="1:1" x14ac:dyDescent="0.2">
      <c r="A7833" s="44"/>
    </row>
    <row r="7834" spans="1:1" x14ac:dyDescent="0.2">
      <c r="A7834" s="44"/>
    </row>
    <row r="7835" spans="1:1" x14ac:dyDescent="0.2">
      <c r="A7835" s="44"/>
    </row>
    <row r="7836" spans="1:1" x14ac:dyDescent="0.2">
      <c r="A7836" s="44"/>
    </row>
    <row r="7837" spans="1:1" x14ac:dyDescent="0.2">
      <c r="A7837" s="44"/>
    </row>
    <row r="7838" spans="1:1" x14ac:dyDescent="0.2">
      <c r="A7838" s="44"/>
    </row>
    <row r="7839" spans="1:1" x14ac:dyDescent="0.2">
      <c r="A7839" s="44"/>
    </row>
    <row r="7840" spans="1:1" x14ac:dyDescent="0.2">
      <c r="A7840" s="44"/>
    </row>
    <row r="7841" spans="1:1" x14ac:dyDescent="0.2">
      <c r="A7841" s="44"/>
    </row>
    <row r="7842" spans="1:1" x14ac:dyDescent="0.2">
      <c r="A7842" s="44"/>
    </row>
    <row r="7843" spans="1:1" x14ac:dyDescent="0.2">
      <c r="A7843" s="44"/>
    </row>
    <row r="7844" spans="1:1" x14ac:dyDescent="0.2">
      <c r="A7844" s="44"/>
    </row>
    <row r="7845" spans="1:1" x14ac:dyDescent="0.2">
      <c r="A7845" s="44"/>
    </row>
    <row r="7846" spans="1:1" x14ac:dyDescent="0.2">
      <c r="A7846" s="44"/>
    </row>
    <row r="7847" spans="1:1" x14ac:dyDescent="0.2">
      <c r="A7847" s="44"/>
    </row>
    <row r="7848" spans="1:1" x14ac:dyDescent="0.2">
      <c r="A7848" s="44"/>
    </row>
    <row r="7849" spans="1:1" x14ac:dyDescent="0.2">
      <c r="A7849" s="44"/>
    </row>
    <row r="7850" spans="1:1" x14ac:dyDescent="0.2">
      <c r="A7850" s="44"/>
    </row>
    <row r="7851" spans="1:1" x14ac:dyDescent="0.2">
      <c r="A7851" s="44"/>
    </row>
    <row r="7852" spans="1:1" x14ac:dyDescent="0.2">
      <c r="A7852" s="44"/>
    </row>
    <row r="7853" spans="1:1" x14ac:dyDescent="0.2">
      <c r="A7853" s="44"/>
    </row>
    <row r="7854" spans="1:1" x14ac:dyDescent="0.2">
      <c r="A7854" s="44"/>
    </row>
    <row r="7855" spans="1:1" x14ac:dyDescent="0.2">
      <c r="A7855" s="44"/>
    </row>
    <row r="7856" spans="1:1" x14ac:dyDescent="0.2">
      <c r="A7856" s="44"/>
    </row>
    <row r="7857" spans="1:1" x14ac:dyDescent="0.2">
      <c r="A7857" s="44"/>
    </row>
    <row r="7858" spans="1:1" x14ac:dyDescent="0.2">
      <c r="A7858" s="44"/>
    </row>
    <row r="7859" spans="1:1" x14ac:dyDescent="0.2">
      <c r="A7859" s="44"/>
    </row>
    <row r="7860" spans="1:1" x14ac:dyDescent="0.2">
      <c r="A7860" s="44"/>
    </row>
    <row r="7861" spans="1:1" x14ac:dyDescent="0.2">
      <c r="A7861" s="44"/>
    </row>
    <row r="7862" spans="1:1" x14ac:dyDescent="0.2">
      <c r="A7862" s="44"/>
    </row>
    <row r="7863" spans="1:1" x14ac:dyDescent="0.2">
      <c r="A7863" s="44"/>
    </row>
    <row r="7864" spans="1:1" x14ac:dyDescent="0.2">
      <c r="A7864" s="44"/>
    </row>
    <row r="7865" spans="1:1" x14ac:dyDescent="0.2">
      <c r="A7865" s="44"/>
    </row>
    <row r="7866" spans="1:1" x14ac:dyDescent="0.2">
      <c r="A7866" s="44"/>
    </row>
    <row r="7867" spans="1:1" x14ac:dyDescent="0.2">
      <c r="A7867" s="44"/>
    </row>
    <row r="7868" spans="1:1" x14ac:dyDescent="0.2">
      <c r="A7868" s="44"/>
    </row>
    <row r="7869" spans="1:1" x14ac:dyDescent="0.2">
      <c r="A7869" s="44"/>
    </row>
    <row r="7870" spans="1:1" x14ac:dyDescent="0.2">
      <c r="A7870" s="44"/>
    </row>
    <row r="7871" spans="1:1" x14ac:dyDescent="0.2">
      <c r="A7871" s="44"/>
    </row>
    <row r="7872" spans="1:1" x14ac:dyDescent="0.2">
      <c r="A7872" s="44"/>
    </row>
    <row r="7873" spans="1:1" x14ac:dyDescent="0.2">
      <c r="A7873" s="44"/>
    </row>
    <row r="7874" spans="1:1" x14ac:dyDescent="0.2">
      <c r="A7874" s="44"/>
    </row>
    <row r="7875" spans="1:1" x14ac:dyDescent="0.2">
      <c r="A7875" s="44"/>
    </row>
    <row r="7876" spans="1:1" x14ac:dyDescent="0.2">
      <c r="A7876" s="44"/>
    </row>
    <row r="7877" spans="1:1" x14ac:dyDescent="0.2">
      <c r="A7877" s="44"/>
    </row>
    <row r="7878" spans="1:1" x14ac:dyDescent="0.2">
      <c r="A7878" s="44"/>
    </row>
    <row r="7879" spans="1:1" x14ac:dyDescent="0.2">
      <c r="A7879" s="44"/>
    </row>
    <row r="7880" spans="1:1" x14ac:dyDescent="0.2">
      <c r="A7880" s="44"/>
    </row>
    <row r="7881" spans="1:1" x14ac:dyDescent="0.2">
      <c r="A7881" s="44"/>
    </row>
    <row r="7882" spans="1:1" x14ac:dyDescent="0.2">
      <c r="A7882" s="44"/>
    </row>
    <row r="7883" spans="1:1" x14ac:dyDescent="0.2">
      <c r="A7883" s="44"/>
    </row>
    <row r="7884" spans="1:1" x14ac:dyDescent="0.2">
      <c r="A7884" s="44"/>
    </row>
    <row r="7885" spans="1:1" x14ac:dyDescent="0.2">
      <c r="A7885" s="44"/>
    </row>
    <row r="7886" spans="1:1" x14ac:dyDescent="0.2">
      <c r="A7886" s="44"/>
    </row>
    <row r="7887" spans="1:1" x14ac:dyDescent="0.2">
      <c r="A7887" s="44"/>
    </row>
    <row r="7888" spans="1:1" x14ac:dyDescent="0.2">
      <c r="A7888" s="44"/>
    </row>
    <row r="7889" spans="1:1" x14ac:dyDescent="0.2">
      <c r="A7889" s="44"/>
    </row>
    <row r="7890" spans="1:1" x14ac:dyDescent="0.2">
      <c r="A7890" s="44"/>
    </row>
    <row r="7891" spans="1:1" x14ac:dyDescent="0.2">
      <c r="A7891" s="44"/>
    </row>
    <row r="7892" spans="1:1" x14ac:dyDescent="0.2">
      <c r="A7892" s="44"/>
    </row>
    <row r="7893" spans="1:1" x14ac:dyDescent="0.2">
      <c r="A7893" s="44"/>
    </row>
    <row r="7894" spans="1:1" x14ac:dyDescent="0.2">
      <c r="A7894" s="44"/>
    </row>
    <row r="7895" spans="1:1" x14ac:dyDescent="0.2">
      <c r="A7895" s="44"/>
    </row>
    <row r="7896" spans="1:1" x14ac:dyDescent="0.2">
      <c r="A7896" s="44"/>
    </row>
    <row r="7897" spans="1:1" x14ac:dyDescent="0.2">
      <c r="A7897" s="44"/>
    </row>
    <row r="7898" spans="1:1" x14ac:dyDescent="0.2">
      <c r="A7898" s="44"/>
    </row>
    <row r="7899" spans="1:1" x14ac:dyDescent="0.2">
      <c r="A7899" s="44"/>
    </row>
    <row r="7900" spans="1:1" x14ac:dyDescent="0.2">
      <c r="A7900" s="44"/>
    </row>
    <row r="7901" spans="1:1" x14ac:dyDescent="0.2">
      <c r="A7901" s="44"/>
    </row>
    <row r="7902" spans="1:1" x14ac:dyDescent="0.2">
      <c r="A7902" s="44"/>
    </row>
    <row r="7903" spans="1:1" x14ac:dyDescent="0.2">
      <c r="A7903" s="44"/>
    </row>
    <row r="7904" spans="1:1" x14ac:dyDescent="0.2">
      <c r="A7904" s="44"/>
    </row>
    <row r="7905" spans="1:1" x14ac:dyDescent="0.2">
      <c r="A7905" s="44"/>
    </row>
    <row r="7906" spans="1:1" x14ac:dyDescent="0.2">
      <c r="A7906" s="44"/>
    </row>
    <row r="7907" spans="1:1" x14ac:dyDescent="0.2">
      <c r="A7907" s="44"/>
    </row>
    <row r="7908" spans="1:1" x14ac:dyDescent="0.2">
      <c r="A7908" s="44"/>
    </row>
    <row r="7909" spans="1:1" x14ac:dyDescent="0.2">
      <c r="A7909" s="44"/>
    </row>
    <row r="7910" spans="1:1" x14ac:dyDescent="0.2">
      <c r="A7910" s="44"/>
    </row>
    <row r="7911" spans="1:1" x14ac:dyDescent="0.2">
      <c r="A7911" s="44"/>
    </row>
    <row r="7912" spans="1:1" x14ac:dyDescent="0.2">
      <c r="A7912" s="44"/>
    </row>
    <row r="7913" spans="1:1" x14ac:dyDescent="0.2">
      <c r="A7913" s="44"/>
    </row>
    <row r="7914" spans="1:1" x14ac:dyDescent="0.2">
      <c r="A7914" s="44"/>
    </row>
    <row r="7915" spans="1:1" x14ac:dyDescent="0.2">
      <c r="A7915" s="44"/>
    </row>
    <row r="7916" spans="1:1" x14ac:dyDescent="0.2">
      <c r="A7916" s="44"/>
    </row>
    <row r="7917" spans="1:1" x14ac:dyDescent="0.2">
      <c r="A7917" s="44"/>
    </row>
    <row r="7918" spans="1:1" x14ac:dyDescent="0.2">
      <c r="A7918" s="44"/>
    </row>
    <row r="7919" spans="1:1" x14ac:dyDescent="0.2">
      <c r="A7919" s="44"/>
    </row>
    <row r="7920" spans="1:1" x14ac:dyDescent="0.2">
      <c r="A7920" s="44"/>
    </row>
    <row r="7921" spans="1:1" x14ac:dyDescent="0.2">
      <c r="A7921" s="44"/>
    </row>
    <row r="7922" spans="1:1" x14ac:dyDescent="0.2">
      <c r="A7922" s="44"/>
    </row>
    <row r="7923" spans="1:1" x14ac:dyDescent="0.2">
      <c r="A7923" s="44"/>
    </row>
    <row r="7924" spans="1:1" x14ac:dyDescent="0.2">
      <c r="A7924" s="44"/>
    </row>
    <row r="7925" spans="1:1" x14ac:dyDescent="0.2">
      <c r="A7925" s="44"/>
    </row>
    <row r="7926" spans="1:1" x14ac:dyDescent="0.2">
      <c r="A7926" s="44"/>
    </row>
    <row r="7927" spans="1:1" x14ac:dyDescent="0.2">
      <c r="A7927" s="44"/>
    </row>
    <row r="7928" spans="1:1" x14ac:dyDescent="0.2">
      <c r="A7928" s="44"/>
    </row>
    <row r="7929" spans="1:1" x14ac:dyDescent="0.2">
      <c r="A7929" s="44"/>
    </row>
    <row r="7930" spans="1:1" x14ac:dyDescent="0.2">
      <c r="A7930" s="44"/>
    </row>
    <row r="7931" spans="1:1" x14ac:dyDescent="0.2">
      <c r="A7931" s="44"/>
    </row>
    <row r="7932" spans="1:1" x14ac:dyDescent="0.2">
      <c r="A7932" s="44"/>
    </row>
    <row r="7933" spans="1:1" x14ac:dyDescent="0.2">
      <c r="A7933" s="44"/>
    </row>
    <row r="7934" spans="1:1" x14ac:dyDescent="0.2">
      <c r="A7934" s="44"/>
    </row>
    <row r="7935" spans="1:1" x14ac:dyDescent="0.2">
      <c r="A7935" s="44"/>
    </row>
    <row r="7936" spans="1:1" x14ac:dyDescent="0.2">
      <c r="A7936" s="44"/>
    </row>
    <row r="7937" spans="1:1" x14ac:dyDescent="0.2">
      <c r="A7937" s="44"/>
    </row>
    <row r="7938" spans="1:1" x14ac:dyDescent="0.2">
      <c r="A7938" s="44"/>
    </row>
    <row r="7939" spans="1:1" x14ac:dyDescent="0.2">
      <c r="A7939" s="44"/>
    </row>
    <row r="7940" spans="1:1" x14ac:dyDescent="0.2">
      <c r="A7940" s="44"/>
    </row>
    <row r="7941" spans="1:1" x14ac:dyDescent="0.2">
      <c r="A7941" s="44"/>
    </row>
    <row r="7942" spans="1:1" x14ac:dyDescent="0.2">
      <c r="A7942" s="44"/>
    </row>
    <row r="7943" spans="1:1" x14ac:dyDescent="0.2">
      <c r="A7943" s="44"/>
    </row>
    <row r="7944" spans="1:1" x14ac:dyDescent="0.2">
      <c r="A7944" s="44"/>
    </row>
    <row r="7945" spans="1:1" x14ac:dyDescent="0.2">
      <c r="A7945" s="44"/>
    </row>
    <row r="7946" spans="1:1" x14ac:dyDescent="0.2">
      <c r="A7946" s="44"/>
    </row>
    <row r="7947" spans="1:1" x14ac:dyDescent="0.2">
      <c r="A7947" s="44"/>
    </row>
    <row r="7948" spans="1:1" x14ac:dyDescent="0.2">
      <c r="A7948" s="44"/>
    </row>
    <row r="7949" spans="1:1" x14ac:dyDescent="0.2">
      <c r="A7949" s="44"/>
    </row>
    <row r="7950" spans="1:1" x14ac:dyDescent="0.2">
      <c r="A7950" s="44"/>
    </row>
    <row r="7951" spans="1:1" x14ac:dyDescent="0.2">
      <c r="A7951" s="44"/>
    </row>
    <row r="7952" spans="1:1" x14ac:dyDescent="0.2">
      <c r="A7952" s="44"/>
    </row>
    <row r="7953" spans="1:1" x14ac:dyDescent="0.2">
      <c r="A7953" s="44"/>
    </row>
    <row r="7954" spans="1:1" x14ac:dyDescent="0.2">
      <c r="A7954" s="44"/>
    </row>
    <row r="7955" spans="1:1" x14ac:dyDescent="0.2">
      <c r="A7955" s="44"/>
    </row>
    <row r="7956" spans="1:1" x14ac:dyDescent="0.2">
      <c r="A7956" s="44"/>
    </row>
    <row r="7957" spans="1:1" x14ac:dyDescent="0.2">
      <c r="A7957" s="44"/>
    </row>
    <row r="7958" spans="1:1" x14ac:dyDescent="0.2">
      <c r="A7958" s="44"/>
    </row>
    <row r="7959" spans="1:1" x14ac:dyDescent="0.2">
      <c r="A7959" s="44"/>
    </row>
    <row r="7960" spans="1:1" x14ac:dyDescent="0.2">
      <c r="A7960" s="44"/>
    </row>
    <row r="7961" spans="1:1" x14ac:dyDescent="0.2">
      <c r="A7961" s="44"/>
    </row>
    <row r="7962" spans="1:1" x14ac:dyDescent="0.2">
      <c r="A7962" s="44"/>
    </row>
    <row r="7963" spans="1:1" x14ac:dyDescent="0.2">
      <c r="A7963" s="44"/>
    </row>
    <row r="7964" spans="1:1" x14ac:dyDescent="0.2">
      <c r="A7964" s="44"/>
    </row>
    <row r="7965" spans="1:1" x14ac:dyDescent="0.2">
      <c r="A7965" s="44"/>
    </row>
    <row r="7966" spans="1:1" x14ac:dyDescent="0.2">
      <c r="A7966" s="44"/>
    </row>
    <row r="7967" spans="1:1" x14ac:dyDescent="0.2">
      <c r="A7967" s="44"/>
    </row>
    <row r="7968" spans="1:1" x14ac:dyDescent="0.2">
      <c r="A7968" s="44"/>
    </row>
    <row r="7969" spans="1:1" x14ac:dyDescent="0.2">
      <c r="A7969" s="44"/>
    </row>
    <row r="7970" spans="1:1" x14ac:dyDescent="0.2">
      <c r="A7970" s="44"/>
    </row>
    <row r="7971" spans="1:1" x14ac:dyDescent="0.2">
      <c r="A7971" s="44"/>
    </row>
    <row r="7972" spans="1:1" x14ac:dyDescent="0.2">
      <c r="A7972" s="44"/>
    </row>
    <row r="7973" spans="1:1" x14ac:dyDescent="0.2">
      <c r="A7973" s="44"/>
    </row>
    <row r="7974" spans="1:1" x14ac:dyDescent="0.2">
      <c r="A7974" s="44"/>
    </row>
    <row r="7975" spans="1:1" x14ac:dyDescent="0.2">
      <c r="A7975" s="44"/>
    </row>
    <row r="7976" spans="1:1" x14ac:dyDescent="0.2">
      <c r="A7976" s="44"/>
    </row>
    <row r="7977" spans="1:1" x14ac:dyDescent="0.2">
      <c r="A7977" s="44"/>
    </row>
    <row r="7978" spans="1:1" x14ac:dyDescent="0.2">
      <c r="A7978" s="44"/>
    </row>
    <row r="7979" spans="1:1" x14ac:dyDescent="0.2">
      <c r="A7979" s="44"/>
    </row>
    <row r="7980" spans="1:1" x14ac:dyDescent="0.2">
      <c r="A7980" s="44"/>
    </row>
    <row r="7981" spans="1:1" x14ac:dyDescent="0.2">
      <c r="A7981" s="44"/>
    </row>
    <row r="7982" spans="1:1" x14ac:dyDescent="0.2">
      <c r="A7982" s="44"/>
    </row>
    <row r="7983" spans="1:1" x14ac:dyDescent="0.2">
      <c r="A7983" s="44"/>
    </row>
    <row r="7984" spans="1:1" x14ac:dyDescent="0.2">
      <c r="A7984" s="44"/>
    </row>
    <row r="7985" spans="1:1" x14ac:dyDescent="0.2">
      <c r="A7985" s="44"/>
    </row>
    <row r="7986" spans="1:1" x14ac:dyDescent="0.2">
      <c r="A7986" s="44"/>
    </row>
    <row r="7987" spans="1:1" x14ac:dyDescent="0.2">
      <c r="A7987" s="44"/>
    </row>
    <row r="7988" spans="1:1" x14ac:dyDescent="0.2">
      <c r="A7988" s="44"/>
    </row>
    <row r="7989" spans="1:1" x14ac:dyDescent="0.2">
      <c r="A7989" s="44"/>
    </row>
    <row r="7990" spans="1:1" x14ac:dyDescent="0.2">
      <c r="A7990" s="44"/>
    </row>
    <row r="7991" spans="1:1" x14ac:dyDescent="0.2">
      <c r="A7991" s="44"/>
    </row>
    <row r="7992" spans="1:1" x14ac:dyDescent="0.2">
      <c r="A7992" s="44"/>
    </row>
    <row r="7993" spans="1:1" x14ac:dyDescent="0.2">
      <c r="A7993" s="44"/>
    </row>
    <row r="7994" spans="1:1" x14ac:dyDescent="0.2">
      <c r="A7994" s="44"/>
    </row>
    <row r="7995" spans="1:1" x14ac:dyDescent="0.2">
      <c r="A7995" s="44"/>
    </row>
    <row r="7996" spans="1:1" x14ac:dyDescent="0.2">
      <c r="A7996" s="44"/>
    </row>
    <row r="7997" spans="1:1" x14ac:dyDescent="0.2">
      <c r="A7997" s="44"/>
    </row>
    <row r="7998" spans="1:1" x14ac:dyDescent="0.2">
      <c r="A7998" s="44"/>
    </row>
    <row r="7999" spans="1:1" x14ac:dyDescent="0.2">
      <c r="A7999" s="44"/>
    </row>
    <row r="8000" spans="1:1" x14ac:dyDescent="0.2">
      <c r="A8000" s="44"/>
    </row>
    <row r="8001" spans="1:1" x14ac:dyDescent="0.2">
      <c r="A8001" s="44"/>
    </row>
    <row r="8002" spans="1:1" x14ac:dyDescent="0.2">
      <c r="A8002" s="44"/>
    </row>
    <row r="8003" spans="1:1" x14ac:dyDescent="0.2">
      <c r="A8003" s="44"/>
    </row>
    <row r="8004" spans="1:1" x14ac:dyDescent="0.2">
      <c r="A8004" s="44"/>
    </row>
    <row r="8005" spans="1:1" x14ac:dyDescent="0.2">
      <c r="A8005" s="44"/>
    </row>
    <row r="8006" spans="1:1" x14ac:dyDescent="0.2">
      <c r="A8006" s="44"/>
    </row>
    <row r="8007" spans="1:1" x14ac:dyDescent="0.2">
      <c r="A8007" s="44"/>
    </row>
    <row r="8008" spans="1:1" x14ac:dyDescent="0.2">
      <c r="A8008" s="44"/>
    </row>
    <row r="8009" spans="1:1" x14ac:dyDescent="0.2">
      <c r="A8009" s="44"/>
    </row>
    <row r="8010" spans="1:1" x14ac:dyDescent="0.2">
      <c r="A8010" s="44"/>
    </row>
    <row r="8011" spans="1:1" x14ac:dyDescent="0.2">
      <c r="A8011" s="44"/>
    </row>
    <row r="8012" spans="1:1" x14ac:dyDescent="0.2">
      <c r="A8012" s="44"/>
    </row>
    <row r="8013" spans="1:1" x14ac:dyDescent="0.2">
      <c r="A8013" s="44"/>
    </row>
    <row r="8014" spans="1:1" x14ac:dyDescent="0.2">
      <c r="A8014" s="44"/>
    </row>
    <row r="8015" spans="1:1" x14ac:dyDescent="0.2">
      <c r="A8015" s="44"/>
    </row>
    <row r="8016" spans="1:1" x14ac:dyDescent="0.2">
      <c r="A8016" s="44"/>
    </row>
    <row r="8017" spans="1:1" x14ac:dyDescent="0.2">
      <c r="A8017" s="44"/>
    </row>
    <row r="8018" spans="1:1" x14ac:dyDescent="0.2">
      <c r="A8018" s="44"/>
    </row>
    <row r="8019" spans="1:1" x14ac:dyDescent="0.2">
      <c r="A8019" s="44"/>
    </row>
    <row r="8020" spans="1:1" x14ac:dyDescent="0.2">
      <c r="A8020" s="44"/>
    </row>
    <row r="8021" spans="1:1" x14ac:dyDescent="0.2">
      <c r="A8021" s="44"/>
    </row>
    <row r="8022" spans="1:1" x14ac:dyDescent="0.2">
      <c r="A8022" s="44"/>
    </row>
    <row r="8023" spans="1:1" x14ac:dyDescent="0.2">
      <c r="A8023" s="44"/>
    </row>
    <row r="8024" spans="1:1" x14ac:dyDescent="0.2">
      <c r="A8024" s="44"/>
    </row>
    <row r="8025" spans="1:1" x14ac:dyDescent="0.2">
      <c r="A8025" s="44"/>
    </row>
    <row r="8026" spans="1:1" x14ac:dyDescent="0.2">
      <c r="A8026" s="44"/>
    </row>
    <row r="8027" spans="1:1" x14ac:dyDescent="0.2">
      <c r="A8027" s="44"/>
    </row>
    <row r="8028" spans="1:1" x14ac:dyDescent="0.2">
      <c r="A8028" s="44"/>
    </row>
    <row r="8029" spans="1:1" x14ac:dyDescent="0.2">
      <c r="A8029" s="44"/>
    </row>
    <row r="8030" spans="1:1" x14ac:dyDescent="0.2">
      <c r="A8030" s="44"/>
    </row>
    <row r="8031" spans="1:1" x14ac:dyDescent="0.2">
      <c r="A8031" s="44"/>
    </row>
    <row r="8032" spans="1:1" x14ac:dyDescent="0.2">
      <c r="A8032" s="44"/>
    </row>
    <row r="8033" spans="1:1" x14ac:dyDescent="0.2">
      <c r="A8033" s="44"/>
    </row>
    <row r="8034" spans="1:1" x14ac:dyDescent="0.2">
      <c r="A8034" s="44"/>
    </row>
    <row r="8035" spans="1:1" x14ac:dyDescent="0.2">
      <c r="A8035" s="44"/>
    </row>
    <row r="8036" spans="1:1" x14ac:dyDescent="0.2">
      <c r="A8036" s="44"/>
    </row>
    <row r="8037" spans="1:1" x14ac:dyDescent="0.2">
      <c r="A8037" s="44"/>
    </row>
    <row r="8038" spans="1:1" x14ac:dyDescent="0.2">
      <c r="A8038" s="44"/>
    </row>
    <row r="8039" spans="1:1" x14ac:dyDescent="0.2">
      <c r="A8039" s="44"/>
    </row>
    <row r="8040" spans="1:1" x14ac:dyDescent="0.2">
      <c r="A8040" s="44"/>
    </row>
    <row r="8041" spans="1:1" x14ac:dyDescent="0.2">
      <c r="A8041" s="44"/>
    </row>
    <row r="8042" spans="1:1" x14ac:dyDescent="0.2">
      <c r="A8042" s="44"/>
    </row>
    <row r="8043" spans="1:1" x14ac:dyDescent="0.2">
      <c r="A8043" s="44"/>
    </row>
    <row r="8044" spans="1:1" x14ac:dyDescent="0.2">
      <c r="A8044" s="44"/>
    </row>
    <row r="8045" spans="1:1" x14ac:dyDescent="0.2">
      <c r="A8045" s="44"/>
    </row>
    <row r="8046" spans="1:1" x14ac:dyDescent="0.2">
      <c r="A8046" s="44"/>
    </row>
    <row r="8047" spans="1:1" x14ac:dyDescent="0.2">
      <c r="A8047" s="44"/>
    </row>
    <row r="8048" spans="1:1" x14ac:dyDescent="0.2">
      <c r="A8048" s="44"/>
    </row>
    <row r="8049" spans="1:1" x14ac:dyDescent="0.2">
      <c r="A8049" s="44"/>
    </row>
    <row r="8050" spans="1:1" x14ac:dyDescent="0.2">
      <c r="A8050" s="44"/>
    </row>
    <row r="8051" spans="1:1" x14ac:dyDescent="0.2">
      <c r="A8051" s="44"/>
    </row>
    <row r="8052" spans="1:1" x14ac:dyDescent="0.2">
      <c r="A8052" s="44"/>
    </row>
    <row r="8053" spans="1:1" x14ac:dyDescent="0.2">
      <c r="A8053" s="44"/>
    </row>
    <row r="8054" spans="1:1" x14ac:dyDescent="0.2">
      <c r="A8054" s="44"/>
    </row>
    <row r="8055" spans="1:1" x14ac:dyDescent="0.2">
      <c r="A8055" s="44"/>
    </row>
    <row r="8056" spans="1:1" x14ac:dyDescent="0.2">
      <c r="A8056" s="44"/>
    </row>
    <row r="8057" spans="1:1" x14ac:dyDescent="0.2">
      <c r="A8057" s="44"/>
    </row>
    <row r="8058" spans="1:1" x14ac:dyDescent="0.2">
      <c r="A8058" s="44"/>
    </row>
    <row r="8059" spans="1:1" x14ac:dyDescent="0.2">
      <c r="A8059" s="44"/>
    </row>
    <row r="8060" spans="1:1" x14ac:dyDescent="0.2">
      <c r="A8060" s="44"/>
    </row>
    <row r="8061" spans="1:1" x14ac:dyDescent="0.2">
      <c r="A8061" s="44"/>
    </row>
    <row r="8062" spans="1:1" x14ac:dyDescent="0.2">
      <c r="A8062" s="44"/>
    </row>
    <row r="8063" spans="1:1" x14ac:dyDescent="0.2">
      <c r="A8063" s="44"/>
    </row>
    <row r="8064" spans="1:1" x14ac:dyDescent="0.2">
      <c r="A8064" s="44"/>
    </row>
    <row r="8065" spans="1:1" x14ac:dyDescent="0.2">
      <c r="A8065" s="44"/>
    </row>
    <row r="8066" spans="1:1" x14ac:dyDescent="0.2">
      <c r="A8066" s="44"/>
    </row>
    <row r="8067" spans="1:1" x14ac:dyDescent="0.2">
      <c r="A8067" s="44"/>
    </row>
    <row r="8068" spans="1:1" x14ac:dyDescent="0.2">
      <c r="A8068" s="44"/>
    </row>
    <row r="8069" spans="1:1" x14ac:dyDescent="0.2">
      <c r="A8069" s="44"/>
    </row>
    <row r="8070" spans="1:1" x14ac:dyDescent="0.2">
      <c r="A8070" s="44"/>
    </row>
    <row r="8071" spans="1:1" x14ac:dyDescent="0.2">
      <c r="A8071" s="44"/>
    </row>
    <row r="8072" spans="1:1" x14ac:dyDescent="0.2">
      <c r="A8072" s="44"/>
    </row>
    <row r="8073" spans="1:1" x14ac:dyDescent="0.2">
      <c r="A8073" s="44"/>
    </row>
    <row r="8074" spans="1:1" x14ac:dyDescent="0.2">
      <c r="A8074" s="44"/>
    </row>
    <row r="8075" spans="1:1" x14ac:dyDescent="0.2">
      <c r="A8075" s="44"/>
    </row>
    <row r="8076" spans="1:1" x14ac:dyDescent="0.2">
      <c r="A8076" s="44"/>
    </row>
    <row r="8077" spans="1:1" x14ac:dyDescent="0.2">
      <c r="A8077" s="44"/>
    </row>
    <row r="8078" spans="1:1" x14ac:dyDescent="0.2">
      <c r="A8078" s="44"/>
    </row>
    <row r="8079" spans="1:1" x14ac:dyDescent="0.2">
      <c r="A8079" s="44"/>
    </row>
    <row r="8080" spans="1:1" x14ac:dyDescent="0.2">
      <c r="A8080" s="44"/>
    </row>
    <row r="8081" spans="1:1" x14ac:dyDescent="0.2">
      <c r="A8081" s="44"/>
    </row>
    <row r="8082" spans="1:1" x14ac:dyDescent="0.2">
      <c r="A8082" s="44"/>
    </row>
    <row r="8083" spans="1:1" x14ac:dyDescent="0.2">
      <c r="A8083" s="44"/>
    </row>
    <row r="8084" spans="1:1" x14ac:dyDescent="0.2">
      <c r="A8084" s="44"/>
    </row>
    <row r="8085" spans="1:1" x14ac:dyDescent="0.2">
      <c r="A8085" s="44"/>
    </row>
    <row r="8086" spans="1:1" x14ac:dyDescent="0.2">
      <c r="A8086" s="44"/>
    </row>
    <row r="8087" spans="1:1" x14ac:dyDescent="0.2">
      <c r="A8087" s="44"/>
    </row>
    <row r="8088" spans="1:1" x14ac:dyDescent="0.2">
      <c r="A8088" s="44"/>
    </row>
    <row r="8089" spans="1:1" x14ac:dyDescent="0.2">
      <c r="A8089" s="44"/>
    </row>
    <row r="8090" spans="1:1" x14ac:dyDescent="0.2">
      <c r="A8090" s="44"/>
    </row>
    <row r="8091" spans="1:1" x14ac:dyDescent="0.2">
      <c r="A8091" s="44"/>
    </row>
    <row r="8092" spans="1:1" x14ac:dyDescent="0.2">
      <c r="A8092" s="44"/>
    </row>
    <row r="8093" spans="1:1" x14ac:dyDescent="0.2">
      <c r="A8093" s="44"/>
    </row>
    <row r="8094" spans="1:1" x14ac:dyDescent="0.2">
      <c r="A8094" s="44"/>
    </row>
    <row r="8095" spans="1:1" x14ac:dyDescent="0.2">
      <c r="A8095" s="44"/>
    </row>
    <row r="8096" spans="1:1" x14ac:dyDescent="0.2">
      <c r="A8096" s="44"/>
    </row>
    <row r="8097" spans="1:1" x14ac:dyDescent="0.2">
      <c r="A8097" s="44"/>
    </row>
    <row r="8098" spans="1:1" x14ac:dyDescent="0.2">
      <c r="A8098" s="44"/>
    </row>
    <row r="8099" spans="1:1" x14ac:dyDescent="0.2">
      <c r="A8099" s="44"/>
    </row>
    <row r="8100" spans="1:1" x14ac:dyDescent="0.2">
      <c r="A8100" s="44"/>
    </row>
    <row r="8101" spans="1:1" x14ac:dyDescent="0.2">
      <c r="A8101" s="44"/>
    </row>
    <row r="8102" spans="1:1" x14ac:dyDescent="0.2">
      <c r="A8102" s="44"/>
    </row>
    <row r="8103" spans="1:1" x14ac:dyDescent="0.2">
      <c r="A8103" s="44"/>
    </row>
    <row r="8104" spans="1:1" x14ac:dyDescent="0.2">
      <c r="A8104" s="44"/>
    </row>
    <row r="8105" spans="1:1" x14ac:dyDescent="0.2">
      <c r="A8105" s="44"/>
    </row>
    <row r="8106" spans="1:1" x14ac:dyDescent="0.2">
      <c r="A8106" s="44"/>
    </row>
    <row r="8107" spans="1:1" x14ac:dyDescent="0.2">
      <c r="A8107" s="44"/>
    </row>
    <row r="8108" spans="1:1" x14ac:dyDescent="0.2">
      <c r="A8108" s="44"/>
    </row>
    <row r="8109" spans="1:1" x14ac:dyDescent="0.2">
      <c r="A8109" s="44"/>
    </row>
    <row r="8110" spans="1:1" x14ac:dyDescent="0.2">
      <c r="A8110" s="44"/>
    </row>
    <row r="8111" spans="1:1" x14ac:dyDescent="0.2">
      <c r="A8111" s="44"/>
    </row>
    <row r="8112" spans="1:1" x14ac:dyDescent="0.2">
      <c r="A8112" s="44"/>
    </row>
    <row r="8113" spans="1:1" x14ac:dyDescent="0.2">
      <c r="A8113" s="44"/>
    </row>
    <row r="8114" spans="1:1" x14ac:dyDescent="0.2">
      <c r="A8114" s="44"/>
    </row>
    <row r="8115" spans="1:1" x14ac:dyDescent="0.2">
      <c r="A8115" s="44"/>
    </row>
    <row r="8116" spans="1:1" x14ac:dyDescent="0.2">
      <c r="A8116" s="44"/>
    </row>
    <row r="8117" spans="1:1" x14ac:dyDescent="0.2">
      <c r="A8117" s="44"/>
    </row>
    <row r="8118" spans="1:1" x14ac:dyDescent="0.2">
      <c r="A8118" s="44"/>
    </row>
    <row r="8119" spans="1:1" x14ac:dyDescent="0.2">
      <c r="A8119" s="44"/>
    </row>
    <row r="8120" spans="1:1" x14ac:dyDescent="0.2">
      <c r="A8120" s="44"/>
    </row>
    <row r="8121" spans="1:1" x14ac:dyDescent="0.2">
      <c r="A8121" s="44"/>
    </row>
    <row r="8122" spans="1:1" x14ac:dyDescent="0.2">
      <c r="A8122" s="44"/>
    </row>
    <row r="8123" spans="1:1" x14ac:dyDescent="0.2">
      <c r="A8123" s="44"/>
    </row>
    <row r="8124" spans="1:1" x14ac:dyDescent="0.2">
      <c r="A8124" s="44"/>
    </row>
    <row r="8125" spans="1:1" x14ac:dyDescent="0.2">
      <c r="A8125" s="44"/>
    </row>
    <row r="8126" spans="1:1" x14ac:dyDescent="0.2">
      <c r="A8126" s="44"/>
    </row>
    <row r="8127" spans="1:1" x14ac:dyDescent="0.2">
      <c r="A8127" s="44"/>
    </row>
    <row r="8128" spans="1:1" x14ac:dyDescent="0.2">
      <c r="A8128" s="44"/>
    </row>
    <row r="8129" spans="1:1" x14ac:dyDescent="0.2">
      <c r="A8129" s="44"/>
    </row>
    <row r="8130" spans="1:1" x14ac:dyDescent="0.2">
      <c r="A8130" s="44"/>
    </row>
    <row r="8131" spans="1:1" x14ac:dyDescent="0.2">
      <c r="A8131" s="44"/>
    </row>
    <row r="8132" spans="1:1" x14ac:dyDescent="0.2">
      <c r="A8132" s="44"/>
    </row>
    <row r="8133" spans="1:1" x14ac:dyDescent="0.2">
      <c r="A8133" s="44"/>
    </row>
    <row r="8134" spans="1:1" x14ac:dyDescent="0.2">
      <c r="A8134" s="44"/>
    </row>
    <row r="8135" spans="1:1" x14ac:dyDescent="0.2">
      <c r="A8135" s="44"/>
    </row>
    <row r="8136" spans="1:1" x14ac:dyDescent="0.2">
      <c r="A8136" s="44"/>
    </row>
    <row r="8137" spans="1:1" x14ac:dyDescent="0.2">
      <c r="A8137" s="44"/>
    </row>
    <row r="8138" spans="1:1" x14ac:dyDescent="0.2">
      <c r="A8138" s="44"/>
    </row>
    <row r="8139" spans="1:1" x14ac:dyDescent="0.2">
      <c r="A8139" s="44"/>
    </row>
    <row r="8140" spans="1:1" x14ac:dyDescent="0.2">
      <c r="A8140" s="44"/>
    </row>
    <row r="8141" spans="1:1" x14ac:dyDescent="0.2">
      <c r="A8141" s="44"/>
    </row>
    <row r="8142" spans="1:1" x14ac:dyDescent="0.2">
      <c r="A8142" s="44"/>
    </row>
    <row r="8143" spans="1:1" x14ac:dyDescent="0.2">
      <c r="A8143" s="44"/>
    </row>
    <row r="8144" spans="1:1" x14ac:dyDescent="0.2">
      <c r="A8144" s="44"/>
    </row>
    <row r="8145" spans="1:1" x14ac:dyDescent="0.2">
      <c r="A8145" s="44"/>
    </row>
    <row r="8146" spans="1:1" x14ac:dyDescent="0.2">
      <c r="A8146" s="44"/>
    </row>
    <row r="8147" spans="1:1" x14ac:dyDescent="0.2">
      <c r="A8147" s="44"/>
    </row>
    <row r="8148" spans="1:1" x14ac:dyDescent="0.2">
      <c r="A8148" s="44"/>
    </row>
    <row r="8149" spans="1:1" x14ac:dyDescent="0.2">
      <c r="A8149" s="44"/>
    </row>
    <row r="8150" spans="1:1" x14ac:dyDescent="0.2">
      <c r="A8150" s="44"/>
    </row>
    <row r="8151" spans="1:1" x14ac:dyDescent="0.2">
      <c r="A8151" s="44"/>
    </row>
    <row r="8152" spans="1:1" x14ac:dyDescent="0.2">
      <c r="A8152" s="44"/>
    </row>
    <row r="8153" spans="1:1" x14ac:dyDescent="0.2">
      <c r="A8153" s="44"/>
    </row>
    <row r="8154" spans="1:1" x14ac:dyDescent="0.2">
      <c r="A8154" s="44"/>
    </row>
    <row r="8155" spans="1:1" x14ac:dyDescent="0.2">
      <c r="A8155" s="44"/>
    </row>
    <row r="8156" spans="1:1" x14ac:dyDescent="0.2">
      <c r="A8156" s="44"/>
    </row>
    <row r="8157" spans="1:1" x14ac:dyDescent="0.2">
      <c r="A8157" s="44"/>
    </row>
    <row r="8158" spans="1:1" x14ac:dyDescent="0.2">
      <c r="A8158" s="44"/>
    </row>
    <row r="8159" spans="1:1" x14ac:dyDescent="0.2">
      <c r="A8159" s="44"/>
    </row>
    <row r="8160" spans="1:1" x14ac:dyDescent="0.2">
      <c r="A8160" s="44"/>
    </row>
    <row r="8161" spans="1:1" x14ac:dyDescent="0.2">
      <c r="A8161" s="44"/>
    </row>
    <row r="8162" spans="1:1" x14ac:dyDescent="0.2">
      <c r="A8162" s="44"/>
    </row>
    <row r="8163" spans="1:1" x14ac:dyDescent="0.2">
      <c r="A8163" s="44"/>
    </row>
    <row r="8164" spans="1:1" x14ac:dyDescent="0.2">
      <c r="A8164" s="44"/>
    </row>
    <row r="8165" spans="1:1" x14ac:dyDescent="0.2">
      <c r="A8165" s="44"/>
    </row>
    <row r="8166" spans="1:1" x14ac:dyDescent="0.2">
      <c r="A8166" s="44"/>
    </row>
    <row r="8167" spans="1:1" x14ac:dyDescent="0.2">
      <c r="A8167" s="44"/>
    </row>
    <row r="8168" spans="1:1" x14ac:dyDescent="0.2">
      <c r="A8168" s="44"/>
    </row>
    <row r="8169" spans="1:1" x14ac:dyDescent="0.2">
      <c r="A8169" s="44"/>
    </row>
    <row r="8170" spans="1:1" x14ac:dyDescent="0.2">
      <c r="A8170" s="44"/>
    </row>
    <row r="8171" spans="1:1" x14ac:dyDescent="0.2">
      <c r="A8171" s="44"/>
    </row>
    <row r="8172" spans="1:1" x14ac:dyDescent="0.2">
      <c r="A8172" s="44"/>
    </row>
    <row r="8173" spans="1:1" x14ac:dyDescent="0.2">
      <c r="A8173" s="44"/>
    </row>
    <row r="8174" spans="1:1" x14ac:dyDescent="0.2">
      <c r="A8174" s="44"/>
    </row>
    <row r="8175" spans="1:1" x14ac:dyDescent="0.2">
      <c r="A8175" s="44"/>
    </row>
    <row r="8176" spans="1:1" x14ac:dyDescent="0.2">
      <c r="A8176" s="44"/>
    </row>
    <row r="8177" spans="1:1" x14ac:dyDescent="0.2">
      <c r="A8177" s="44"/>
    </row>
    <row r="8178" spans="1:1" x14ac:dyDescent="0.2">
      <c r="A8178" s="44"/>
    </row>
    <row r="8179" spans="1:1" x14ac:dyDescent="0.2">
      <c r="A8179" s="44"/>
    </row>
    <row r="8180" spans="1:1" x14ac:dyDescent="0.2">
      <c r="A8180" s="44"/>
    </row>
    <row r="8181" spans="1:1" x14ac:dyDescent="0.2">
      <c r="A8181" s="44"/>
    </row>
    <row r="8182" spans="1:1" x14ac:dyDescent="0.2">
      <c r="A8182" s="44"/>
    </row>
    <row r="8183" spans="1:1" x14ac:dyDescent="0.2">
      <c r="A8183" s="44"/>
    </row>
    <row r="8184" spans="1:1" x14ac:dyDescent="0.2">
      <c r="A8184" s="44"/>
    </row>
    <row r="8185" spans="1:1" x14ac:dyDescent="0.2">
      <c r="A8185" s="44"/>
    </row>
    <row r="8186" spans="1:1" x14ac:dyDescent="0.2">
      <c r="A8186" s="44"/>
    </row>
    <row r="8187" spans="1:1" x14ac:dyDescent="0.2">
      <c r="A8187" s="44"/>
    </row>
    <row r="8188" spans="1:1" x14ac:dyDescent="0.2">
      <c r="A8188" s="44"/>
    </row>
    <row r="8189" spans="1:1" x14ac:dyDescent="0.2">
      <c r="A8189" s="44"/>
    </row>
    <row r="8190" spans="1:1" x14ac:dyDescent="0.2">
      <c r="A8190" s="44"/>
    </row>
    <row r="8191" spans="1:1" x14ac:dyDescent="0.2">
      <c r="A8191" s="44"/>
    </row>
    <row r="8192" spans="1:1" x14ac:dyDescent="0.2">
      <c r="A8192" s="44"/>
    </row>
    <row r="8193" spans="1:1" x14ac:dyDescent="0.2">
      <c r="A8193" s="44"/>
    </row>
    <row r="8194" spans="1:1" x14ac:dyDescent="0.2">
      <c r="A8194" s="44"/>
    </row>
    <row r="8195" spans="1:1" x14ac:dyDescent="0.2">
      <c r="A8195" s="44"/>
    </row>
    <row r="8196" spans="1:1" x14ac:dyDescent="0.2">
      <c r="A8196" s="44"/>
    </row>
    <row r="8197" spans="1:1" x14ac:dyDescent="0.2">
      <c r="A8197" s="44"/>
    </row>
    <row r="8198" spans="1:1" x14ac:dyDescent="0.2">
      <c r="A8198" s="44"/>
    </row>
    <row r="8199" spans="1:1" x14ac:dyDescent="0.2">
      <c r="A8199" s="44"/>
    </row>
    <row r="8200" spans="1:1" x14ac:dyDescent="0.2">
      <c r="A8200" s="44"/>
    </row>
    <row r="8201" spans="1:1" x14ac:dyDescent="0.2">
      <c r="A8201" s="44"/>
    </row>
    <row r="8202" spans="1:1" x14ac:dyDescent="0.2">
      <c r="A8202" s="44"/>
    </row>
    <row r="8203" spans="1:1" x14ac:dyDescent="0.2">
      <c r="A8203" s="44"/>
    </row>
    <row r="8204" spans="1:1" x14ac:dyDescent="0.2">
      <c r="A8204" s="44"/>
    </row>
    <row r="8205" spans="1:1" x14ac:dyDescent="0.2">
      <c r="A8205" s="44"/>
    </row>
    <row r="8206" spans="1:1" x14ac:dyDescent="0.2">
      <c r="A8206" s="44"/>
    </row>
    <row r="8207" spans="1:1" x14ac:dyDescent="0.2">
      <c r="A8207" s="44"/>
    </row>
    <row r="8208" spans="1:1" x14ac:dyDescent="0.2">
      <c r="A8208" s="44"/>
    </row>
    <row r="8209" spans="1:1" x14ac:dyDescent="0.2">
      <c r="A8209" s="44"/>
    </row>
    <row r="8210" spans="1:1" x14ac:dyDescent="0.2">
      <c r="A8210" s="44"/>
    </row>
    <row r="8211" spans="1:1" x14ac:dyDescent="0.2">
      <c r="A8211" s="44"/>
    </row>
    <row r="8212" spans="1:1" x14ac:dyDescent="0.2">
      <c r="A8212" s="44"/>
    </row>
    <row r="8213" spans="1:1" x14ac:dyDescent="0.2">
      <c r="A8213" s="44"/>
    </row>
    <row r="8214" spans="1:1" x14ac:dyDescent="0.2">
      <c r="A8214" s="44"/>
    </row>
    <row r="8215" spans="1:1" x14ac:dyDescent="0.2">
      <c r="A8215" s="44"/>
    </row>
    <row r="8216" spans="1:1" x14ac:dyDescent="0.2">
      <c r="A8216" s="44"/>
    </row>
    <row r="8217" spans="1:1" x14ac:dyDescent="0.2">
      <c r="A8217" s="44"/>
    </row>
    <row r="8218" spans="1:1" x14ac:dyDescent="0.2">
      <c r="A8218" s="44"/>
    </row>
    <row r="8219" spans="1:1" x14ac:dyDescent="0.2">
      <c r="A8219" s="44"/>
    </row>
    <row r="8220" spans="1:1" x14ac:dyDescent="0.2">
      <c r="A8220" s="44"/>
    </row>
    <row r="8221" spans="1:1" x14ac:dyDescent="0.2">
      <c r="A8221" s="44"/>
    </row>
    <row r="8222" spans="1:1" x14ac:dyDescent="0.2">
      <c r="A8222" s="44"/>
    </row>
    <row r="8223" spans="1:1" x14ac:dyDescent="0.2">
      <c r="A8223" s="44"/>
    </row>
    <row r="8224" spans="1:1" x14ac:dyDescent="0.2">
      <c r="A8224" s="44"/>
    </row>
    <row r="8225" spans="1:1" x14ac:dyDescent="0.2">
      <c r="A8225" s="44"/>
    </row>
    <row r="8226" spans="1:1" x14ac:dyDescent="0.2">
      <c r="A8226" s="44"/>
    </row>
    <row r="8227" spans="1:1" x14ac:dyDescent="0.2">
      <c r="A8227" s="44"/>
    </row>
    <row r="8228" spans="1:1" x14ac:dyDescent="0.2">
      <c r="A8228" s="44"/>
    </row>
    <row r="8229" spans="1:1" x14ac:dyDescent="0.2">
      <c r="A8229" s="44"/>
    </row>
    <row r="8230" spans="1:1" x14ac:dyDescent="0.2">
      <c r="A8230" s="44"/>
    </row>
    <row r="8231" spans="1:1" x14ac:dyDescent="0.2">
      <c r="A8231" s="44"/>
    </row>
    <row r="8232" spans="1:1" x14ac:dyDescent="0.2">
      <c r="A8232" s="44"/>
    </row>
    <row r="8233" spans="1:1" x14ac:dyDescent="0.2">
      <c r="A8233" s="44"/>
    </row>
    <row r="8234" spans="1:1" x14ac:dyDescent="0.2">
      <c r="A8234" s="44"/>
    </row>
    <row r="8235" spans="1:1" x14ac:dyDescent="0.2">
      <c r="A8235" s="44"/>
    </row>
    <row r="8236" spans="1:1" x14ac:dyDescent="0.2">
      <c r="A8236" s="44"/>
    </row>
    <row r="8237" spans="1:1" x14ac:dyDescent="0.2">
      <c r="A8237" s="44"/>
    </row>
    <row r="8238" spans="1:1" x14ac:dyDescent="0.2">
      <c r="A8238" s="44"/>
    </row>
    <row r="8239" spans="1:1" x14ac:dyDescent="0.2">
      <c r="A8239" s="44"/>
    </row>
    <row r="8240" spans="1:1" x14ac:dyDescent="0.2">
      <c r="A8240" s="44"/>
    </row>
    <row r="8241" spans="1:1" x14ac:dyDescent="0.2">
      <c r="A8241" s="44"/>
    </row>
    <row r="8242" spans="1:1" x14ac:dyDescent="0.2">
      <c r="A8242" s="44"/>
    </row>
    <row r="8243" spans="1:1" x14ac:dyDescent="0.2">
      <c r="A8243" s="44"/>
    </row>
    <row r="8244" spans="1:1" x14ac:dyDescent="0.2">
      <c r="A8244" s="44"/>
    </row>
    <row r="8245" spans="1:1" x14ac:dyDescent="0.2">
      <c r="A8245" s="44"/>
    </row>
    <row r="8246" spans="1:1" x14ac:dyDescent="0.2">
      <c r="A8246" s="44"/>
    </row>
    <row r="8247" spans="1:1" x14ac:dyDescent="0.2">
      <c r="A8247" s="44"/>
    </row>
    <row r="8248" spans="1:1" x14ac:dyDescent="0.2">
      <c r="A8248" s="44"/>
    </row>
    <row r="8249" spans="1:1" x14ac:dyDescent="0.2">
      <c r="A8249" s="44"/>
    </row>
    <row r="8250" spans="1:1" x14ac:dyDescent="0.2">
      <c r="A8250" s="44"/>
    </row>
    <row r="8251" spans="1:1" x14ac:dyDescent="0.2">
      <c r="A8251" s="44"/>
    </row>
    <row r="8252" spans="1:1" x14ac:dyDescent="0.2">
      <c r="A8252" s="44"/>
    </row>
    <row r="8253" spans="1:1" x14ac:dyDescent="0.2">
      <c r="A8253" s="44"/>
    </row>
    <row r="8254" spans="1:1" x14ac:dyDescent="0.2">
      <c r="A8254" s="44"/>
    </row>
    <row r="8255" spans="1:1" x14ac:dyDescent="0.2">
      <c r="A8255" s="44"/>
    </row>
    <row r="8256" spans="1:1" x14ac:dyDescent="0.2">
      <c r="A8256" s="44"/>
    </row>
    <row r="8257" spans="1:1" x14ac:dyDescent="0.2">
      <c r="A8257" s="44"/>
    </row>
    <row r="8258" spans="1:1" x14ac:dyDescent="0.2">
      <c r="A8258" s="44"/>
    </row>
    <row r="8259" spans="1:1" x14ac:dyDescent="0.2">
      <c r="A8259" s="44"/>
    </row>
    <row r="8260" spans="1:1" x14ac:dyDescent="0.2">
      <c r="A8260" s="44"/>
    </row>
    <row r="8261" spans="1:1" x14ac:dyDescent="0.2">
      <c r="A8261" s="44"/>
    </row>
    <row r="8262" spans="1:1" x14ac:dyDescent="0.2">
      <c r="A8262" s="44"/>
    </row>
    <row r="8263" spans="1:1" x14ac:dyDescent="0.2">
      <c r="A8263" s="44"/>
    </row>
    <row r="8264" spans="1:1" x14ac:dyDescent="0.2">
      <c r="A8264" s="44"/>
    </row>
    <row r="8265" spans="1:1" x14ac:dyDescent="0.2">
      <c r="A8265" s="44"/>
    </row>
    <row r="8266" spans="1:1" x14ac:dyDescent="0.2">
      <c r="A8266" s="44"/>
    </row>
    <row r="8267" spans="1:1" x14ac:dyDescent="0.2">
      <c r="A8267" s="44"/>
    </row>
    <row r="8268" spans="1:1" x14ac:dyDescent="0.2">
      <c r="A8268" s="44"/>
    </row>
    <row r="8269" spans="1:1" x14ac:dyDescent="0.2">
      <c r="A8269" s="44"/>
    </row>
    <row r="8270" spans="1:1" x14ac:dyDescent="0.2">
      <c r="A8270" s="44"/>
    </row>
    <row r="8271" spans="1:1" x14ac:dyDescent="0.2">
      <c r="A8271" s="44"/>
    </row>
    <row r="8272" spans="1:1" x14ac:dyDescent="0.2">
      <c r="A8272" s="44"/>
    </row>
    <row r="8273" spans="1:1" x14ac:dyDescent="0.2">
      <c r="A8273" s="44"/>
    </row>
    <row r="8274" spans="1:1" x14ac:dyDescent="0.2">
      <c r="A8274" s="44"/>
    </row>
    <row r="8275" spans="1:1" x14ac:dyDescent="0.2">
      <c r="A8275" s="44"/>
    </row>
    <row r="8276" spans="1:1" x14ac:dyDescent="0.2">
      <c r="A8276" s="44"/>
    </row>
    <row r="8277" spans="1:1" x14ac:dyDescent="0.2">
      <c r="A8277" s="44"/>
    </row>
    <row r="8278" spans="1:1" x14ac:dyDescent="0.2">
      <c r="A8278" s="44"/>
    </row>
    <row r="8279" spans="1:1" x14ac:dyDescent="0.2">
      <c r="A8279" s="44"/>
    </row>
    <row r="8280" spans="1:1" x14ac:dyDescent="0.2">
      <c r="A8280" s="44"/>
    </row>
    <row r="8281" spans="1:1" x14ac:dyDescent="0.2">
      <c r="A8281" s="44"/>
    </row>
    <row r="8282" spans="1:1" x14ac:dyDescent="0.2">
      <c r="A8282" s="44"/>
    </row>
    <row r="8283" spans="1:1" x14ac:dyDescent="0.2">
      <c r="A8283" s="44"/>
    </row>
    <row r="8284" spans="1:1" x14ac:dyDescent="0.2">
      <c r="A8284" s="44"/>
    </row>
    <row r="8285" spans="1:1" x14ac:dyDescent="0.2">
      <c r="A8285" s="44"/>
    </row>
    <row r="8286" spans="1:1" x14ac:dyDescent="0.2">
      <c r="A8286" s="44"/>
    </row>
    <row r="8287" spans="1:1" x14ac:dyDescent="0.2">
      <c r="A8287" s="44"/>
    </row>
    <row r="8288" spans="1:1" x14ac:dyDescent="0.2">
      <c r="A8288" s="44"/>
    </row>
    <row r="8289" spans="1:1" x14ac:dyDescent="0.2">
      <c r="A8289" s="44"/>
    </row>
    <row r="8290" spans="1:1" x14ac:dyDescent="0.2">
      <c r="A8290" s="44"/>
    </row>
    <row r="8291" spans="1:1" x14ac:dyDescent="0.2">
      <c r="A8291" s="44"/>
    </row>
    <row r="8292" spans="1:1" x14ac:dyDescent="0.2">
      <c r="A8292" s="44"/>
    </row>
    <row r="8293" spans="1:1" x14ac:dyDescent="0.2">
      <c r="A8293" s="44"/>
    </row>
    <row r="8294" spans="1:1" x14ac:dyDescent="0.2">
      <c r="A8294" s="44"/>
    </row>
    <row r="8295" spans="1:1" x14ac:dyDescent="0.2">
      <c r="A8295" s="44"/>
    </row>
    <row r="8296" spans="1:1" x14ac:dyDescent="0.2">
      <c r="A8296" s="44"/>
    </row>
    <row r="8297" spans="1:1" x14ac:dyDescent="0.2">
      <c r="A8297" s="44"/>
    </row>
    <row r="8298" spans="1:1" x14ac:dyDescent="0.2">
      <c r="A8298" s="44"/>
    </row>
    <row r="8299" spans="1:1" x14ac:dyDescent="0.2">
      <c r="A8299" s="44"/>
    </row>
    <row r="8300" spans="1:1" x14ac:dyDescent="0.2">
      <c r="A8300" s="44"/>
    </row>
    <row r="8301" spans="1:1" x14ac:dyDescent="0.2">
      <c r="A8301" s="44"/>
    </row>
    <row r="8302" spans="1:1" x14ac:dyDescent="0.2">
      <c r="A8302" s="44"/>
    </row>
    <row r="8303" spans="1:1" x14ac:dyDescent="0.2">
      <c r="A8303" s="44"/>
    </row>
    <row r="8304" spans="1:1" x14ac:dyDescent="0.2">
      <c r="A8304" s="44"/>
    </row>
    <row r="8305" spans="1:1" x14ac:dyDescent="0.2">
      <c r="A8305" s="44"/>
    </row>
    <row r="8306" spans="1:1" x14ac:dyDescent="0.2">
      <c r="A8306" s="44"/>
    </row>
    <row r="8307" spans="1:1" x14ac:dyDescent="0.2">
      <c r="A8307" s="44"/>
    </row>
    <row r="8308" spans="1:1" x14ac:dyDescent="0.2">
      <c r="A8308" s="44"/>
    </row>
    <row r="8309" spans="1:1" x14ac:dyDescent="0.2">
      <c r="A8309" s="44"/>
    </row>
    <row r="8310" spans="1:1" x14ac:dyDescent="0.2">
      <c r="A8310" s="44"/>
    </row>
    <row r="8311" spans="1:1" x14ac:dyDescent="0.2">
      <c r="A8311" s="44"/>
    </row>
    <row r="8312" spans="1:1" x14ac:dyDescent="0.2">
      <c r="A8312" s="44"/>
    </row>
    <row r="8313" spans="1:1" x14ac:dyDescent="0.2">
      <c r="A8313" s="44"/>
    </row>
    <row r="8314" spans="1:1" x14ac:dyDescent="0.2">
      <c r="A8314" s="44"/>
    </row>
    <row r="8315" spans="1:1" x14ac:dyDescent="0.2">
      <c r="A8315" s="44"/>
    </row>
    <row r="8316" spans="1:1" x14ac:dyDescent="0.2">
      <c r="A8316" s="44"/>
    </row>
    <row r="8317" spans="1:1" x14ac:dyDescent="0.2">
      <c r="A8317" s="44"/>
    </row>
    <row r="8318" spans="1:1" x14ac:dyDescent="0.2">
      <c r="A8318" s="44"/>
    </row>
    <row r="8319" spans="1:1" x14ac:dyDescent="0.2">
      <c r="A8319" s="44"/>
    </row>
    <row r="8320" spans="1:1" x14ac:dyDescent="0.2">
      <c r="A8320" s="44"/>
    </row>
    <row r="8321" spans="1:1" x14ac:dyDescent="0.2">
      <c r="A8321" s="44"/>
    </row>
    <row r="8322" spans="1:1" x14ac:dyDescent="0.2">
      <c r="A8322" s="44"/>
    </row>
    <row r="8323" spans="1:1" x14ac:dyDescent="0.2">
      <c r="A8323" s="44"/>
    </row>
    <row r="8324" spans="1:1" x14ac:dyDescent="0.2">
      <c r="A8324" s="44"/>
    </row>
    <row r="8325" spans="1:1" x14ac:dyDescent="0.2">
      <c r="A8325" s="44"/>
    </row>
    <row r="8326" spans="1:1" x14ac:dyDescent="0.2">
      <c r="A8326" s="44"/>
    </row>
    <row r="8327" spans="1:1" x14ac:dyDescent="0.2">
      <c r="A8327" s="44"/>
    </row>
    <row r="8328" spans="1:1" x14ac:dyDescent="0.2">
      <c r="A8328" s="44"/>
    </row>
    <row r="8329" spans="1:1" x14ac:dyDescent="0.2">
      <c r="A8329" s="44"/>
    </row>
    <row r="8330" spans="1:1" x14ac:dyDescent="0.2">
      <c r="A8330" s="44"/>
    </row>
    <row r="8331" spans="1:1" x14ac:dyDescent="0.2">
      <c r="A8331" s="44"/>
    </row>
    <row r="8332" spans="1:1" x14ac:dyDescent="0.2">
      <c r="A8332" s="44"/>
    </row>
    <row r="8333" spans="1:1" x14ac:dyDescent="0.2">
      <c r="A8333" s="44"/>
    </row>
    <row r="8334" spans="1:1" x14ac:dyDescent="0.2">
      <c r="A8334" s="44"/>
    </row>
    <row r="8335" spans="1:1" x14ac:dyDescent="0.2">
      <c r="A8335" s="44"/>
    </row>
    <row r="8336" spans="1:1" x14ac:dyDescent="0.2">
      <c r="A8336" s="44"/>
    </row>
    <row r="8337" spans="1:1" x14ac:dyDescent="0.2">
      <c r="A8337" s="44"/>
    </row>
    <row r="8338" spans="1:1" x14ac:dyDescent="0.2">
      <c r="A8338" s="44"/>
    </row>
    <row r="8339" spans="1:1" x14ac:dyDescent="0.2">
      <c r="A8339" s="44"/>
    </row>
    <row r="8340" spans="1:1" x14ac:dyDescent="0.2">
      <c r="A8340" s="44"/>
    </row>
    <row r="8341" spans="1:1" x14ac:dyDescent="0.2">
      <c r="A8341" s="44"/>
    </row>
    <row r="8342" spans="1:1" x14ac:dyDescent="0.2">
      <c r="A8342" s="44"/>
    </row>
    <row r="8343" spans="1:1" x14ac:dyDescent="0.2">
      <c r="A8343" s="44"/>
    </row>
    <row r="8344" spans="1:1" x14ac:dyDescent="0.2">
      <c r="A8344" s="44"/>
    </row>
    <row r="8345" spans="1:1" x14ac:dyDescent="0.2">
      <c r="A8345" s="44"/>
    </row>
    <row r="8346" spans="1:1" x14ac:dyDescent="0.2">
      <c r="A8346" s="44"/>
    </row>
    <row r="8347" spans="1:1" x14ac:dyDescent="0.2">
      <c r="A8347" s="44"/>
    </row>
    <row r="8348" spans="1:1" x14ac:dyDescent="0.2">
      <c r="A8348" s="44"/>
    </row>
    <row r="8349" spans="1:1" x14ac:dyDescent="0.2">
      <c r="A8349" s="44"/>
    </row>
    <row r="8350" spans="1:1" x14ac:dyDescent="0.2">
      <c r="A8350" s="44"/>
    </row>
    <row r="8351" spans="1:1" x14ac:dyDescent="0.2">
      <c r="A8351" s="44"/>
    </row>
    <row r="8352" spans="1:1" x14ac:dyDescent="0.2">
      <c r="A8352" s="44"/>
    </row>
    <row r="8353" spans="1:1" x14ac:dyDescent="0.2">
      <c r="A8353" s="44"/>
    </row>
    <row r="8354" spans="1:1" x14ac:dyDescent="0.2">
      <c r="A8354" s="44"/>
    </row>
    <row r="8355" spans="1:1" x14ac:dyDescent="0.2">
      <c r="A8355" s="44"/>
    </row>
    <row r="8356" spans="1:1" x14ac:dyDescent="0.2">
      <c r="A8356" s="44"/>
    </row>
    <row r="8357" spans="1:1" x14ac:dyDescent="0.2">
      <c r="A8357" s="44"/>
    </row>
    <row r="8358" spans="1:1" x14ac:dyDescent="0.2">
      <c r="A8358" s="44"/>
    </row>
    <row r="8359" spans="1:1" x14ac:dyDescent="0.2">
      <c r="A8359" s="44"/>
    </row>
    <row r="8360" spans="1:1" x14ac:dyDescent="0.2">
      <c r="A8360" s="44"/>
    </row>
    <row r="8361" spans="1:1" x14ac:dyDescent="0.2">
      <c r="A8361" s="44"/>
    </row>
    <row r="8362" spans="1:1" x14ac:dyDescent="0.2">
      <c r="A8362" s="44"/>
    </row>
    <row r="8363" spans="1:1" x14ac:dyDescent="0.2">
      <c r="A8363" s="44"/>
    </row>
    <row r="8364" spans="1:1" x14ac:dyDescent="0.2">
      <c r="A8364" s="44"/>
    </row>
    <row r="8365" spans="1:1" x14ac:dyDescent="0.2">
      <c r="A8365" s="44"/>
    </row>
    <row r="8366" spans="1:1" x14ac:dyDescent="0.2">
      <c r="A8366" s="44"/>
    </row>
    <row r="8367" spans="1:1" x14ac:dyDescent="0.2">
      <c r="A8367" s="44"/>
    </row>
    <row r="8368" spans="1:1" x14ac:dyDescent="0.2">
      <c r="A8368" s="44"/>
    </row>
    <row r="8369" spans="1:1" x14ac:dyDescent="0.2">
      <c r="A8369" s="44"/>
    </row>
    <row r="8370" spans="1:1" x14ac:dyDescent="0.2">
      <c r="A8370" s="44"/>
    </row>
    <row r="8371" spans="1:1" x14ac:dyDescent="0.2">
      <c r="A8371" s="44"/>
    </row>
    <row r="8372" spans="1:1" x14ac:dyDescent="0.2">
      <c r="A8372" s="44"/>
    </row>
    <row r="8373" spans="1:1" x14ac:dyDescent="0.2">
      <c r="A8373" s="44"/>
    </row>
    <row r="8374" spans="1:1" x14ac:dyDescent="0.2">
      <c r="A8374" s="44"/>
    </row>
    <row r="8375" spans="1:1" x14ac:dyDescent="0.2">
      <c r="A8375" s="44"/>
    </row>
    <row r="8376" spans="1:1" x14ac:dyDescent="0.2">
      <c r="A8376" s="44"/>
    </row>
    <row r="8377" spans="1:1" x14ac:dyDescent="0.2">
      <c r="A8377" s="44"/>
    </row>
    <row r="8378" spans="1:1" x14ac:dyDescent="0.2">
      <c r="A8378" s="44"/>
    </row>
    <row r="8379" spans="1:1" x14ac:dyDescent="0.2">
      <c r="A8379" s="44"/>
    </row>
    <row r="8380" spans="1:1" x14ac:dyDescent="0.2">
      <c r="A8380" s="44"/>
    </row>
    <row r="8381" spans="1:1" x14ac:dyDescent="0.2">
      <c r="A8381" s="44"/>
    </row>
    <row r="8382" spans="1:1" x14ac:dyDescent="0.2">
      <c r="A8382" s="44"/>
    </row>
    <row r="8383" spans="1:1" x14ac:dyDescent="0.2">
      <c r="A8383" s="44"/>
    </row>
    <row r="8384" spans="1:1" x14ac:dyDescent="0.2">
      <c r="A8384" s="44"/>
    </row>
    <row r="8385" spans="1:1" x14ac:dyDescent="0.2">
      <c r="A8385" s="44"/>
    </row>
    <row r="8386" spans="1:1" x14ac:dyDescent="0.2">
      <c r="A8386" s="44"/>
    </row>
    <row r="8387" spans="1:1" x14ac:dyDescent="0.2">
      <c r="A8387" s="44"/>
    </row>
    <row r="8388" spans="1:1" x14ac:dyDescent="0.2">
      <c r="A8388" s="44"/>
    </row>
    <row r="8389" spans="1:1" x14ac:dyDescent="0.2">
      <c r="A8389" s="44"/>
    </row>
    <row r="8390" spans="1:1" x14ac:dyDescent="0.2">
      <c r="A8390" s="44"/>
    </row>
    <row r="8391" spans="1:1" x14ac:dyDescent="0.2">
      <c r="A8391" s="44"/>
    </row>
    <row r="8392" spans="1:1" x14ac:dyDescent="0.2">
      <c r="A8392" s="44"/>
    </row>
    <row r="8393" spans="1:1" x14ac:dyDescent="0.2">
      <c r="A8393" s="44"/>
    </row>
    <row r="8394" spans="1:1" x14ac:dyDescent="0.2">
      <c r="A8394" s="44"/>
    </row>
    <row r="8395" spans="1:1" x14ac:dyDescent="0.2">
      <c r="A8395" s="44"/>
    </row>
    <row r="8396" spans="1:1" x14ac:dyDescent="0.2">
      <c r="A8396" s="44"/>
    </row>
    <row r="8397" spans="1:1" x14ac:dyDescent="0.2">
      <c r="A8397" s="44"/>
    </row>
    <row r="8398" spans="1:1" x14ac:dyDescent="0.2">
      <c r="A8398" s="44"/>
    </row>
    <row r="8399" spans="1:1" x14ac:dyDescent="0.2">
      <c r="A8399" s="44"/>
    </row>
    <row r="8400" spans="1:1" x14ac:dyDescent="0.2">
      <c r="A8400" s="44"/>
    </row>
    <row r="8401" spans="1:1" x14ac:dyDescent="0.2">
      <c r="A8401" s="44"/>
    </row>
    <row r="8402" spans="1:1" x14ac:dyDescent="0.2">
      <c r="A8402" s="44"/>
    </row>
    <row r="8403" spans="1:1" x14ac:dyDescent="0.2">
      <c r="A8403" s="44"/>
    </row>
    <row r="8404" spans="1:1" x14ac:dyDescent="0.2">
      <c r="A8404" s="44"/>
    </row>
    <row r="8405" spans="1:1" x14ac:dyDescent="0.2">
      <c r="A8405" s="44"/>
    </row>
    <row r="8406" spans="1:1" x14ac:dyDescent="0.2">
      <c r="A8406" s="44"/>
    </row>
    <row r="8407" spans="1:1" x14ac:dyDescent="0.2">
      <c r="A8407" s="44"/>
    </row>
    <row r="8408" spans="1:1" x14ac:dyDescent="0.2">
      <c r="A8408" s="44"/>
    </row>
    <row r="8409" spans="1:1" x14ac:dyDescent="0.2">
      <c r="A8409" s="44"/>
    </row>
    <row r="8410" spans="1:1" x14ac:dyDescent="0.2">
      <c r="A8410" s="44"/>
    </row>
    <row r="8411" spans="1:1" x14ac:dyDescent="0.2">
      <c r="A8411" s="44"/>
    </row>
    <row r="8412" spans="1:1" x14ac:dyDescent="0.2">
      <c r="A8412" s="44"/>
    </row>
    <row r="8413" spans="1:1" x14ac:dyDescent="0.2">
      <c r="A8413" s="44"/>
    </row>
    <row r="8414" spans="1:1" x14ac:dyDescent="0.2">
      <c r="A8414" s="44"/>
    </row>
    <row r="8415" spans="1:1" x14ac:dyDescent="0.2">
      <c r="A8415" s="44"/>
    </row>
    <row r="8416" spans="1:1" x14ac:dyDescent="0.2">
      <c r="A8416" s="44"/>
    </row>
    <row r="8417" spans="1:1" x14ac:dyDescent="0.2">
      <c r="A8417" s="44"/>
    </row>
    <row r="8418" spans="1:1" x14ac:dyDescent="0.2">
      <c r="A8418" s="44"/>
    </row>
    <row r="8419" spans="1:1" x14ac:dyDescent="0.2">
      <c r="A8419" s="44"/>
    </row>
    <row r="8420" spans="1:1" x14ac:dyDescent="0.2">
      <c r="A8420" s="44"/>
    </row>
    <row r="8421" spans="1:1" x14ac:dyDescent="0.2">
      <c r="A8421" s="44"/>
    </row>
    <row r="8422" spans="1:1" x14ac:dyDescent="0.2">
      <c r="A8422" s="44"/>
    </row>
    <row r="8423" spans="1:1" x14ac:dyDescent="0.2">
      <c r="A8423" s="44"/>
    </row>
    <row r="8424" spans="1:1" x14ac:dyDescent="0.2">
      <c r="A8424" s="44"/>
    </row>
    <row r="8425" spans="1:1" x14ac:dyDescent="0.2">
      <c r="A8425" s="44"/>
    </row>
    <row r="8426" spans="1:1" x14ac:dyDescent="0.2">
      <c r="A8426" s="44"/>
    </row>
    <row r="8427" spans="1:1" x14ac:dyDescent="0.2">
      <c r="A8427" s="44"/>
    </row>
    <row r="8428" spans="1:1" x14ac:dyDescent="0.2">
      <c r="A8428" s="44"/>
    </row>
    <row r="8429" spans="1:1" x14ac:dyDescent="0.2">
      <c r="A8429" s="44"/>
    </row>
    <row r="8430" spans="1:1" x14ac:dyDescent="0.2">
      <c r="A8430" s="44"/>
    </row>
    <row r="8431" spans="1:1" x14ac:dyDescent="0.2">
      <c r="A8431" s="44"/>
    </row>
    <row r="8432" spans="1:1" x14ac:dyDescent="0.2">
      <c r="A8432" s="44"/>
    </row>
    <row r="8433" spans="1:1" x14ac:dyDescent="0.2">
      <c r="A8433" s="44"/>
    </row>
    <row r="8434" spans="1:1" x14ac:dyDescent="0.2">
      <c r="A8434" s="44"/>
    </row>
    <row r="8435" spans="1:1" x14ac:dyDescent="0.2">
      <c r="A8435" s="44"/>
    </row>
    <row r="8436" spans="1:1" x14ac:dyDescent="0.2">
      <c r="A8436" s="44"/>
    </row>
    <row r="8437" spans="1:1" x14ac:dyDescent="0.2">
      <c r="A8437" s="44"/>
    </row>
    <row r="8438" spans="1:1" x14ac:dyDescent="0.2">
      <c r="A8438" s="44"/>
    </row>
    <row r="8439" spans="1:1" x14ac:dyDescent="0.2">
      <c r="A8439" s="44"/>
    </row>
    <row r="8440" spans="1:1" x14ac:dyDescent="0.2">
      <c r="A8440" s="44"/>
    </row>
    <row r="8441" spans="1:1" x14ac:dyDescent="0.2">
      <c r="A8441" s="44"/>
    </row>
    <row r="8442" spans="1:1" x14ac:dyDescent="0.2">
      <c r="A8442" s="44"/>
    </row>
    <row r="8443" spans="1:1" x14ac:dyDescent="0.2">
      <c r="A8443" s="44"/>
    </row>
    <row r="8444" spans="1:1" x14ac:dyDescent="0.2">
      <c r="A8444" s="44"/>
    </row>
    <row r="8445" spans="1:1" x14ac:dyDescent="0.2">
      <c r="A8445" s="44"/>
    </row>
    <row r="8446" spans="1:1" x14ac:dyDescent="0.2">
      <c r="A8446" s="44"/>
    </row>
    <row r="8447" spans="1:1" x14ac:dyDescent="0.2">
      <c r="A8447" s="44"/>
    </row>
    <row r="8448" spans="1:1" x14ac:dyDescent="0.2">
      <c r="A8448" s="44"/>
    </row>
    <row r="8449" spans="1:1" x14ac:dyDescent="0.2">
      <c r="A8449" s="44"/>
    </row>
    <row r="8450" spans="1:1" x14ac:dyDescent="0.2">
      <c r="A8450" s="44"/>
    </row>
    <row r="8451" spans="1:1" x14ac:dyDescent="0.2">
      <c r="A8451" s="44"/>
    </row>
    <row r="8452" spans="1:1" x14ac:dyDescent="0.2">
      <c r="A8452" s="44"/>
    </row>
    <row r="8453" spans="1:1" x14ac:dyDescent="0.2">
      <c r="A8453" s="44"/>
    </row>
    <row r="8454" spans="1:1" x14ac:dyDescent="0.2">
      <c r="A8454" s="44"/>
    </row>
    <row r="8455" spans="1:1" x14ac:dyDescent="0.2">
      <c r="A8455" s="44"/>
    </row>
    <row r="8456" spans="1:1" x14ac:dyDescent="0.2">
      <c r="A8456" s="44"/>
    </row>
    <row r="8457" spans="1:1" x14ac:dyDescent="0.2">
      <c r="A8457" s="44"/>
    </row>
    <row r="8458" spans="1:1" x14ac:dyDescent="0.2">
      <c r="A8458" s="44"/>
    </row>
    <row r="8459" spans="1:1" x14ac:dyDescent="0.2">
      <c r="A8459" s="44"/>
    </row>
    <row r="8460" spans="1:1" x14ac:dyDescent="0.2">
      <c r="A8460" s="44"/>
    </row>
    <row r="8461" spans="1:1" x14ac:dyDescent="0.2">
      <c r="A8461" s="44"/>
    </row>
    <row r="8462" spans="1:1" x14ac:dyDescent="0.2">
      <c r="A8462" s="44"/>
    </row>
    <row r="8463" spans="1:1" x14ac:dyDescent="0.2">
      <c r="A8463" s="44"/>
    </row>
    <row r="8464" spans="1:1" x14ac:dyDescent="0.2">
      <c r="A8464" s="44"/>
    </row>
    <row r="8465" spans="1:1" x14ac:dyDescent="0.2">
      <c r="A8465" s="44"/>
    </row>
    <row r="8466" spans="1:1" x14ac:dyDescent="0.2">
      <c r="A8466" s="44"/>
    </row>
    <row r="8467" spans="1:1" x14ac:dyDescent="0.2">
      <c r="A8467" s="44"/>
    </row>
    <row r="8468" spans="1:1" x14ac:dyDescent="0.2">
      <c r="A8468" s="44"/>
    </row>
    <row r="8469" spans="1:1" x14ac:dyDescent="0.2">
      <c r="A8469" s="44"/>
    </row>
    <row r="8470" spans="1:1" x14ac:dyDescent="0.2">
      <c r="A8470" s="44"/>
    </row>
    <row r="8471" spans="1:1" x14ac:dyDescent="0.2">
      <c r="A8471" s="44"/>
    </row>
    <row r="8472" spans="1:1" x14ac:dyDescent="0.2">
      <c r="A8472" s="44"/>
    </row>
    <row r="8473" spans="1:1" x14ac:dyDescent="0.2">
      <c r="A8473" s="44"/>
    </row>
    <row r="8474" spans="1:1" x14ac:dyDescent="0.2">
      <c r="A8474" s="44"/>
    </row>
    <row r="8475" spans="1:1" x14ac:dyDescent="0.2">
      <c r="A8475" s="44"/>
    </row>
    <row r="8476" spans="1:1" x14ac:dyDescent="0.2">
      <c r="A8476" s="44"/>
    </row>
    <row r="8477" spans="1:1" x14ac:dyDescent="0.2">
      <c r="A8477" s="44"/>
    </row>
    <row r="8478" spans="1:1" x14ac:dyDescent="0.2">
      <c r="A8478" s="44"/>
    </row>
    <row r="8479" spans="1:1" x14ac:dyDescent="0.2">
      <c r="A8479" s="44"/>
    </row>
    <row r="8480" spans="1:1" x14ac:dyDescent="0.2">
      <c r="A8480" s="44"/>
    </row>
    <row r="8481" spans="1:1" x14ac:dyDescent="0.2">
      <c r="A8481" s="44"/>
    </row>
    <row r="8482" spans="1:1" x14ac:dyDescent="0.2">
      <c r="A8482" s="44"/>
    </row>
    <row r="8483" spans="1:1" x14ac:dyDescent="0.2">
      <c r="A8483" s="44"/>
    </row>
    <row r="8484" spans="1:1" x14ac:dyDescent="0.2">
      <c r="A8484" s="44"/>
    </row>
    <row r="8485" spans="1:1" x14ac:dyDescent="0.2">
      <c r="A8485" s="44"/>
    </row>
    <row r="8486" spans="1:1" x14ac:dyDescent="0.2">
      <c r="A8486" s="44"/>
    </row>
    <row r="8487" spans="1:1" x14ac:dyDescent="0.2">
      <c r="A8487" s="44"/>
    </row>
    <row r="8488" spans="1:1" x14ac:dyDescent="0.2">
      <c r="A8488" s="44"/>
    </row>
    <row r="8489" spans="1:1" x14ac:dyDescent="0.2">
      <c r="A8489" s="44"/>
    </row>
    <row r="8490" spans="1:1" x14ac:dyDescent="0.2">
      <c r="A8490" s="44"/>
    </row>
    <row r="8491" spans="1:1" x14ac:dyDescent="0.2">
      <c r="A8491" s="44"/>
    </row>
    <row r="8492" spans="1:1" x14ac:dyDescent="0.2">
      <c r="A8492" s="44"/>
    </row>
    <row r="8493" spans="1:1" x14ac:dyDescent="0.2">
      <c r="A8493" s="44"/>
    </row>
    <row r="8494" spans="1:1" x14ac:dyDescent="0.2">
      <c r="A8494" s="44"/>
    </row>
    <row r="8495" spans="1:1" x14ac:dyDescent="0.2">
      <c r="A8495" s="44"/>
    </row>
    <row r="8496" spans="1:1" x14ac:dyDescent="0.2">
      <c r="A8496" s="44"/>
    </row>
    <row r="8497" spans="1:1" x14ac:dyDescent="0.2">
      <c r="A8497" s="44"/>
    </row>
    <row r="8498" spans="1:1" x14ac:dyDescent="0.2">
      <c r="A8498" s="44"/>
    </row>
    <row r="8499" spans="1:1" x14ac:dyDescent="0.2">
      <c r="A8499" s="44"/>
    </row>
    <row r="8500" spans="1:1" x14ac:dyDescent="0.2">
      <c r="A8500" s="44"/>
    </row>
    <row r="8501" spans="1:1" x14ac:dyDescent="0.2">
      <c r="A8501" s="44"/>
    </row>
    <row r="8502" spans="1:1" x14ac:dyDescent="0.2">
      <c r="A8502" s="44"/>
    </row>
    <row r="8503" spans="1:1" x14ac:dyDescent="0.2">
      <c r="A8503" s="44"/>
    </row>
    <row r="8504" spans="1:1" x14ac:dyDescent="0.2">
      <c r="A8504" s="44"/>
    </row>
    <row r="8505" spans="1:1" x14ac:dyDescent="0.2">
      <c r="A8505" s="44"/>
    </row>
    <row r="8506" spans="1:1" x14ac:dyDescent="0.2">
      <c r="A8506" s="44"/>
    </row>
    <row r="8507" spans="1:1" x14ac:dyDescent="0.2">
      <c r="A8507" s="44"/>
    </row>
    <row r="8508" spans="1:1" x14ac:dyDescent="0.2">
      <c r="A8508" s="44"/>
    </row>
    <row r="8509" spans="1:1" x14ac:dyDescent="0.2">
      <c r="A8509" s="44"/>
    </row>
    <row r="8510" spans="1:1" x14ac:dyDescent="0.2">
      <c r="A8510" s="44"/>
    </row>
    <row r="8511" spans="1:1" x14ac:dyDescent="0.2">
      <c r="A8511" s="44"/>
    </row>
    <row r="8512" spans="1:1" x14ac:dyDescent="0.2">
      <c r="A8512" s="44"/>
    </row>
    <row r="8513" spans="1:1" x14ac:dyDescent="0.2">
      <c r="A8513" s="44"/>
    </row>
    <row r="8514" spans="1:1" x14ac:dyDescent="0.2">
      <c r="A8514" s="44"/>
    </row>
    <row r="8515" spans="1:1" x14ac:dyDescent="0.2">
      <c r="A8515" s="44"/>
    </row>
    <row r="8516" spans="1:1" x14ac:dyDescent="0.2">
      <c r="A8516" s="44"/>
    </row>
    <row r="8517" spans="1:1" x14ac:dyDescent="0.2">
      <c r="A8517" s="44"/>
    </row>
    <row r="8518" spans="1:1" x14ac:dyDescent="0.2">
      <c r="A8518" s="44"/>
    </row>
    <row r="8519" spans="1:1" x14ac:dyDescent="0.2">
      <c r="A8519" s="44"/>
    </row>
    <row r="8520" spans="1:1" x14ac:dyDescent="0.2">
      <c r="A8520" s="44"/>
    </row>
    <row r="8521" spans="1:1" x14ac:dyDescent="0.2">
      <c r="A8521" s="44"/>
    </row>
    <row r="8522" spans="1:1" x14ac:dyDescent="0.2">
      <c r="A8522" s="44"/>
    </row>
    <row r="8523" spans="1:1" x14ac:dyDescent="0.2">
      <c r="A8523" s="44"/>
    </row>
    <row r="8524" spans="1:1" x14ac:dyDescent="0.2">
      <c r="A8524" s="44"/>
    </row>
    <row r="8525" spans="1:1" x14ac:dyDescent="0.2">
      <c r="A8525" s="44"/>
    </row>
    <row r="8526" spans="1:1" x14ac:dyDescent="0.2">
      <c r="A8526" s="44"/>
    </row>
    <row r="8527" spans="1:1" x14ac:dyDescent="0.2">
      <c r="A8527" s="44"/>
    </row>
    <row r="8528" spans="1:1" x14ac:dyDescent="0.2">
      <c r="A8528" s="44"/>
    </row>
    <row r="8529" spans="1:1" x14ac:dyDescent="0.2">
      <c r="A8529" s="44"/>
    </row>
    <row r="8530" spans="1:1" x14ac:dyDescent="0.2">
      <c r="A8530" s="44"/>
    </row>
    <row r="8531" spans="1:1" x14ac:dyDescent="0.2">
      <c r="A8531" s="44"/>
    </row>
    <row r="8532" spans="1:1" x14ac:dyDescent="0.2">
      <c r="A8532" s="44"/>
    </row>
    <row r="8533" spans="1:1" x14ac:dyDescent="0.2">
      <c r="A8533" s="44"/>
    </row>
    <row r="8534" spans="1:1" x14ac:dyDescent="0.2">
      <c r="A8534" s="44"/>
    </row>
    <row r="8535" spans="1:1" x14ac:dyDescent="0.2">
      <c r="A8535" s="44"/>
    </row>
    <row r="8536" spans="1:1" x14ac:dyDescent="0.2">
      <c r="A8536" s="44"/>
    </row>
    <row r="8537" spans="1:1" x14ac:dyDescent="0.2">
      <c r="A8537" s="44"/>
    </row>
    <row r="8538" spans="1:1" x14ac:dyDescent="0.2">
      <c r="A8538" s="44"/>
    </row>
    <row r="8539" spans="1:1" x14ac:dyDescent="0.2">
      <c r="A8539" s="44"/>
    </row>
    <row r="8540" spans="1:1" x14ac:dyDescent="0.2">
      <c r="A8540" s="44"/>
    </row>
    <row r="8541" spans="1:1" x14ac:dyDescent="0.2">
      <c r="A8541" s="44"/>
    </row>
    <row r="8542" spans="1:1" x14ac:dyDescent="0.2">
      <c r="A8542" s="44"/>
    </row>
    <row r="8543" spans="1:1" x14ac:dyDescent="0.2">
      <c r="A8543" s="44"/>
    </row>
    <row r="8544" spans="1:1" x14ac:dyDescent="0.2">
      <c r="A8544" s="44"/>
    </row>
    <row r="8545" spans="1:1" x14ac:dyDescent="0.2">
      <c r="A8545" s="44"/>
    </row>
    <row r="8546" spans="1:1" x14ac:dyDescent="0.2">
      <c r="A8546" s="44"/>
    </row>
    <row r="8547" spans="1:1" x14ac:dyDescent="0.2">
      <c r="A8547" s="44"/>
    </row>
    <row r="8548" spans="1:1" x14ac:dyDescent="0.2">
      <c r="A8548" s="44"/>
    </row>
    <row r="8549" spans="1:1" x14ac:dyDescent="0.2">
      <c r="A8549" s="44"/>
    </row>
    <row r="8550" spans="1:1" x14ac:dyDescent="0.2">
      <c r="A8550" s="44"/>
    </row>
    <row r="8551" spans="1:1" x14ac:dyDescent="0.2">
      <c r="A8551" s="44"/>
    </row>
    <row r="8552" spans="1:1" x14ac:dyDescent="0.2">
      <c r="A8552" s="44"/>
    </row>
    <row r="8553" spans="1:1" x14ac:dyDescent="0.2">
      <c r="A8553" s="44"/>
    </row>
    <row r="8554" spans="1:1" x14ac:dyDescent="0.2">
      <c r="A8554" s="44"/>
    </row>
    <row r="8555" spans="1:1" x14ac:dyDescent="0.2">
      <c r="A8555" s="44"/>
    </row>
    <row r="8556" spans="1:1" x14ac:dyDescent="0.2">
      <c r="A8556" s="44"/>
    </row>
    <row r="8557" spans="1:1" x14ac:dyDescent="0.2">
      <c r="A8557" s="44"/>
    </row>
    <row r="8558" spans="1:1" x14ac:dyDescent="0.2">
      <c r="A8558" s="44"/>
    </row>
    <row r="8559" spans="1:1" x14ac:dyDescent="0.2">
      <c r="A8559" s="44"/>
    </row>
    <row r="8560" spans="1:1" x14ac:dyDescent="0.2">
      <c r="A8560" s="44"/>
    </row>
    <row r="8561" spans="1:1" x14ac:dyDescent="0.2">
      <c r="A8561" s="44"/>
    </row>
    <row r="8562" spans="1:1" x14ac:dyDescent="0.2">
      <c r="A8562" s="44"/>
    </row>
    <row r="8563" spans="1:1" x14ac:dyDescent="0.2">
      <c r="A8563" s="44"/>
    </row>
    <row r="8564" spans="1:1" x14ac:dyDescent="0.2">
      <c r="A8564" s="44"/>
    </row>
    <row r="8565" spans="1:1" x14ac:dyDescent="0.2">
      <c r="A8565" s="44"/>
    </row>
    <row r="8566" spans="1:1" x14ac:dyDescent="0.2">
      <c r="A8566" s="44"/>
    </row>
    <row r="8567" spans="1:1" x14ac:dyDescent="0.2">
      <c r="A8567" s="44"/>
    </row>
    <row r="8568" spans="1:1" x14ac:dyDescent="0.2">
      <c r="A8568" s="44"/>
    </row>
    <row r="8569" spans="1:1" x14ac:dyDescent="0.2">
      <c r="A8569" s="44"/>
    </row>
    <row r="8570" spans="1:1" x14ac:dyDescent="0.2">
      <c r="A8570" s="44"/>
    </row>
    <row r="8571" spans="1:1" x14ac:dyDescent="0.2">
      <c r="A8571" s="44"/>
    </row>
    <row r="8572" spans="1:1" x14ac:dyDescent="0.2">
      <c r="A8572" s="44"/>
    </row>
    <row r="8573" spans="1:1" x14ac:dyDescent="0.2">
      <c r="A8573" s="44"/>
    </row>
    <row r="8574" spans="1:1" x14ac:dyDescent="0.2">
      <c r="A8574" s="44"/>
    </row>
    <row r="8575" spans="1:1" x14ac:dyDescent="0.2">
      <c r="A8575" s="44"/>
    </row>
    <row r="8576" spans="1:1" x14ac:dyDescent="0.2">
      <c r="A8576" s="44"/>
    </row>
    <row r="8577" spans="1:1" x14ac:dyDescent="0.2">
      <c r="A8577" s="44"/>
    </row>
    <row r="8578" spans="1:1" x14ac:dyDescent="0.2">
      <c r="A8578" s="44"/>
    </row>
    <row r="8579" spans="1:1" x14ac:dyDescent="0.2">
      <c r="A8579" s="44"/>
    </row>
    <row r="8580" spans="1:1" x14ac:dyDescent="0.2">
      <c r="A8580" s="44"/>
    </row>
    <row r="8581" spans="1:1" x14ac:dyDescent="0.2">
      <c r="A8581" s="44"/>
    </row>
    <row r="8582" spans="1:1" x14ac:dyDescent="0.2">
      <c r="A8582" s="44"/>
    </row>
    <row r="8583" spans="1:1" x14ac:dyDescent="0.2">
      <c r="A8583" s="44"/>
    </row>
    <row r="8584" spans="1:1" x14ac:dyDescent="0.2">
      <c r="A8584" s="44"/>
    </row>
    <row r="8585" spans="1:1" x14ac:dyDescent="0.2">
      <c r="A8585" s="44"/>
    </row>
    <row r="8586" spans="1:1" x14ac:dyDescent="0.2">
      <c r="A8586" s="44"/>
    </row>
    <row r="8587" spans="1:1" x14ac:dyDescent="0.2">
      <c r="A8587" s="44"/>
    </row>
    <row r="8588" spans="1:1" x14ac:dyDescent="0.2">
      <c r="A8588" s="44"/>
    </row>
    <row r="8589" spans="1:1" x14ac:dyDescent="0.2">
      <c r="A8589" s="44"/>
    </row>
    <row r="8590" spans="1:1" x14ac:dyDescent="0.2">
      <c r="A8590" s="44"/>
    </row>
    <row r="8591" spans="1:1" x14ac:dyDescent="0.2">
      <c r="A8591" s="44"/>
    </row>
    <row r="8592" spans="1:1" x14ac:dyDescent="0.2">
      <c r="A8592" s="44"/>
    </row>
    <row r="8593" spans="1:1" x14ac:dyDescent="0.2">
      <c r="A8593" s="44"/>
    </row>
    <row r="8594" spans="1:1" x14ac:dyDescent="0.2">
      <c r="A8594" s="44"/>
    </row>
    <row r="8595" spans="1:1" x14ac:dyDescent="0.2">
      <c r="A8595" s="44"/>
    </row>
    <row r="8596" spans="1:1" x14ac:dyDescent="0.2">
      <c r="A8596" s="44"/>
    </row>
    <row r="8597" spans="1:1" x14ac:dyDescent="0.2">
      <c r="A8597" s="44"/>
    </row>
    <row r="8598" spans="1:1" x14ac:dyDescent="0.2">
      <c r="A8598" s="44"/>
    </row>
    <row r="8599" spans="1:1" x14ac:dyDescent="0.2">
      <c r="A8599" s="44"/>
    </row>
    <row r="8600" spans="1:1" x14ac:dyDescent="0.2">
      <c r="A8600" s="44"/>
    </row>
    <row r="8601" spans="1:1" x14ac:dyDescent="0.2">
      <c r="A8601" s="44"/>
    </row>
    <row r="8602" spans="1:1" x14ac:dyDescent="0.2">
      <c r="A8602" s="44"/>
    </row>
    <row r="8603" spans="1:1" x14ac:dyDescent="0.2">
      <c r="A8603" s="44"/>
    </row>
    <row r="8604" spans="1:1" x14ac:dyDescent="0.2">
      <c r="A8604" s="44"/>
    </row>
    <row r="8605" spans="1:1" x14ac:dyDescent="0.2">
      <c r="A8605" s="44"/>
    </row>
    <row r="8606" spans="1:1" x14ac:dyDescent="0.2">
      <c r="A8606" s="44"/>
    </row>
    <row r="8607" spans="1:1" x14ac:dyDescent="0.2">
      <c r="A8607" s="44"/>
    </row>
    <row r="8608" spans="1:1" x14ac:dyDescent="0.2">
      <c r="A8608" s="44"/>
    </row>
    <row r="8609" spans="1:1" x14ac:dyDescent="0.2">
      <c r="A8609" s="44"/>
    </row>
    <row r="8610" spans="1:1" x14ac:dyDescent="0.2">
      <c r="A8610" s="44"/>
    </row>
    <row r="8611" spans="1:1" x14ac:dyDescent="0.2">
      <c r="A8611" s="44"/>
    </row>
    <row r="8612" spans="1:1" x14ac:dyDescent="0.2">
      <c r="A8612" s="44"/>
    </row>
    <row r="8613" spans="1:1" x14ac:dyDescent="0.2">
      <c r="A8613" s="44"/>
    </row>
    <row r="8614" spans="1:1" x14ac:dyDescent="0.2">
      <c r="A8614" s="44"/>
    </row>
    <row r="8615" spans="1:1" x14ac:dyDescent="0.2">
      <c r="A8615" s="44"/>
    </row>
    <row r="8616" spans="1:1" x14ac:dyDescent="0.2">
      <c r="A8616" s="44"/>
    </row>
    <row r="8617" spans="1:1" x14ac:dyDescent="0.2">
      <c r="A8617" s="44"/>
    </row>
    <row r="8618" spans="1:1" x14ac:dyDescent="0.2">
      <c r="A8618" s="44"/>
    </row>
    <row r="8619" spans="1:1" x14ac:dyDescent="0.2">
      <c r="A8619" s="44"/>
    </row>
    <row r="8620" spans="1:1" x14ac:dyDescent="0.2">
      <c r="A8620" s="44"/>
    </row>
    <row r="8621" spans="1:1" x14ac:dyDescent="0.2">
      <c r="A8621" s="44"/>
    </row>
    <row r="8622" spans="1:1" x14ac:dyDescent="0.2">
      <c r="A8622" s="44"/>
    </row>
    <row r="8623" spans="1:1" x14ac:dyDescent="0.2">
      <c r="A8623" s="44"/>
    </row>
    <row r="8624" spans="1:1" x14ac:dyDescent="0.2">
      <c r="A8624" s="44"/>
    </row>
    <row r="8625" spans="1:1" x14ac:dyDescent="0.2">
      <c r="A8625" s="44"/>
    </row>
    <row r="8626" spans="1:1" x14ac:dyDescent="0.2">
      <c r="A8626" s="44"/>
    </row>
    <row r="8627" spans="1:1" x14ac:dyDescent="0.2">
      <c r="A8627" s="44"/>
    </row>
    <row r="8628" spans="1:1" x14ac:dyDescent="0.2">
      <c r="A8628" s="44"/>
    </row>
    <row r="8629" spans="1:1" x14ac:dyDescent="0.2">
      <c r="A8629" s="44"/>
    </row>
    <row r="8630" spans="1:1" x14ac:dyDescent="0.2">
      <c r="A8630" s="44"/>
    </row>
    <row r="8631" spans="1:1" x14ac:dyDescent="0.2">
      <c r="A8631" s="44"/>
    </row>
    <row r="8632" spans="1:1" x14ac:dyDescent="0.2">
      <c r="A8632" s="44"/>
    </row>
    <row r="8633" spans="1:1" x14ac:dyDescent="0.2">
      <c r="A8633" s="44"/>
    </row>
    <row r="8634" spans="1:1" x14ac:dyDescent="0.2">
      <c r="A8634" s="44"/>
    </row>
    <row r="8635" spans="1:1" x14ac:dyDescent="0.2">
      <c r="A8635" s="44"/>
    </row>
    <row r="8636" spans="1:1" x14ac:dyDescent="0.2">
      <c r="A8636" s="44"/>
    </row>
    <row r="8637" spans="1:1" x14ac:dyDescent="0.2">
      <c r="A8637" s="44"/>
    </row>
    <row r="8638" spans="1:1" x14ac:dyDescent="0.2">
      <c r="A8638" s="44"/>
    </row>
    <row r="8639" spans="1:1" x14ac:dyDescent="0.2">
      <c r="A8639" s="44"/>
    </row>
    <row r="8640" spans="1:1" x14ac:dyDescent="0.2">
      <c r="A8640" s="44"/>
    </row>
    <row r="8641" spans="1:1" x14ac:dyDescent="0.2">
      <c r="A8641" s="44"/>
    </row>
    <row r="8642" spans="1:1" x14ac:dyDescent="0.2">
      <c r="A8642" s="44"/>
    </row>
    <row r="8643" spans="1:1" x14ac:dyDescent="0.2">
      <c r="A8643" s="44"/>
    </row>
    <row r="8644" spans="1:1" x14ac:dyDescent="0.2">
      <c r="A8644" s="44"/>
    </row>
    <row r="8645" spans="1:1" x14ac:dyDescent="0.2">
      <c r="A8645" s="44"/>
    </row>
    <row r="8646" spans="1:1" x14ac:dyDescent="0.2">
      <c r="A8646" s="44"/>
    </row>
    <row r="8647" spans="1:1" x14ac:dyDescent="0.2">
      <c r="A8647" s="44"/>
    </row>
    <row r="8648" spans="1:1" x14ac:dyDescent="0.2">
      <c r="A8648" s="44"/>
    </row>
    <row r="8649" spans="1:1" x14ac:dyDescent="0.2">
      <c r="A8649" s="44"/>
    </row>
    <row r="8650" spans="1:1" x14ac:dyDescent="0.2">
      <c r="A8650" s="44"/>
    </row>
    <row r="8651" spans="1:1" x14ac:dyDescent="0.2">
      <c r="A8651" s="44"/>
    </row>
    <row r="8652" spans="1:1" x14ac:dyDescent="0.2">
      <c r="A8652" s="44"/>
    </row>
    <row r="8653" spans="1:1" x14ac:dyDescent="0.2">
      <c r="A8653" s="44"/>
    </row>
    <row r="8654" spans="1:1" x14ac:dyDescent="0.2">
      <c r="A8654" s="44"/>
    </row>
    <row r="8655" spans="1:1" x14ac:dyDescent="0.2">
      <c r="A8655" s="44"/>
    </row>
    <row r="8656" spans="1:1" x14ac:dyDescent="0.2">
      <c r="A8656" s="44"/>
    </row>
    <row r="8657" spans="1:1" x14ac:dyDescent="0.2">
      <c r="A8657" s="44"/>
    </row>
    <row r="8658" spans="1:1" x14ac:dyDescent="0.2">
      <c r="A8658" s="44"/>
    </row>
    <row r="8659" spans="1:1" x14ac:dyDescent="0.2">
      <c r="A8659" s="44"/>
    </row>
    <row r="8660" spans="1:1" x14ac:dyDescent="0.2">
      <c r="A8660" s="44"/>
    </row>
    <row r="8661" spans="1:1" x14ac:dyDescent="0.2">
      <c r="A8661" s="44"/>
    </row>
    <row r="8662" spans="1:1" x14ac:dyDescent="0.2">
      <c r="A8662" s="44"/>
    </row>
    <row r="8663" spans="1:1" x14ac:dyDescent="0.2">
      <c r="A8663" s="44"/>
    </row>
    <row r="8664" spans="1:1" x14ac:dyDescent="0.2">
      <c r="A8664" s="44"/>
    </row>
    <row r="8665" spans="1:1" x14ac:dyDescent="0.2">
      <c r="A8665" s="44"/>
    </row>
    <row r="8666" spans="1:1" x14ac:dyDescent="0.2">
      <c r="A8666" s="44"/>
    </row>
    <row r="8667" spans="1:1" x14ac:dyDescent="0.2">
      <c r="A8667" s="44"/>
    </row>
    <row r="8668" spans="1:1" x14ac:dyDescent="0.2">
      <c r="A8668" s="44"/>
    </row>
    <row r="8669" spans="1:1" x14ac:dyDescent="0.2">
      <c r="A8669" s="44"/>
    </row>
    <row r="8670" spans="1:1" x14ac:dyDescent="0.2">
      <c r="A8670" s="44"/>
    </row>
    <row r="8671" spans="1:1" x14ac:dyDescent="0.2">
      <c r="A8671" s="44"/>
    </row>
    <row r="8672" spans="1:1" x14ac:dyDescent="0.2">
      <c r="A8672" s="44"/>
    </row>
    <row r="8673" spans="1:1" x14ac:dyDescent="0.2">
      <c r="A8673" s="44"/>
    </row>
    <row r="8674" spans="1:1" x14ac:dyDescent="0.2">
      <c r="A8674" s="44"/>
    </row>
    <row r="8675" spans="1:1" x14ac:dyDescent="0.2">
      <c r="A8675" s="44"/>
    </row>
    <row r="8676" spans="1:1" x14ac:dyDescent="0.2">
      <c r="A8676" s="44"/>
    </row>
    <row r="8677" spans="1:1" x14ac:dyDescent="0.2">
      <c r="A8677" s="44"/>
    </row>
    <row r="8678" spans="1:1" x14ac:dyDescent="0.2">
      <c r="A8678" s="44"/>
    </row>
    <row r="8679" spans="1:1" x14ac:dyDescent="0.2">
      <c r="A8679" s="44"/>
    </row>
    <row r="8680" spans="1:1" x14ac:dyDescent="0.2">
      <c r="A8680" s="44"/>
    </row>
    <row r="8681" spans="1:1" x14ac:dyDescent="0.2">
      <c r="A8681" s="44"/>
    </row>
    <row r="8682" spans="1:1" x14ac:dyDescent="0.2">
      <c r="A8682" s="44"/>
    </row>
    <row r="8683" spans="1:1" x14ac:dyDescent="0.2">
      <c r="A8683" s="44"/>
    </row>
    <row r="8684" spans="1:1" x14ac:dyDescent="0.2">
      <c r="A8684" s="44"/>
    </row>
    <row r="8685" spans="1:1" x14ac:dyDescent="0.2">
      <c r="A8685" s="44"/>
    </row>
    <row r="8686" spans="1:1" x14ac:dyDescent="0.2">
      <c r="A8686" s="44"/>
    </row>
    <row r="8687" spans="1:1" x14ac:dyDescent="0.2">
      <c r="A8687" s="44"/>
    </row>
    <row r="8688" spans="1:1" x14ac:dyDescent="0.2">
      <c r="A8688" s="44"/>
    </row>
    <row r="8689" spans="1:1" x14ac:dyDescent="0.2">
      <c r="A8689" s="44"/>
    </row>
    <row r="8690" spans="1:1" x14ac:dyDescent="0.2">
      <c r="A8690" s="44"/>
    </row>
    <row r="8691" spans="1:1" x14ac:dyDescent="0.2">
      <c r="A8691" s="44"/>
    </row>
    <row r="8692" spans="1:1" x14ac:dyDescent="0.2">
      <c r="A8692" s="44"/>
    </row>
    <row r="8693" spans="1:1" x14ac:dyDescent="0.2">
      <c r="A8693" s="44"/>
    </row>
    <row r="8694" spans="1:1" x14ac:dyDescent="0.2">
      <c r="A8694" s="44"/>
    </row>
    <row r="8695" spans="1:1" x14ac:dyDescent="0.2">
      <c r="A8695" s="44"/>
    </row>
    <row r="8696" spans="1:1" x14ac:dyDescent="0.2">
      <c r="A8696" s="44"/>
    </row>
    <row r="8697" spans="1:1" x14ac:dyDescent="0.2">
      <c r="A8697" s="44"/>
    </row>
    <row r="8698" spans="1:1" x14ac:dyDescent="0.2">
      <c r="A8698" s="44"/>
    </row>
    <row r="8699" spans="1:1" x14ac:dyDescent="0.2">
      <c r="A8699" s="44"/>
    </row>
    <row r="8700" spans="1:1" x14ac:dyDescent="0.2">
      <c r="A8700" s="44"/>
    </row>
    <row r="8701" spans="1:1" x14ac:dyDescent="0.2">
      <c r="A8701" s="44"/>
    </row>
    <row r="8702" spans="1:1" x14ac:dyDescent="0.2">
      <c r="A8702" s="44"/>
    </row>
    <row r="8703" spans="1:1" x14ac:dyDescent="0.2">
      <c r="A8703" s="44"/>
    </row>
    <row r="8704" spans="1:1" x14ac:dyDescent="0.2">
      <c r="A8704" s="44"/>
    </row>
    <row r="8705" spans="1:1" x14ac:dyDescent="0.2">
      <c r="A8705" s="44"/>
    </row>
    <row r="8706" spans="1:1" x14ac:dyDescent="0.2">
      <c r="A8706" s="44"/>
    </row>
    <row r="8707" spans="1:1" x14ac:dyDescent="0.2">
      <c r="A8707" s="44"/>
    </row>
    <row r="8708" spans="1:1" x14ac:dyDescent="0.2">
      <c r="A8708" s="44"/>
    </row>
    <row r="8709" spans="1:1" x14ac:dyDescent="0.2">
      <c r="A8709" s="44"/>
    </row>
    <row r="8710" spans="1:1" x14ac:dyDescent="0.2">
      <c r="A8710" s="44"/>
    </row>
    <row r="8711" spans="1:1" x14ac:dyDescent="0.2">
      <c r="A8711" s="44"/>
    </row>
    <row r="8712" spans="1:1" x14ac:dyDescent="0.2">
      <c r="A8712" s="44"/>
    </row>
    <row r="8713" spans="1:1" x14ac:dyDescent="0.2">
      <c r="A8713" s="44"/>
    </row>
    <row r="8714" spans="1:1" x14ac:dyDescent="0.2">
      <c r="A8714" s="44"/>
    </row>
    <row r="8715" spans="1:1" x14ac:dyDescent="0.2">
      <c r="A8715" s="44"/>
    </row>
    <row r="8716" spans="1:1" x14ac:dyDescent="0.2">
      <c r="A8716" s="44"/>
    </row>
    <row r="8717" spans="1:1" x14ac:dyDescent="0.2">
      <c r="A8717" s="44"/>
    </row>
    <row r="8718" spans="1:1" x14ac:dyDescent="0.2">
      <c r="A8718" s="44"/>
    </row>
    <row r="8719" spans="1:1" x14ac:dyDescent="0.2">
      <c r="A8719" s="44"/>
    </row>
    <row r="8720" spans="1:1" x14ac:dyDescent="0.2">
      <c r="A8720" s="44"/>
    </row>
    <row r="8721" spans="1:1" x14ac:dyDescent="0.2">
      <c r="A8721" s="44"/>
    </row>
    <row r="8722" spans="1:1" x14ac:dyDescent="0.2">
      <c r="A8722" s="44"/>
    </row>
    <row r="8723" spans="1:1" x14ac:dyDescent="0.2">
      <c r="A8723" s="44"/>
    </row>
    <row r="8724" spans="1:1" x14ac:dyDescent="0.2">
      <c r="A8724" s="44"/>
    </row>
    <row r="8725" spans="1:1" x14ac:dyDescent="0.2">
      <c r="A8725" s="44"/>
    </row>
    <row r="8726" spans="1:1" x14ac:dyDescent="0.2">
      <c r="A8726" s="44"/>
    </row>
    <row r="8727" spans="1:1" x14ac:dyDescent="0.2">
      <c r="A8727" s="44"/>
    </row>
    <row r="8728" spans="1:1" x14ac:dyDescent="0.2">
      <c r="A8728" s="44"/>
    </row>
    <row r="8729" spans="1:1" x14ac:dyDescent="0.2">
      <c r="A8729" s="44"/>
    </row>
    <row r="8730" spans="1:1" x14ac:dyDescent="0.2">
      <c r="A8730" s="44"/>
    </row>
    <row r="8731" spans="1:1" x14ac:dyDescent="0.2">
      <c r="A8731" s="44"/>
    </row>
    <row r="8732" spans="1:1" x14ac:dyDescent="0.2">
      <c r="A8732" s="44"/>
    </row>
    <row r="8733" spans="1:1" x14ac:dyDescent="0.2">
      <c r="A8733" s="44"/>
    </row>
    <row r="8734" spans="1:1" x14ac:dyDescent="0.2">
      <c r="A8734" s="44"/>
    </row>
    <row r="8735" spans="1:1" x14ac:dyDescent="0.2">
      <c r="A8735" s="44"/>
    </row>
    <row r="8736" spans="1:1" x14ac:dyDescent="0.2">
      <c r="A8736" s="44"/>
    </row>
    <row r="8737" spans="1:1" x14ac:dyDescent="0.2">
      <c r="A8737" s="44"/>
    </row>
    <row r="8738" spans="1:1" x14ac:dyDescent="0.2">
      <c r="A8738" s="44"/>
    </row>
    <row r="8739" spans="1:1" x14ac:dyDescent="0.2">
      <c r="A8739" s="44"/>
    </row>
    <row r="8740" spans="1:1" x14ac:dyDescent="0.2">
      <c r="A8740" s="44"/>
    </row>
    <row r="8741" spans="1:1" x14ac:dyDescent="0.2">
      <c r="A8741" s="44"/>
    </row>
    <row r="8742" spans="1:1" x14ac:dyDescent="0.2">
      <c r="A8742" s="44"/>
    </row>
    <row r="8743" spans="1:1" x14ac:dyDescent="0.2">
      <c r="A8743" s="44"/>
    </row>
    <row r="8744" spans="1:1" x14ac:dyDescent="0.2">
      <c r="A8744" s="44"/>
    </row>
    <row r="8745" spans="1:1" x14ac:dyDescent="0.2">
      <c r="A8745" s="44"/>
    </row>
    <row r="8746" spans="1:1" x14ac:dyDescent="0.2">
      <c r="A8746" s="44"/>
    </row>
    <row r="8747" spans="1:1" x14ac:dyDescent="0.2">
      <c r="A8747" s="44"/>
    </row>
    <row r="8748" spans="1:1" x14ac:dyDescent="0.2">
      <c r="A8748" s="44"/>
    </row>
    <row r="8749" spans="1:1" x14ac:dyDescent="0.2">
      <c r="A8749" s="44"/>
    </row>
    <row r="8750" spans="1:1" x14ac:dyDescent="0.2">
      <c r="A8750" s="44"/>
    </row>
    <row r="8751" spans="1:1" x14ac:dyDescent="0.2">
      <c r="A8751" s="44"/>
    </row>
    <row r="8752" spans="1:1" x14ac:dyDescent="0.2">
      <c r="A8752" s="44"/>
    </row>
    <row r="8753" spans="1:1" x14ac:dyDescent="0.2">
      <c r="A8753" s="44"/>
    </row>
    <row r="8754" spans="1:1" x14ac:dyDescent="0.2">
      <c r="A8754" s="44"/>
    </row>
    <row r="8755" spans="1:1" x14ac:dyDescent="0.2">
      <c r="A8755" s="44"/>
    </row>
    <row r="8756" spans="1:1" x14ac:dyDescent="0.2">
      <c r="A8756" s="44"/>
    </row>
    <row r="8757" spans="1:1" x14ac:dyDescent="0.2">
      <c r="A8757" s="44"/>
    </row>
    <row r="8758" spans="1:1" x14ac:dyDescent="0.2">
      <c r="A8758" s="44"/>
    </row>
    <row r="8759" spans="1:1" x14ac:dyDescent="0.2">
      <c r="A8759" s="44"/>
    </row>
    <row r="8760" spans="1:1" x14ac:dyDescent="0.2">
      <c r="A8760" s="44"/>
    </row>
    <row r="8761" spans="1:1" x14ac:dyDescent="0.2">
      <c r="A8761" s="44"/>
    </row>
    <row r="8762" spans="1:1" x14ac:dyDescent="0.2">
      <c r="A8762" s="44"/>
    </row>
    <row r="8763" spans="1:1" x14ac:dyDescent="0.2">
      <c r="A8763" s="44"/>
    </row>
    <row r="8764" spans="1:1" x14ac:dyDescent="0.2">
      <c r="A8764" s="44"/>
    </row>
    <row r="8765" spans="1:1" x14ac:dyDescent="0.2">
      <c r="A8765" s="44"/>
    </row>
    <row r="8766" spans="1:1" x14ac:dyDescent="0.2">
      <c r="A8766" s="44"/>
    </row>
    <row r="8767" spans="1:1" x14ac:dyDescent="0.2">
      <c r="A8767" s="44"/>
    </row>
    <row r="8768" spans="1:1" x14ac:dyDescent="0.2">
      <c r="A8768" s="44"/>
    </row>
    <row r="8769" spans="1:1" x14ac:dyDescent="0.2">
      <c r="A8769" s="44"/>
    </row>
    <row r="8770" spans="1:1" x14ac:dyDescent="0.2">
      <c r="A8770" s="44"/>
    </row>
    <row r="8771" spans="1:1" x14ac:dyDescent="0.2">
      <c r="A8771" s="44"/>
    </row>
    <row r="8772" spans="1:1" x14ac:dyDescent="0.2">
      <c r="A8772" s="44"/>
    </row>
    <row r="8773" spans="1:1" x14ac:dyDescent="0.2">
      <c r="A8773" s="44"/>
    </row>
    <row r="8774" spans="1:1" x14ac:dyDescent="0.2">
      <c r="A8774" s="44"/>
    </row>
    <row r="8775" spans="1:1" x14ac:dyDescent="0.2">
      <c r="A8775" s="44"/>
    </row>
    <row r="8776" spans="1:1" x14ac:dyDescent="0.2">
      <c r="A8776" s="44"/>
    </row>
    <row r="8777" spans="1:1" x14ac:dyDescent="0.2">
      <c r="A8777" s="44"/>
    </row>
    <row r="8778" spans="1:1" x14ac:dyDescent="0.2">
      <c r="A8778" s="44"/>
    </row>
    <row r="8779" spans="1:1" x14ac:dyDescent="0.2">
      <c r="A8779" s="44"/>
    </row>
    <row r="8780" spans="1:1" x14ac:dyDescent="0.2">
      <c r="A8780" s="44"/>
    </row>
    <row r="8781" spans="1:1" x14ac:dyDescent="0.2">
      <c r="A8781" s="44"/>
    </row>
    <row r="8782" spans="1:1" x14ac:dyDescent="0.2">
      <c r="A8782" s="44"/>
    </row>
    <row r="8783" spans="1:1" x14ac:dyDescent="0.2">
      <c r="A8783" s="44"/>
    </row>
    <row r="8784" spans="1:1" x14ac:dyDescent="0.2">
      <c r="A8784" s="44"/>
    </row>
    <row r="8785" spans="1:1" x14ac:dyDescent="0.2">
      <c r="A8785" s="44"/>
    </row>
    <row r="8786" spans="1:1" x14ac:dyDescent="0.2">
      <c r="A8786" s="44"/>
    </row>
    <row r="8787" spans="1:1" x14ac:dyDescent="0.2">
      <c r="A8787" s="44"/>
    </row>
    <row r="8788" spans="1:1" x14ac:dyDescent="0.2">
      <c r="A8788" s="44"/>
    </row>
    <row r="8789" spans="1:1" x14ac:dyDescent="0.2">
      <c r="A8789" s="44"/>
    </row>
    <row r="8790" spans="1:1" x14ac:dyDescent="0.2">
      <c r="A8790" s="44"/>
    </row>
    <row r="8791" spans="1:1" x14ac:dyDescent="0.2">
      <c r="A8791" s="44"/>
    </row>
    <row r="8792" spans="1:1" x14ac:dyDescent="0.2">
      <c r="A8792" s="44"/>
    </row>
    <row r="8793" spans="1:1" x14ac:dyDescent="0.2">
      <c r="A8793" s="44"/>
    </row>
    <row r="8794" spans="1:1" x14ac:dyDescent="0.2">
      <c r="A8794" s="44"/>
    </row>
    <row r="8795" spans="1:1" x14ac:dyDescent="0.2">
      <c r="A8795" s="44"/>
    </row>
    <row r="8796" spans="1:1" x14ac:dyDescent="0.2">
      <c r="A8796" s="44"/>
    </row>
    <row r="8797" spans="1:1" x14ac:dyDescent="0.2">
      <c r="A8797" s="44"/>
    </row>
    <row r="8798" spans="1:1" x14ac:dyDescent="0.2">
      <c r="A8798" s="44"/>
    </row>
    <row r="8799" spans="1:1" x14ac:dyDescent="0.2">
      <c r="A8799" s="44"/>
    </row>
    <row r="8800" spans="1:1" x14ac:dyDescent="0.2">
      <c r="A8800" s="44"/>
    </row>
    <row r="8801" spans="1:1" x14ac:dyDescent="0.2">
      <c r="A8801" s="44"/>
    </row>
    <row r="8802" spans="1:1" x14ac:dyDescent="0.2">
      <c r="A8802" s="44"/>
    </row>
    <row r="8803" spans="1:1" x14ac:dyDescent="0.2">
      <c r="A8803" s="44"/>
    </row>
    <row r="8804" spans="1:1" x14ac:dyDescent="0.2">
      <c r="A8804" s="44"/>
    </row>
    <row r="8805" spans="1:1" x14ac:dyDescent="0.2">
      <c r="A8805" s="44"/>
    </row>
    <row r="8806" spans="1:1" x14ac:dyDescent="0.2">
      <c r="A8806" s="44"/>
    </row>
    <row r="8807" spans="1:1" x14ac:dyDescent="0.2">
      <c r="A8807" s="44"/>
    </row>
    <row r="8808" spans="1:1" x14ac:dyDescent="0.2">
      <c r="A8808" s="44"/>
    </row>
    <row r="8809" spans="1:1" x14ac:dyDescent="0.2">
      <c r="A8809" s="44"/>
    </row>
    <row r="8810" spans="1:1" x14ac:dyDescent="0.2">
      <c r="A8810" s="44"/>
    </row>
    <row r="8811" spans="1:1" x14ac:dyDescent="0.2">
      <c r="A8811" s="44"/>
    </row>
    <row r="8812" spans="1:1" x14ac:dyDescent="0.2">
      <c r="A8812" s="44"/>
    </row>
    <row r="8813" spans="1:1" x14ac:dyDescent="0.2">
      <c r="A8813" s="44"/>
    </row>
    <row r="8814" spans="1:1" x14ac:dyDescent="0.2">
      <c r="A8814" s="44"/>
    </row>
    <row r="8815" spans="1:1" x14ac:dyDescent="0.2">
      <c r="A8815" s="44"/>
    </row>
    <row r="8816" spans="1:1" x14ac:dyDescent="0.2">
      <c r="A8816" s="44"/>
    </row>
    <row r="8817" spans="1:1" x14ac:dyDescent="0.2">
      <c r="A8817" s="44"/>
    </row>
    <row r="8818" spans="1:1" x14ac:dyDescent="0.2">
      <c r="A8818" s="44"/>
    </row>
    <row r="8819" spans="1:1" x14ac:dyDescent="0.2">
      <c r="A8819" s="44"/>
    </row>
    <row r="8820" spans="1:1" x14ac:dyDescent="0.2">
      <c r="A8820" s="44"/>
    </row>
    <row r="8821" spans="1:1" x14ac:dyDescent="0.2">
      <c r="A8821" s="44"/>
    </row>
    <row r="8822" spans="1:1" x14ac:dyDescent="0.2">
      <c r="A8822" s="44"/>
    </row>
    <row r="8823" spans="1:1" x14ac:dyDescent="0.2">
      <c r="A8823" s="44"/>
    </row>
    <row r="8824" spans="1:1" x14ac:dyDescent="0.2">
      <c r="A8824" s="44"/>
    </row>
    <row r="8825" spans="1:1" x14ac:dyDescent="0.2">
      <c r="A8825" s="44"/>
    </row>
    <row r="8826" spans="1:1" x14ac:dyDescent="0.2">
      <c r="A8826" s="44"/>
    </row>
    <row r="8827" spans="1:1" x14ac:dyDescent="0.2">
      <c r="A8827" s="44"/>
    </row>
    <row r="8828" spans="1:1" x14ac:dyDescent="0.2">
      <c r="A8828" s="44"/>
    </row>
    <row r="8829" spans="1:1" x14ac:dyDescent="0.2">
      <c r="A8829" s="44"/>
    </row>
    <row r="8830" spans="1:1" x14ac:dyDescent="0.2">
      <c r="A8830" s="44"/>
    </row>
    <row r="8831" spans="1:1" x14ac:dyDescent="0.2">
      <c r="A8831" s="44"/>
    </row>
    <row r="8832" spans="1:1" x14ac:dyDescent="0.2">
      <c r="A8832" s="44"/>
    </row>
    <row r="8833" spans="1:1" x14ac:dyDescent="0.2">
      <c r="A8833" s="44"/>
    </row>
    <row r="8834" spans="1:1" x14ac:dyDescent="0.2">
      <c r="A8834" s="44"/>
    </row>
    <row r="8835" spans="1:1" x14ac:dyDescent="0.2">
      <c r="A8835" s="44"/>
    </row>
    <row r="8836" spans="1:1" x14ac:dyDescent="0.2">
      <c r="A8836" s="44"/>
    </row>
    <row r="8837" spans="1:1" x14ac:dyDescent="0.2">
      <c r="A8837" s="44"/>
    </row>
    <row r="8838" spans="1:1" x14ac:dyDescent="0.2">
      <c r="A8838" s="44"/>
    </row>
    <row r="8839" spans="1:1" x14ac:dyDescent="0.2">
      <c r="A8839" s="44"/>
    </row>
    <row r="8840" spans="1:1" x14ac:dyDescent="0.2">
      <c r="A8840" s="44"/>
    </row>
    <row r="8841" spans="1:1" x14ac:dyDescent="0.2">
      <c r="A8841" s="44"/>
    </row>
    <row r="8842" spans="1:1" x14ac:dyDescent="0.2">
      <c r="A8842" s="44"/>
    </row>
    <row r="8843" spans="1:1" x14ac:dyDescent="0.2">
      <c r="A8843" s="44"/>
    </row>
    <row r="8844" spans="1:1" x14ac:dyDescent="0.2">
      <c r="A8844" s="44"/>
    </row>
    <row r="8845" spans="1:1" x14ac:dyDescent="0.2">
      <c r="A8845" s="44"/>
    </row>
    <row r="8846" spans="1:1" x14ac:dyDescent="0.2">
      <c r="A8846" s="44"/>
    </row>
    <row r="8847" spans="1:1" x14ac:dyDescent="0.2">
      <c r="A8847" s="44"/>
    </row>
    <row r="8848" spans="1:1" x14ac:dyDescent="0.2">
      <c r="A8848" s="44"/>
    </row>
    <row r="8849" spans="1:1" x14ac:dyDescent="0.2">
      <c r="A8849" s="44"/>
    </row>
    <row r="8850" spans="1:1" x14ac:dyDescent="0.2">
      <c r="A8850" s="44"/>
    </row>
    <row r="8851" spans="1:1" x14ac:dyDescent="0.2">
      <c r="A8851" s="44"/>
    </row>
    <row r="8852" spans="1:1" x14ac:dyDescent="0.2">
      <c r="A8852" s="44"/>
    </row>
    <row r="8853" spans="1:1" x14ac:dyDescent="0.2">
      <c r="A8853" s="44"/>
    </row>
    <row r="8854" spans="1:1" x14ac:dyDescent="0.2">
      <c r="A8854" s="44"/>
    </row>
    <row r="8855" spans="1:1" x14ac:dyDescent="0.2">
      <c r="A8855" s="44"/>
    </row>
    <row r="8856" spans="1:1" x14ac:dyDescent="0.2">
      <c r="A8856" s="44"/>
    </row>
    <row r="8857" spans="1:1" x14ac:dyDescent="0.2">
      <c r="A8857" s="44"/>
    </row>
    <row r="8858" spans="1:1" x14ac:dyDescent="0.2">
      <c r="A8858" s="44"/>
    </row>
    <row r="8859" spans="1:1" x14ac:dyDescent="0.2">
      <c r="A8859" s="44"/>
    </row>
    <row r="8860" spans="1:1" x14ac:dyDescent="0.2">
      <c r="A8860" s="44"/>
    </row>
    <row r="8861" spans="1:1" x14ac:dyDescent="0.2">
      <c r="A8861" s="44"/>
    </row>
    <row r="8862" spans="1:1" x14ac:dyDescent="0.2">
      <c r="A8862" s="44"/>
    </row>
    <row r="8863" spans="1:1" x14ac:dyDescent="0.2">
      <c r="A8863" s="44"/>
    </row>
    <row r="8864" spans="1:1" x14ac:dyDescent="0.2">
      <c r="A8864" s="44"/>
    </row>
    <row r="8865" spans="1:1" x14ac:dyDescent="0.2">
      <c r="A8865" s="44"/>
    </row>
    <row r="8866" spans="1:1" x14ac:dyDescent="0.2">
      <c r="A8866" s="44"/>
    </row>
    <row r="8867" spans="1:1" x14ac:dyDescent="0.2">
      <c r="A8867" s="44"/>
    </row>
    <row r="8868" spans="1:1" x14ac:dyDescent="0.2">
      <c r="A8868" s="44"/>
    </row>
    <row r="8869" spans="1:1" x14ac:dyDescent="0.2">
      <c r="A8869" s="44"/>
    </row>
    <row r="8870" spans="1:1" x14ac:dyDescent="0.2">
      <c r="A8870" s="44"/>
    </row>
    <row r="8871" spans="1:1" x14ac:dyDescent="0.2">
      <c r="A8871" s="44"/>
    </row>
    <row r="8872" spans="1:1" x14ac:dyDescent="0.2">
      <c r="A8872" s="44"/>
    </row>
    <row r="8873" spans="1:1" x14ac:dyDescent="0.2">
      <c r="A8873" s="44"/>
    </row>
    <row r="8874" spans="1:1" x14ac:dyDescent="0.2">
      <c r="A8874" s="44"/>
    </row>
    <row r="8875" spans="1:1" x14ac:dyDescent="0.2">
      <c r="A8875" s="44"/>
    </row>
    <row r="8876" spans="1:1" x14ac:dyDescent="0.2">
      <c r="A8876" s="44"/>
    </row>
    <row r="8877" spans="1:1" x14ac:dyDescent="0.2">
      <c r="A8877" s="44"/>
    </row>
    <row r="8878" spans="1:1" x14ac:dyDescent="0.2">
      <c r="A8878" s="44"/>
    </row>
    <row r="8879" spans="1:1" x14ac:dyDescent="0.2">
      <c r="A8879" s="44"/>
    </row>
    <row r="8880" spans="1:1" x14ac:dyDescent="0.2">
      <c r="A8880" s="44"/>
    </row>
    <row r="8881" spans="1:1" x14ac:dyDescent="0.2">
      <c r="A8881" s="44"/>
    </row>
    <row r="8882" spans="1:1" x14ac:dyDescent="0.2">
      <c r="A8882" s="44"/>
    </row>
    <row r="8883" spans="1:1" x14ac:dyDescent="0.2">
      <c r="A8883" s="44"/>
    </row>
    <row r="8884" spans="1:1" x14ac:dyDescent="0.2">
      <c r="A8884" s="44"/>
    </row>
    <row r="8885" spans="1:1" x14ac:dyDescent="0.2">
      <c r="A8885" s="44"/>
    </row>
    <row r="8886" spans="1:1" x14ac:dyDescent="0.2">
      <c r="A8886" s="44"/>
    </row>
    <row r="8887" spans="1:1" x14ac:dyDescent="0.2">
      <c r="A8887" s="44"/>
    </row>
    <row r="8888" spans="1:1" x14ac:dyDescent="0.2">
      <c r="A8888" s="44"/>
    </row>
    <row r="8889" spans="1:1" x14ac:dyDescent="0.2">
      <c r="A8889" s="44"/>
    </row>
    <row r="8890" spans="1:1" x14ac:dyDescent="0.2">
      <c r="A8890" s="44"/>
    </row>
    <row r="8891" spans="1:1" x14ac:dyDescent="0.2">
      <c r="A8891" s="44"/>
    </row>
    <row r="8892" spans="1:1" x14ac:dyDescent="0.2">
      <c r="A8892" s="44"/>
    </row>
    <row r="8893" spans="1:1" x14ac:dyDescent="0.2">
      <c r="A8893" s="44"/>
    </row>
    <row r="8894" spans="1:1" x14ac:dyDescent="0.2">
      <c r="A8894" s="44"/>
    </row>
    <row r="8895" spans="1:1" x14ac:dyDescent="0.2">
      <c r="A8895" s="44"/>
    </row>
    <row r="8896" spans="1:1" x14ac:dyDescent="0.2">
      <c r="A8896" s="44"/>
    </row>
    <row r="8897" spans="1:1" x14ac:dyDescent="0.2">
      <c r="A8897" s="44"/>
    </row>
    <row r="8898" spans="1:1" x14ac:dyDescent="0.2">
      <c r="A8898" s="44"/>
    </row>
    <row r="8899" spans="1:1" x14ac:dyDescent="0.2">
      <c r="A8899" s="44"/>
    </row>
    <row r="8900" spans="1:1" x14ac:dyDescent="0.2">
      <c r="A8900" s="44"/>
    </row>
    <row r="8901" spans="1:1" x14ac:dyDescent="0.2">
      <c r="A8901" s="44"/>
    </row>
    <row r="8902" spans="1:1" x14ac:dyDescent="0.2">
      <c r="A8902" s="44"/>
    </row>
    <row r="8903" spans="1:1" x14ac:dyDescent="0.2">
      <c r="A8903" s="44"/>
    </row>
    <row r="8904" spans="1:1" x14ac:dyDescent="0.2">
      <c r="A8904" s="44"/>
    </row>
    <row r="8905" spans="1:1" x14ac:dyDescent="0.2">
      <c r="A8905" s="44"/>
    </row>
    <row r="8906" spans="1:1" x14ac:dyDescent="0.2">
      <c r="A8906" s="44"/>
    </row>
    <row r="8907" spans="1:1" x14ac:dyDescent="0.2">
      <c r="A8907" s="44"/>
    </row>
    <row r="8908" spans="1:1" x14ac:dyDescent="0.2">
      <c r="A8908" s="44"/>
    </row>
    <row r="8909" spans="1:1" x14ac:dyDescent="0.2">
      <c r="A8909" s="44"/>
    </row>
    <row r="8910" spans="1:1" x14ac:dyDescent="0.2">
      <c r="A8910" s="44"/>
    </row>
    <row r="8911" spans="1:1" x14ac:dyDescent="0.2">
      <c r="A8911" s="44"/>
    </row>
    <row r="8912" spans="1:1" x14ac:dyDescent="0.2">
      <c r="A8912" s="44"/>
    </row>
    <row r="8913" spans="1:1" x14ac:dyDescent="0.2">
      <c r="A8913" s="44"/>
    </row>
    <row r="8914" spans="1:1" x14ac:dyDescent="0.2">
      <c r="A8914" s="44"/>
    </row>
    <row r="8915" spans="1:1" x14ac:dyDescent="0.2">
      <c r="A8915" s="44"/>
    </row>
    <row r="8916" spans="1:1" x14ac:dyDescent="0.2">
      <c r="A8916" s="44"/>
    </row>
    <row r="8917" spans="1:1" x14ac:dyDescent="0.2">
      <c r="A8917" s="44"/>
    </row>
    <row r="8918" spans="1:1" x14ac:dyDescent="0.2">
      <c r="A8918" s="44"/>
    </row>
    <row r="8919" spans="1:1" x14ac:dyDescent="0.2">
      <c r="A8919" s="44"/>
    </row>
    <row r="8920" spans="1:1" x14ac:dyDescent="0.2">
      <c r="A8920" s="44"/>
    </row>
    <row r="8921" spans="1:1" x14ac:dyDescent="0.2">
      <c r="A8921" s="44"/>
    </row>
    <row r="8922" spans="1:1" x14ac:dyDescent="0.2">
      <c r="A8922" s="44"/>
    </row>
    <row r="8923" spans="1:1" x14ac:dyDescent="0.2">
      <c r="A8923" s="44"/>
    </row>
    <row r="8924" spans="1:1" x14ac:dyDescent="0.2">
      <c r="A8924" s="44"/>
    </row>
    <row r="8925" spans="1:1" x14ac:dyDescent="0.2">
      <c r="A8925" s="44"/>
    </row>
    <row r="8926" spans="1:1" x14ac:dyDescent="0.2">
      <c r="A8926" s="44"/>
    </row>
    <row r="8927" spans="1:1" x14ac:dyDescent="0.2">
      <c r="A8927" s="44"/>
    </row>
    <row r="8928" spans="1:1" x14ac:dyDescent="0.2">
      <c r="A8928" s="44"/>
    </row>
    <row r="8929" spans="1:1" x14ac:dyDescent="0.2">
      <c r="A8929" s="44"/>
    </row>
    <row r="8930" spans="1:1" x14ac:dyDescent="0.2">
      <c r="A8930" s="44"/>
    </row>
    <row r="8931" spans="1:1" x14ac:dyDescent="0.2">
      <c r="A8931" s="44"/>
    </row>
    <row r="8932" spans="1:1" x14ac:dyDescent="0.2">
      <c r="A8932" s="44"/>
    </row>
    <row r="8933" spans="1:1" x14ac:dyDescent="0.2">
      <c r="A8933" s="44"/>
    </row>
    <row r="8934" spans="1:1" x14ac:dyDescent="0.2">
      <c r="A8934" s="44"/>
    </row>
    <row r="8935" spans="1:1" x14ac:dyDescent="0.2">
      <c r="A8935" s="44"/>
    </row>
    <row r="8936" spans="1:1" x14ac:dyDescent="0.2">
      <c r="A8936" s="44"/>
    </row>
    <row r="8937" spans="1:1" x14ac:dyDescent="0.2">
      <c r="A8937" s="44"/>
    </row>
    <row r="8938" spans="1:1" x14ac:dyDescent="0.2">
      <c r="A8938" s="44"/>
    </row>
    <row r="8939" spans="1:1" x14ac:dyDescent="0.2">
      <c r="A8939" s="44"/>
    </row>
    <row r="8940" spans="1:1" x14ac:dyDescent="0.2">
      <c r="A8940" s="44"/>
    </row>
    <row r="8941" spans="1:1" x14ac:dyDescent="0.2">
      <c r="A8941" s="44"/>
    </row>
    <row r="8942" spans="1:1" x14ac:dyDescent="0.2">
      <c r="A8942" s="44"/>
    </row>
    <row r="8943" spans="1:1" x14ac:dyDescent="0.2">
      <c r="A8943" s="44"/>
    </row>
    <row r="8944" spans="1:1" x14ac:dyDescent="0.2">
      <c r="A8944" s="44"/>
    </row>
    <row r="8945" spans="1:1" x14ac:dyDescent="0.2">
      <c r="A8945" s="44"/>
    </row>
    <row r="8946" spans="1:1" x14ac:dyDescent="0.2">
      <c r="A8946" s="44"/>
    </row>
    <row r="8947" spans="1:1" x14ac:dyDescent="0.2">
      <c r="A8947" s="44"/>
    </row>
    <row r="8948" spans="1:1" x14ac:dyDescent="0.2">
      <c r="A8948" s="44"/>
    </row>
    <row r="8949" spans="1:1" x14ac:dyDescent="0.2">
      <c r="A8949" s="44"/>
    </row>
    <row r="8950" spans="1:1" x14ac:dyDescent="0.2">
      <c r="A8950" s="44"/>
    </row>
    <row r="8951" spans="1:1" x14ac:dyDescent="0.2">
      <c r="A8951" s="44"/>
    </row>
    <row r="8952" spans="1:1" x14ac:dyDescent="0.2">
      <c r="A8952" s="44"/>
    </row>
    <row r="8953" spans="1:1" x14ac:dyDescent="0.2">
      <c r="A8953" s="44"/>
    </row>
    <row r="8954" spans="1:1" x14ac:dyDescent="0.2">
      <c r="A8954" s="44"/>
    </row>
    <row r="8955" spans="1:1" x14ac:dyDescent="0.2">
      <c r="A8955" s="44"/>
    </row>
    <row r="8956" spans="1:1" x14ac:dyDescent="0.2">
      <c r="A8956" s="44"/>
    </row>
    <row r="8957" spans="1:1" x14ac:dyDescent="0.2">
      <c r="A8957" s="44"/>
    </row>
    <row r="8958" spans="1:1" x14ac:dyDescent="0.2">
      <c r="A8958" s="44"/>
    </row>
    <row r="8959" spans="1:1" x14ac:dyDescent="0.2">
      <c r="A8959" s="44"/>
    </row>
    <row r="8960" spans="1:1" x14ac:dyDescent="0.2">
      <c r="A8960" s="44"/>
    </row>
    <row r="8961" spans="1:1" x14ac:dyDescent="0.2">
      <c r="A8961" s="44"/>
    </row>
    <row r="8962" spans="1:1" x14ac:dyDescent="0.2">
      <c r="A8962" s="44"/>
    </row>
    <row r="8963" spans="1:1" x14ac:dyDescent="0.2">
      <c r="A8963" s="44"/>
    </row>
    <row r="8964" spans="1:1" x14ac:dyDescent="0.2">
      <c r="A8964" s="44"/>
    </row>
    <row r="8965" spans="1:1" x14ac:dyDescent="0.2">
      <c r="A8965" s="44"/>
    </row>
    <row r="8966" spans="1:1" x14ac:dyDescent="0.2">
      <c r="A8966" s="44"/>
    </row>
    <row r="8967" spans="1:1" x14ac:dyDescent="0.2">
      <c r="A8967" s="44"/>
    </row>
    <row r="8968" spans="1:1" x14ac:dyDescent="0.2">
      <c r="A8968" s="44"/>
    </row>
    <row r="8969" spans="1:1" x14ac:dyDescent="0.2">
      <c r="A8969" s="44"/>
    </row>
    <row r="8970" spans="1:1" x14ac:dyDescent="0.2">
      <c r="A8970" s="44"/>
    </row>
    <row r="8971" spans="1:1" x14ac:dyDescent="0.2">
      <c r="A8971" s="44"/>
    </row>
    <row r="8972" spans="1:1" x14ac:dyDescent="0.2">
      <c r="A8972" s="44"/>
    </row>
    <row r="8973" spans="1:1" x14ac:dyDescent="0.2">
      <c r="A8973" s="44"/>
    </row>
    <row r="8974" spans="1:1" x14ac:dyDescent="0.2">
      <c r="A8974" s="44"/>
    </row>
    <row r="8975" spans="1:1" x14ac:dyDescent="0.2">
      <c r="A8975" s="44"/>
    </row>
    <row r="8976" spans="1:1" x14ac:dyDescent="0.2">
      <c r="A8976" s="44"/>
    </row>
    <row r="8977" spans="1:1" x14ac:dyDescent="0.2">
      <c r="A8977" s="44"/>
    </row>
    <row r="8978" spans="1:1" x14ac:dyDescent="0.2">
      <c r="A8978" s="44"/>
    </row>
    <row r="8979" spans="1:1" x14ac:dyDescent="0.2">
      <c r="A8979" s="44"/>
    </row>
    <row r="8980" spans="1:1" x14ac:dyDescent="0.2">
      <c r="A8980" s="44"/>
    </row>
    <row r="8981" spans="1:1" x14ac:dyDescent="0.2">
      <c r="A8981" s="44"/>
    </row>
    <row r="8982" spans="1:1" x14ac:dyDescent="0.2">
      <c r="A8982" s="44"/>
    </row>
    <row r="8983" spans="1:1" x14ac:dyDescent="0.2">
      <c r="A8983" s="44"/>
    </row>
    <row r="8984" spans="1:1" x14ac:dyDescent="0.2">
      <c r="A8984" s="44"/>
    </row>
    <row r="8985" spans="1:1" x14ac:dyDescent="0.2">
      <c r="A8985" s="44"/>
    </row>
    <row r="8986" spans="1:1" x14ac:dyDescent="0.2">
      <c r="A8986" s="44"/>
    </row>
    <row r="8987" spans="1:1" x14ac:dyDescent="0.2">
      <c r="A8987" s="44"/>
    </row>
    <row r="8988" spans="1:1" x14ac:dyDescent="0.2">
      <c r="A8988" s="44"/>
    </row>
    <row r="8989" spans="1:1" x14ac:dyDescent="0.2">
      <c r="A8989" s="44"/>
    </row>
    <row r="8990" spans="1:1" x14ac:dyDescent="0.2">
      <c r="A8990" s="44"/>
    </row>
    <row r="8991" spans="1:1" x14ac:dyDescent="0.2">
      <c r="A8991" s="44"/>
    </row>
    <row r="8992" spans="1:1" x14ac:dyDescent="0.2">
      <c r="A8992" s="44"/>
    </row>
    <row r="8993" spans="1:1" x14ac:dyDescent="0.2">
      <c r="A8993" s="44"/>
    </row>
    <row r="8994" spans="1:1" x14ac:dyDescent="0.2">
      <c r="A8994" s="44"/>
    </row>
    <row r="8995" spans="1:1" x14ac:dyDescent="0.2">
      <c r="A8995" s="44"/>
    </row>
    <row r="8996" spans="1:1" x14ac:dyDescent="0.2">
      <c r="A8996" s="44"/>
    </row>
    <row r="8997" spans="1:1" x14ac:dyDescent="0.2">
      <c r="A8997" s="44"/>
    </row>
    <row r="8998" spans="1:1" x14ac:dyDescent="0.2">
      <c r="A8998" s="44"/>
    </row>
    <row r="8999" spans="1:1" x14ac:dyDescent="0.2">
      <c r="A8999" s="44"/>
    </row>
    <row r="9000" spans="1:1" x14ac:dyDescent="0.2">
      <c r="A9000" s="44"/>
    </row>
    <row r="9001" spans="1:1" x14ac:dyDescent="0.2">
      <c r="A9001" s="44"/>
    </row>
    <row r="9002" spans="1:1" x14ac:dyDescent="0.2">
      <c r="A9002" s="44"/>
    </row>
    <row r="9003" spans="1:1" x14ac:dyDescent="0.2">
      <c r="A9003" s="44"/>
    </row>
    <row r="9004" spans="1:1" x14ac:dyDescent="0.2">
      <c r="A9004" s="44"/>
    </row>
    <row r="9005" spans="1:1" x14ac:dyDescent="0.2">
      <c r="A9005" s="44"/>
    </row>
    <row r="9006" spans="1:1" x14ac:dyDescent="0.2">
      <c r="A9006" s="44"/>
    </row>
    <row r="9007" spans="1:1" x14ac:dyDescent="0.2">
      <c r="A9007" s="44"/>
    </row>
    <row r="9008" spans="1:1" x14ac:dyDescent="0.2">
      <c r="A9008" s="44"/>
    </row>
    <row r="9009" spans="1:1" x14ac:dyDescent="0.2">
      <c r="A9009" s="44"/>
    </row>
    <row r="9010" spans="1:1" x14ac:dyDescent="0.2">
      <c r="A9010" s="44"/>
    </row>
    <row r="9011" spans="1:1" x14ac:dyDescent="0.2">
      <c r="A9011" s="44"/>
    </row>
    <row r="9012" spans="1:1" x14ac:dyDescent="0.2">
      <c r="A9012" s="44"/>
    </row>
    <row r="9013" spans="1:1" x14ac:dyDescent="0.2">
      <c r="A9013" s="44"/>
    </row>
    <row r="9014" spans="1:1" x14ac:dyDescent="0.2">
      <c r="A9014" s="44"/>
    </row>
    <row r="9015" spans="1:1" x14ac:dyDescent="0.2">
      <c r="A9015" s="44"/>
    </row>
    <row r="9016" spans="1:1" x14ac:dyDescent="0.2">
      <c r="A9016" s="44"/>
    </row>
    <row r="9017" spans="1:1" x14ac:dyDescent="0.2">
      <c r="A9017" s="44"/>
    </row>
    <row r="9018" spans="1:1" x14ac:dyDescent="0.2">
      <c r="A9018" s="44"/>
    </row>
    <row r="9019" spans="1:1" x14ac:dyDescent="0.2">
      <c r="A9019" s="44"/>
    </row>
    <row r="9020" spans="1:1" x14ac:dyDescent="0.2">
      <c r="A9020" s="44"/>
    </row>
    <row r="9021" spans="1:1" x14ac:dyDescent="0.2">
      <c r="A9021" s="44"/>
    </row>
    <row r="9022" spans="1:1" x14ac:dyDescent="0.2">
      <c r="A9022" s="44"/>
    </row>
    <row r="9023" spans="1:1" x14ac:dyDescent="0.2">
      <c r="A9023" s="44"/>
    </row>
    <row r="9024" spans="1:1" x14ac:dyDescent="0.2">
      <c r="A9024" s="44"/>
    </row>
    <row r="9025" spans="1:1" x14ac:dyDescent="0.2">
      <c r="A9025" s="44"/>
    </row>
    <row r="9026" spans="1:1" x14ac:dyDescent="0.2">
      <c r="A9026" s="44"/>
    </row>
    <row r="9027" spans="1:1" x14ac:dyDescent="0.2">
      <c r="A9027" s="44"/>
    </row>
    <row r="9028" spans="1:1" x14ac:dyDescent="0.2">
      <c r="A9028" s="44"/>
    </row>
    <row r="9029" spans="1:1" x14ac:dyDescent="0.2">
      <c r="A9029" s="44"/>
    </row>
    <row r="9030" spans="1:1" x14ac:dyDescent="0.2">
      <c r="A9030" s="44"/>
    </row>
    <row r="9031" spans="1:1" x14ac:dyDescent="0.2">
      <c r="A9031" s="44"/>
    </row>
    <row r="9032" spans="1:1" x14ac:dyDescent="0.2">
      <c r="A9032" s="44"/>
    </row>
    <row r="9033" spans="1:1" x14ac:dyDescent="0.2">
      <c r="A9033" s="44"/>
    </row>
    <row r="9034" spans="1:1" x14ac:dyDescent="0.2">
      <c r="A9034" s="44"/>
    </row>
    <row r="9035" spans="1:1" x14ac:dyDescent="0.2">
      <c r="A9035" s="44"/>
    </row>
    <row r="9036" spans="1:1" x14ac:dyDescent="0.2">
      <c r="A9036" s="44"/>
    </row>
    <row r="9037" spans="1:1" x14ac:dyDescent="0.2">
      <c r="A9037" s="44"/>
    </row>
    <row r="9038" spans="1:1" x14ac:dyDescent="0.2">
      <c r="A9038" s="44"/>
    </row>
    <row r="9039" spans="1:1" x14ac:dyDescent="0.2">
      <c r="A9039" s="44"/>
    </row>
    <row r="9040" spans="1:1" x14ac:dyDescent="0.2">
      <c r="A9040" s="44"/>
    </row>
    <row r="9041" spans="1:1" x14ac:dyDescent="0.2">
      <c r="A9041" s="44"/>
    </row>
    <row r="9042" spans="1:1" x14ac:dyDescent="0.2">
      <c r="A9042" s="44"/>
    </row>
    <row r="9043" spans="1:1" x14ac:dyDescent="0.2">
      <c r="A9043" s="44"/>
    </row>
    <row r="9044" spans="1:1" x14ac:dyDescent="0.2">
      <c r="A9044" s="44"/>
    </row>
    <row r="9045" spans="1:1" x14ac:dyDescent="0.2">
      <c r="A9045" s="44"/>
    </row>
    <row r="9046" spans="1:1" x14ac:dyDescent="0.2">
      <c r="A9046" s="44"/>
    </row>
    <row r="9047" spans="1:1" x14ac:dyDescent="0.2">
      <c r="A9047" s="44"/>
    </row>
    <row r="9048" spans="1:1" x14ac:dyDescent="0.2">
      <c r="A9048" s="44"/>
    </row>
    <row r="9049" spans="1:1" x14ac:dyDescent="0.2">
      <c r="A9049" s="44"/>
    </row>
    <row r="9050" spans="1:1" x14ac:dyDescent="0.2">
      <c r="A9050" s="44"/>
    </row>
    <row r="9051" spans="1:1" x14ac:dyDescent="0.2">
      <c r="A9051" s="44"/>
    </row>
    <row r="9052" spans="1:1" x14ac:dyDescent="0.2">
      <c r="A9052" s="44"/>
    </row>
    <row r="9053" spans="1:1" x14ac:dyDescent="0.2">
      <c r="A9053" s="44"/>
    </row>
    <row r="9054" spans="1:1" x14ac:dyDescent="0.2">
      <c r="A9054" s="44"/>
    </row>
    <row r="9055" spans="1:1" x14ac:dyDescent="0.2">
      <c r="A9055" s="44"/>
    </row>
    <row r="9056" spans="1:1" x14ac:dyDescent="0.2">
      <c r="A9056" s="44"/>
    </row>
    <row r="9057" spans="1:1" x14ac:dyDescent="0.2">
      <c r="A9057" s="44"/>
    </row>
    <row r="9058" spans="1:1" x14ac:dyDescent="0.2">
      <c r="A9058" s="44"/>
    </row>
    <row r="9059" spans="1:1" x14ac:dyDescent="0.2">
      <c r="A9059" s="44"/>
    </row>
    <row r="9060" spans="1:1" x14ac:dyDescent="0.2">
      <c r="A9060" s="44"/>
    </row>
    <row r="9061" spans="1:1" x14ac:dyDescent="0.2">
      <c r="A9061" s="44"/>
    </row>
    <row r="9062" spans="1:1" x14ac:dyDescent="0.2">
      <c r="A9062" s="44"/>
    </row>
    <row r="9063" spans="1:1" x14ac:dyDescent="0.2">
      <c r="A9063" s="44"/>
    </row>
    <row r="9064" spans="1:1" x14ac:dyDescent="0.2">
      <c r="A9064" s="44"/>
    </row>
    <row r="9065" spans="1:1" x14ac:dyDescent="0.2">
      <c r="A9065" s="44"/>
    </row>
    <row r="9066" spans="1:1" x14ac:dyDescent="0.2">
      <c r="A9066" s="44"/>
    </row>
    <row r="9067" spans="1:1" x14ac:dyDescent="0.2">
      <c r="A9067" s="44"/>
    </row>
    <row r="9068" spans="1:1" x14ac:dyDescent="0.2">
      <c r="A9068" s="44"/>
    </row>
    <row r="9069" spans="1:1" x14ac:dyDescent="0.2">
      <c r="A9069" s="44"/>
    </row>
    <row r="9070" spans="1:1" x14ac:dyDescent="0.2">
      <c r="A9070" s="44"/>
    </row>
    <row r="9071" spans="1:1" x14ac:dyDescent="0.2">
      <c r="A9071" s="44"/>
    </row>
    <row r="9072" spans="1:1" x14ac:dyDescent="0.2">
      <c r="A9072" s="44"/>
    </row>
    <row r="9073" spans="1:1" x14ac:dyDescent="0.2">
      <c r="A9073" s="44"/>
    </row>
    <row r="9074" spans="1:1" x14ac:dyDescent="0.2">
      <c r="A9074" s="44"/>
    </row>
    <row r="9075" spans="1:1" x14ac:dyDescent="0.2">
      <c r="A9075" s="44"/>
    </row>
    <row r="9076" spans="1:1" x14ac:dyDescent="0.2">
      <c r="A9076" s="44"/>
    </row>
    <row r="9077" spans="1:1" x14ac:dyDescent="0.2">
      <c r="A9077" s="44"/>
    </row>
    <row r="9078" spans="1:1" x14ac:dyDescent="0.2">
      <c r="A9078" s="44"/>
    </row>
    <row r="9079" spans="1:1" x14ac:dyDescent="0.2">
      <c r="A9079" s="44"/>
    </row>
    <row r="9080" spans="1:1" x14ac:dyDescent="0.2">
      <c r="A9080" s="44"/>
    </row>
    <row r="9081" spans="1:1" x14ac:dyDescent="0.2">
      <c r="A9081" s="44"/>
    </row>
    <row r="9082" spans="1:1" x14ac:dyDescent="0.2">
      <c r="A9082" s="44"/>
    </row>
    <row r="9083" spans="1:1" x14ac:dyDescent="0.2">
      <c r="A9083" s="44"/>
    </row>
    <row r="9084" spans="1:1" x14ac:dyDescent="0.2">
      <c r="A9084" s="44"/>
    </row>
    <row r="9085" spans="1:1" x14ac:dyDescent="0.2">
      <c r="A9085" s="44"/>
    </row>
    <row r="9086" spans="1:1" x14ac:dyDescent="0.2">
      <c r="A9086" s="44"/>
    </row>
    <row r="9087" spans="1:1" x14ac:dyDescent="0.2">
      <c r="A9087" s="44"/>
    </row>
    <row r="9088" spans="1:1" x14ac:dyDescent="0.2">
      <c r="A9088" s="44"/>
    </row>
    <row r="9089" spans="1:1" x14ac:dyDescent="0.2">
      <c r="A9089" s="44"/>
    </row>
    <row r="9090" spans="1:1" x14ac:dyDescent="0.2">
      <c r="A9090" s="44"/>
    </row>
    <row r="9091" spans="1:1" x14ac:dyDescent="0.2">
      <c r="A9091" s="44"/>
    </row>
    <row r="9092" spans="1:1" x14ac:dyDescent="0.2">
      <c r="A9092" s="44"/>
    </row>
    <row r="9093" spans="1:1" x14ac:dyDescent="0.2">
      <c r="A9093" s="44"/>
    </row>
    <row r="9094" spans="1:1" x14ac:dyDescent="0.2">
      <c r="A9094" s="44"/>
    </row>
    <row r="9095" spans="1:1" x14ac:dyDescent="0.2">
      <c r="A9095" s="44"/>
    </row>
    <row r="9096" spans="1:1" x14ac:dyDescent="0.2">
      <c r="A9096" s="44"/>
    </row>
    <row r="9097" spans="1:1" x14ac:dyDescent="0.2">
      <c r="A9097" s="44"/>
    </row>
    <row r="9098" spans="1:1" x14ac:dyDescent="0.2">
      <c r="A9098" s="44"/>
    </row>
    <row r="9099" spans="1:1" x14ac:dyDescent="0.2">
      <c r="A9099" s="44"/>
    </row>
    <row r="9100" spans="1:1" x14ac:dyDescent="0.2">
      <c r="A9100" s="44"/>
    </row>
    <row r="9101" spans="1:1" x14ac:dyDescent="0.2">
      <c r="A9101" s="44"/>
    </row>
    <row r="9102" spans="1:1" x14ac:dyDescent="0.2">
      <c r="A9102" s="44"/>
    </row>
    <row r="9103" spans="1:1" x14ac:dyDescent="0.2">
      <c r="A9103" s="44"/>
    </row>
    <row r="9104" spans="1:1" x14ac:dyDescent="0.2">
      <c r="A9104" s="44"/>
    </row>
    <row r="9105" spans="1:1" x14ac:dyDescent="0.2">
      <c r="A9105" s="44"/>
    </row>
    <row r="9106" spans="1:1" x14ac:dyDescent="0.2">
      <c r="A9106" s="44"/>
    </row>
    <row r="9107" spans="1:1" x14ac:dyDescent="0.2">
      <c r="A9107" s="44"/>
    </row>
    <row r="9108" spans="1:1" x14ac:dyDescent="0.2">
      <c r="A9108" s="44"/>
    </row>
    <row r="9109" spans="1:1" x14ac:dyDescent="0.2">
      <c r="A9109" s="44"/>
    </row>
    <row r="9110" spans="1:1" x14ac:dyDescent="0.2">
      <c r="A9110" s="44"/>
    </row>
    <row r="9111" spans="1:1" x14ac:dyDescent="0.2">
      <c r="A9111" s="44"/>
    </row>
    <row r="9112" spans="1:1" x14ac:dyDescent="0.2">
      <c r="A9112" s="44"/>
    </row>
    <row r="9113" spans="1:1" x14ac:dyDescent="0.2">
      <c r="A9113" s="44"/>
    </row>
    <row r="9114" spans="1:1" x14ac:dyDescent="0.2">
      <c r="A9114" s="44"/>
    </row>
    <row r="9115" spans="1:1" x14ac:dyDescent="0.2">
      <c r="A9115" s="44"/>
    </row>
    <row r="9116" spans="1:1" x14ac:dyDescent="0.2">
      <c r="A9116" s="44"/>
    </row>
    <row r="9117" spans="1:1" x14ac:dyDescent="0.2">
      <c r="A9117" s="44"/>
    </row>
    <row r="9118" spans="1:1" x14ac:dyDescent="0.2">
      <c r="A9118" s="44"/>
    </row>
    <row r="9119" spans="1:1" x14ac:dyDescent="0.2">
      <c r="A9119" s="44"/>
    </row>
    <row r="9120" spans="1:1" x14ac:dyDescent="0.2">
      <c r="A9120" s="44"/>
    </row>
    <row r="9121" spans="1:1" x14ac:dyDescent="0.2">
      <c r="A9121" s="44"/>
    </row>
    <row r="9122" spans="1:1" x14ac:dyDescent="0.2">
      <c r="A9122" s="44"/>
    </row>
    <row r="9123" spans="1:1" x14ac:dyDescent="0.2">
      <c r="A9123" s="44"/>
    </row>
    <row r="9124" spans="1:1" x14ac:dyDescent="0.2">
      <c r="A9124" s="44"/>
    </row>
    <row r="9125" spans="1:1" x14ac:dyDescent="0.2">
      <c r="A9125" s="44"/>
    </row>
    <row r="9126" spans="1:1" x14ac:dyDescent="0.2">
      <c r="A9126" s="44"/>
    </row>
    <row r="9127" spans="1:1" x14ac:dyDescent="0.2">
      <c r="A9127" s="44"/>
    </row>
    <row r="9128" spans="1:1" x14ac:dyDescent="0.2">
      <c r="A9128" s="44"/>
    </row>
    <row r="9129" spans="1:1" x14ac:dyDescent="0.2">
      <c r="A9129" s="44"/>
    </row>
    <row r="9130" spans="1:1" x14ac:dyDescent="0.2">
      <c r="A9130" s="44"/>
    </row>
    <row r="9131" spans="1:1" x14ac:dyDescent="0.2">
      <c r="A9131" s="44"/>
    </row>
    <row r="9132" spans="1:1" x14ac:dyDescent="0.2">
      <c r="A9132" s="44"/>
    </row>
    <row r="9133" spans="1:1" x14ac:dyDescent="0.2">
      <c r="A9133" s="44"/>
    </row>
    <row r="9134" spans="1:1" x14ac:dyDescent="0.2">
      <c r="A9134" s="44"/>
    </row>
    <row r="9135" spans="1:1" x14ac:dyDescent="0.2">
      <c r="A9135" s="44"/>
    </row>
    <row r="9136" spans="1:1" x14ac:dyDescent="0.2">
      <c r="A9136" s="44"/>
    </row>
    <row r="9137" spans="1:1" x14ac:dyDescent="0.2">
      <c r="A9137" s="44"/>
    </row>
    <row r="9138" spans="1:1" x14ac:dyDescent="0.2">
      <c r="A9138" s="44"/>
    </row>
    <row r="9139" spans="1:1" x14ac:dyDescent="0.2">
      <c r="A9139" s="44"/>
    </row>
    <row r="9140" spans="1:1" x14ac:dyDescent="0.2">
      <c r="A9140" s="44"/>
    </row>
    <row r="9141" spans="1:1" x14ac:dyDescent="0.2">
      <c r="A9141" s="44"/>
    </row>
    <row r="9142" spans="1:1" x14ac:dyDescent="0.2">
      <c r="A9142" s="44"/>
    </row>
    <row r="9143" spans="1:1" x14ac:dyDescent="0.2">
      <c r="A9143" s="44"/>
    </row>
    <row r="9144" spans="1:1" x14ac:dyDescent="0.2">
      <c r="A9144" s="44"/>
    </row>
    <row r="9145" spans="1:1" x14ac:dyDescent="0.2">
      <c r="A9145" s="44"/>
    </row>
    <row r="9146" spans="1:1" x14ac:dyDescent="0.2">
      <c r="A9146" s="44"/>
    </row>
    <row r="9147" spans="1:1" x14ac:dyDescent="0.2">
      <c r="A9147" s="44"/>
    </row>
    <row r="9148" spans="1:1" x14ac:dyDescent="0.2">
      <c r="A9148" s="44"/>
    </row>
    <row r="9149" spans="1:1" x14ac:dyDescent="0.2">
      <c r="A9149" s="44"/>
    </row>
    <row r="9150" spans="1:1" x14ac:dyDescent="0.2">
      <c r="A9150" s="44"/>
    </row>
    <row r="9151" spans="1:1" x14ac:dyDescent="0.2">
      <c r="A9151" s="44"/>
    </row>
    <row r="9152" spans="1:1" x14ac:dyDescent="0.2">
      <c r="A9152" s="44"/>
    </row>
    <row r="9153" spans="1:1" x14ac:dyDescent="0.2">
      <c r="A9153" s="44"/>
    </row>
    <row r="9154" spans="1:1" x14ac:dyDescent="0.2">
      <c r="A9154" s="44"/>
    </row>
    <row r="9155" spans="1:1" x14ac:dyDescent="0.2">
      <c r="A9155" s="44"/>
    </row>
    <row r="9156" spans="1:1" x14ac:dyDescent="0.2">
      <c r="A9156" s="44"/>
    </row>
    <row r="9157" spans="1:1" x14ac:dyDescent="0.2">
      <c r="A9157" s="44"/>
    </row>
    <row r="9158" spans="1:1" x14ac:dyDescent="0.2">
      <c r="A9158" s="44"/>
    </row>
    <row r="9159" spans="1:1" x14ac:dyDescent="0.2">
      <c r="A9159" s="44"/>
    </row>
    <row r="9160" spans="1:1" x14ac:dyDescent="0.2">
      <c r="A9160" s="44"/>
    </row>
    <row r="9161" spans="1:1" x14ac:dyDescent="0.2">
      <c r="A9161" s="44"/>
    </row>
    <row r="9162" spans="1:1" x14ac:dyDescent="0.2">
      <c r="A9162" s="44"/>
    </row>
    <row r="9163" spans="1:1" x14ac:dyDescent="0.2">
      <c r="A9163" s="44"/>
    </row>
    <row r="9164" spans="1:1" x14ac:dyDescent="0.2">
      <c r="A9164" s="44"/>
    </row>
    <row r="9165" spans="1:1" x14ac:dyDescent="0.2">
      <c r="A9165" s="44"/>
    </row>
    <row r="9166" spans="1:1" x14ac:dyDescent="0.2">
      <c r="A9166" s="44"/>
    </row>
    <row r="9167" spans="1:1" x14ac:dyDescent="0.2">
      <c r="A9167" s="44"/>
    </row>
    <row r="9168" spans="1:1" x14ac:dyDescent="0.2">
      <c r="A9168" s="44"/>
    </row>
    <row r="9169" spans="1:1" x14ac:dyDescent="0.2">
      <c r="A9169" s="44"/>
    </row>
    <row r="9170" spans="1:1" x14ac:dyDescent="0.2">
      <c r="A9170" s="44"/>
    </row>
    <row r="9171" spans="1:1" x14ac:dyDescent="0.2">
      <c r="A9171" s="44"/>
    </row>
    <row r="9172" spans="1:1" x14ac:dyDescent="0.2">
      <c r="A9172" s="44"/>
    </row>
    <row r="9173" spans="1:1" x14ac:dyDescent="0.2">
      <c r="A9173" s="44"/>
    </row>
    <row r="9174" spans="1:1" x14ac:dyDescent="0.2">
      <c r="A9174" s="44"/>
    </row>
    <row r="9175" spans="1:1" x14ac:dyDescent="0.2">
      <c r="A9175" s="44"/>
    </row>
    <row r="9176" spans="1:1" x14ac:dyDescent="0.2">
      <c r="A9176" s="44"/>
    </row>
    <row r="9177" spans="1:1" x14ac:dyDescent="0.2">
      <c r="A9177" s="44"/>
    </row>
    <row r="9178" spans="1:1" x14ac:dyDescent="0.2">
      <c r="A9178" s="44"/>
    </row>
    <row r="9179" spans="1:1" x14ac:dyDescent="0.2">
      <c r="A9179" s="44"/>
    </row>
    <row r="9180" spans="1:1" x14ac:dyDescent="0.2">
      <c r="A9180" s="44"/>
    </row>
    <row r="9181" spans="1:1" x14ac:dyDescent="0.2">
      <c r="A9181" s="44"/>
    </row>
    <row r="9182" spans="1:1" x14ac:dyDescent="0.2">
      <c r="A9182" s="44"/>
    </row>
    <row r="9183" spans="1:1" x14ac:dyDescent="0.2">
      <c r="A9183" s="44"/>
    </row>
    <row r="9184" spans="1:1" x14ac:dyDescent="0.2">
      <c r="A9184" s="44"/>
    </row>
    <row r="9185" spans="1:1" x14ac:dyDescent="0.2">
      <c r="A9185" s="44"/>
    </row>
    <row r="9186" spans="1:1" x14ac:dyDescent="0.2">
      <c r="A9186" s="44"/>
    </row>
    <row r="9187" spans="1:1" x14ac:dyDescent="0.2">
      <c r="A9187" s="44"/>
    </row>
    <row r="9188" spans="1:1" x14ac:dyDescent="0.2">
      <c r="A9188" s="44"/>
    </row>
    <row r="9189" spans="1:1" x14ac:dyDescent="0.2">
      <c r="A9189" s="44"/>
    </row>
    <row r="9190" spans="1:1" x14ac:dyDescent="0.2">
      <c r="A9190" s="44"/>
    </row>
    <row r="9191" spans="1:1" x14ac:dyDescent="0.2">
      <c r="A9191" s="44"/>
    </row>
    <row r="9192" spans="1:1" x14ac:dyDescent="0.2">
      <c r="A9192" s="44"/>
    </row>
    <row r="9193" spans="1:1" x14ac:dyDescent="0.2">
      <c r="A9193" s="44"/>
    </row>
    <row r="9194" spans="1:1" x14ac:dyDescent="0.2">
      <c r="A9194" s="44"/>
    </row>
    <row r="9195" spans="1:1" x14ac:dyDescent="0.2">
      <c r="A9195" s="44"/>
    </row>
    <row r="9196" spans="1:1" x14ac:dyDescent="0.2">
      <c r="A9196" s="44"/>
    </row>
    <row r="9197" spans="1:1" x14ac:dyDescent="0.2">
      <c r="A9197" s="44"/>
    </row>
    <row r="9198" spans="1:1" x14ac:dyDescent="0.2">
      <c r="A9198" s="44"/>
    </row>
    <row r="9199" spans="1:1" x14ac:dyDescent="0.2">
      <c r="A9199" s="44"/>
    </row>
    <row r="9200" spans="1:1" x14ac:dyDescent="0.2">
      <c r="A9200" s="44"/>
    </row>
    <row r="9201" spans="1:1" x14ac:dyDescent="0.2">
      <c r="A9201" s="44"/>
    </row>
    <row r="9202" spans="1:1" x14ac:dyDescent="0.2">
      <c r="A9202" s="44"/>
    </row>
    <row r="9203" spans="1:1" x14ac:dyDescent="0.2">
      <c r="A9203" s="44"/>
    </row>
    <row r="9204" spans="1:1" x14ac:dyDescent="0.2">
      <c r="A9204" s="44"/>
    </row>
    <row r="9205" spans="1:1" x14ac:dyDescent="0.2">
      <c r="A9205" s="44"/>
    </row>
    <row r="9206" spans="1:1" x14ac:dyDescent="0.2">
      <c r="A9206" s="44"/>
    </row>
    <row r="9207" spans="1:1" x14ac:dyDescent="0.2">
      <c r="A9207" s="44"/>
    </row>
    <row r="9208" spans="1:1" x14ac:dyDescent="0.2">
      <c r="A9208" s="44"/>
    </row>
    <row r="9209" spans="1:1" x14ac:dyDescent="0.2">
      <c r="A9209" s="44"/>
    </row>
    <row r="9210" spans="1:1" x14ac:dyDescent="0.2">
      <c r="A9210" s="44"/>
    </row>
    <row r="9211" spans="1:1" x14ac:dyDescent="0.2">
      <c r="A9211" s="44"/>
    </row>
    <row r="9212" spans="1:1" x14ac:dyDescent="0.2">
      <c r="A9212" s="44"/>
    </row>
    <row r="9213" spans="1:1" x14ac:dyDescent="0.2">
      <c r="A9213" s="44"/>
    </row>
    <row r="9214" spans="1:1" x14ac:dyDescent="0.2">
      <c r="A9214" s="44"/>
    </row>
    <row r="9215" spans="1:1" x14ac:dyDescent="0.2">
      <c r="A9215" s="44"/>
    </row>
    <row r="9216" spans="1:1" x14ac:dyDescent="0.2">
      <c r="A9216" s="44"/>
    </row>
    <row r="9217" spans="1:1" x14ac:dyDescent="0.2">
      <c r="A9217" s="44"/>
    </row>
    <row r="9218" spans="1:1" x14ac:dyDescent="0.2">
      <c r="A9218" s="44"/>
    </row>
    <row r="9219" spans="1:1" x14ac:dyDescent="0.2">
      <c r="A9219" s="44"/>
    </row>
    <row r="9220" spans="1:1" x14ac:dyDescent="0.2">
      <c r="A9220" s="44"/>
    </row>
    <row r="9221" spans="1:1" x14ac:dyDescent="0.2">
      <c r="A9221" s="44"/>
    </row>
    <row r="9222" spans="1:1" x14ac:dyDescent="0.2">
      <c r="A9222" s="44"/>
    </row>
    <row r="9223" spans="1:1" x14ac:dyDescent="0.2">
      <c r="A9223" s="44"/>
    </row>
    <row r="9224" spans="1:1" x14ac:dyDescent="0.2">
      <c r="A9224" s="44"/>
    </row>
    <row r="9225" spans="1:1" x14ac:dyDescent="0.2">
      <c r="A9225" s="44"/>
    </row>
    <row r="9226" spans="1:1" x14ac:dyDescent="0.2">
      <c r="A9226" s="44"/>
    </row>
    <row r="9227" spans="1:1" x14ac:dyDescent="0.2">
      <c r="A9227" s="44"/>
    </row>
    <row r="9228" spans="1:1" x14ac:dyDescent="0.2">
      <c r="A9228" s="44"/>
    </row>
    <row r="9229" spans="1:1" x14ac:dyDescent="0.2">
      <c r="A9229" s="44"/>
    </row>
    <row r="9230" spans="1:1" x14ac:dyDescent="0.2">
      <c r="A9230" s="44"/>
    </row>
    <row r="9231" spans="1:1" x14ac:dyDescent="0.2">
      <c r="A9231" s="44"/>
    </row>
    <row r="9232" spans="1:1" x14ac:dyDescent="0.2">
      <c r="A9232" s="44"/>
    </row>
    <row r="9233" spans="1:1" x14ac:dyDescent="0.2">
      <c r="A9233" s="44"/>
    </row>
    <row r="9234" spans="1:1" x14ac:dyDescent="0.2">
      <c r="A9234" s="44"/>
    </row>
    <row r="9235" spans="1:1" x14ac:dyDescent="0.2">
      <c r="A9235" s="44"/>
    </row>
    <row r="9236" spans="1:1" x14ac:dyDescent="0.2">
      <c r="A9236" s="44"/>
    </row>
    <row r="9237" spans="1:1" x14ac:dyDescent="0.2">
      <c r="A9237" s="44"/>
    </row>
    <row r="9238" spans="1:1" x14ac:dyDescent="0.2">
      <c r="A9238" s="44"/>
    </row>
    <row r="9239" spans="1:1" x14ac:dyDescent="0.2">
      <c r="A9239" s="44"/>
    </row>
    <row r="9240" spans="1:1" x14ac:dyDescent="0.2">
      <c r="A9240" s="44"/>
    </row>
    <row r="9241" spans="1:1" x14ac:dyDescent="0.2">
      <c r="A9241" s="44"/>
    </row>
    <row r="9242" spans="1:1" x14ac:dyDescent="0.2">
      <c r="A9242" s="44"/>
    </row>
    <row r="9243" spans="1:1" x14ac:dyDescent="0.2">
      <c r="A9243" s="44"/>
    </row>
    <row r="9244" spans="1:1" x14ac:dyDescent="0.2">
      <c r="A9244" s="44"/>
    </row>
    <row r="9245" spans="1:1" x14ac:dyDescent="0.2">
      <c r="A9245" s="44"/>
    </row>
    <row r="9246" spans="1:1" x14ac:dyDescent="0.2">
      <c r="A9246" s="44"/>
    </row>
    <row r="9247" spans="1:1" x14ac:dyDescent="0.2">
      <c r="A9247" s="44"/>
    </row>
    <row r="9248" spans="1:1" x14ac:dyDescent="0.2">
      <c r="A9248" s="44"/>
    </row>
    <row r="9249" spans="1:1" x14ac:dyDescent="0.2">
      <c r="A9249" s="44"/>
    </row>
    <row r="9250" spans="1:1" x14ac:dyDescent="0.2">
      <c r="A9250" s="44"/>
    </row>
    <row r="9251" spans="1:1" x14ac:dyDescent="0.2">
      <c r="A9251" s="44"/>
    </row>
    <row r="9252" spans="1:1" x14ac:dyDescent="0.2">
      <c r="A9252" s="44"/>
    </row>
    <row r="9253" spans="1:1" x14ac:dyDescent="0.2">
      <c r="A9253" s="44"/>
    </row>
    <row r="9254" spans="1:1" x14ac:dyDescent="0.2">
      <c r="A9254" s="44"/>
    </row>
    <row r="9255" spans="1:1" x14ac:dyDescent="0.2">
      <c r="A9255" s="44"/>
    </row>
    <row r="9256" spans="1:1" x14ac:dyDescent="0.2">
      <c r="A9256" s="44"/>
    </row>
    <row r="9257" spans="1:1" x14ac:dyDescent="0.2">
      <c r="A9257" s="44"/>
    </row>
    <row r="9258" spans="1:1" x14ac:dyDescent="0.2">
      <c r="A9258" s="44"/>
    </row>
    <row r="9259" spans="1:1" x14ac:dyDescent="0.2">
      <c r="A9259" s="44"/>
    </row>
    <row r="9260" spans="1:1" x14ac:dyDescent="0.2">
      <c r="A9260" s="44"/>
    </row>
    <row r="9261" spans="1:1" x14ac:dyDescent="0.2">
      <c r="A9261" s="44"/>
    </row>
    <row r="9262" spans="1:1" x14ac:dyDescent="0.2">
      <c r="A9262" s="44"/>
    </row>
    <row r="9263" spans="1:1" x14ac:dyDescent="0.2">
      <c r="A9263" s="44"/>
    </row>
    <row r="9264" spans="1:1" x14ac:dyDescent="0.2">
      <c r="A9264" s="44"/>
    </row>
    <row r="9265" spans="1:1" x14ac:dyDescent="0.2">
      <c r="A9265" s="44"/>
    </row>
    <row r="9266" spans="1:1" x14ac:dyDescent="0.2">
      <c r="A9266" s="44"/>
    </row>
    <row r="9267" spans="1:1" x14ac:dyDescent="0.2">
      <c r="A9267" s="44"/>
    </row>
    <row r="9268" spans="1:1" x14ac:dyDescent="0.2">
      <c r="A9268" s="44"/>
    </row>
    <row r="9269" spans="1:1" x14ac:dyDescent="0.2">
      <c r="A9269" s="44"/>
    </row>
    <row r="9270" spans="1:1" x14ac:dyDescent="0.2">
      <c r="A9270" s="44"/>
    </row>
    <row r="9271" spans="1:1" x14ac:dyDescent="0.2">
      <c r="A9271" s="44"/>
    </row>
    <row r="9272" spans="1:1" x14ac:dyDescent="0.2">
      <c r="A9272" s="44"/>
    </row>
    <row r="9273" spans="1:1" x14ac:dyDescent="0.2">
      <c r="A9273" s="44"/>
    </row>
    <row r="9274" spans="1:1" x14ac:dyDescent="0.2">
      <c r="A9274" s="44"/>
    </row>
    <row r="9275" spans="1:1" x14ac:dyDescent="0.2">
      <c r="A9275" s="44"/>
    </row>
    <row r="9276" spans="1:1" x14ac:dyDescent="0.2">
      <c r="A9276" s="44"/>
    </row>
    <row r="9277" spans="1:1" x14ac:dyDescent="0.2">
      <c r="A9277" s="44"/>
    </row>
    <row r="9278" spans="1:1" x14ac:dyDescent="0.2">
      <c r="A9278" s="44"/>
    </row>
    <row r="9279" spans="1:1" x14ac:dyDescent="0.2">
      <c r="A9279" s="44"/>
    </row>
    <row r="9280" spans="1:1" x14ac:dyDescent="0.2">
      <c r="A9280" s="44"/>
    </row>
    <row r="9281" spans="1:1" x14ac:dyDescent="0.2">
      <c r="A9281" s="44"/>
    </row>
    <row r="9282" spans="1:1" x14ac:dyDescent="0.2">
      <c r="A9282" s="44"/>
    </row>
    <row r="9283" spans="1:1" x14ac:dyDescent="0.2">
      <c r="A9283" s="44"/>
    </row>
    <row r="9284" spans="1:1" x14ac:dyDescent="0.2">
      <c r="A9284" s="44"/>
    </row>
    <row r="9285" spans="1:1" x14ac:dyDescent="0.2">
      <c r="A9285" s="44"/>
    </row>
    <row r="9286" spans="1:1" x14ac:dyDescent="0.2">
      <c r="A9286" s="44"/>
    </row>
    <row r="9287" spans="1:1" x14ac:dyDescent="0.2">
      <c r="A9287" s="44"/>
    </row>
    <row r="9288" spans="1:1" x14ac:dyDescent="0.2">
      <c r="A9288" s="44"/>
    </row>
    <row r="9289" spans="1:1" x14ac:dyDescent="0.2">
      <c r="A9289" s="44"/>
    </row>
    <row r="9290" spans="1:1" x14ac:dyDescent="0.2">
      <c r="A9290" s="44"/>
    </row>
    <row r="9291" spans="1:1" x14ac:dyDescent="0.2">
      <c r="A9291" s="44"/>
    </row>
    <row r="9292" spans="1:1" x14ac:dyDescent="0.2">
      <c r="A9292" s="44"/>
    </row>
    <row r="9293" spans="1:1" x14ac:dyDescent="0.2">
      <c r="A9293" s="44"/>
    </row>
    <row r="9294" spans="1:1" x14ac:dyDescent="0.2">
      <c r="A9294" s="44"/>
    </row>
    <row r="9295" spans="1:1" x14ac:dyDescent="0.2">
      <c r="A9295" s="44"/>
    </row>
    <row r="9296" spans="1:1" x14ac:dyDescent="0.2">
      <c r="A9296" s="44"/>
    </row>
    <row r="9297" spans="1:1" x14ac:dyDescent="0.2">
      <c r="A9297" s="44"/>
    </row>
    <row r="9298" spans="1:1" x14ac:dyDescent="0.2">
      <c r="A9298" s="44"/>
    </row>
    <row r="9299" spans="1:1" x14ac:dyDescent="0.2">
      <c r="A9299" s="44"/>
    </row>
    <row r="9300" spans="1:1" x14ac:dyDescent="0.2">
      <c r="A9300" s="44"/>
    </row>
    <row r="9301" spans="1:1" x14ac:dyDescent="0.2">
      <c r="A9301" s="44"/>
    </row>
    <row r="9302" spans="1:1" x14ac:dyDescent="0.2">
      <c r="A9302" s="44"/>
    </row>
    <row r="9303" spans="1:1" x14ac:dyDescent="0.2">
      <c r="A9303" s="44"/>
    </row>
    <row r="9304" spans="1:1" x14ac:dyDescent="0.2">
      <c r="A9304" s="44"/>
    </row>
    <row r="9305" spans="1:1" x14ac:dyDescent="0.2">
      <c r="A9305" s="44"/>
    </row>
    <row r="9306" spans="1:1" x14ac:dyDescent="0.2">
      <c r="A9306" s="44"/>
    </row>
    <row r="9307" spans="1:1" x14ac:dyDescent="0.2">
      <c r="A9307" s="44"/>
    </row>
    <row r="9308" spans="1:1" x14ac:dyDescent="0.2">
      <c r="A9308" s="44"/>
    </row>
    <row r="9309" spans="1:1" x14ac:dyDescent="0.2">
      <c r="A9309" s="44"/>
    </row>
    <row r="9310" spans="1:1" x14ac:dyDescent="0.2">
      <c r="A9310" s="44"/>
    </row>
    <row r="9311" spans="1:1" x14ac:dyDescent="0.2">
      <c r="A9311" s="44"/>
    </row>
    <row r="9312" spans="1:1" x14ac:dyDescent="0.2">
      <c r="A9312" s="44"/>
    </row>
    <row r="9313" spans="1:1" x14ac:dyDescent="0.2">
      <c r="A9313" s="44"/>
    </row>
    <row r="9314" spans="1:1" x14ac:dyDescent="0.2">
      <c r="A9314" s="44"/>
    </row>
    <row r="9315" spans="1:1" x14ac:dyDescent="0.2">
      <c r="A9315" s="44"/>
    </row>
    <row r="9316" spans="1:1" x14ac:dyDescent="0.2">
      <c r="A9316" s="44"/>
    </row>
    <row r="9317" spans="1:1" x14ac:dyDescent="0.2">
      <c r="A9317" s="44"/>
    </row>
    <row r="9318" spans="1:1" x14ac:dyDescent="0.2">
      <c r="A9318" s="44"/>
    </row>
    <row r="9319" spans="1:1" x14ac:dyDescent="0.2">
      <c r="A9319" s="44"/>
    </row>
    <row r="9320" spans="1:1" x14ac:dyDescent="0.2">
      <c r="A9320" s="44"/>
    </row>
    <row r="9321" spans="1:1" x14ac:dyDescent="0.2">
      <c r="A9321" s="44"/>
    </row>
    <row r="9322" spans="1:1" x14ac:dyDescent="0.2">
      <c r="A9322" s="44"/>
    </row>
    <row r="9323" spans="1:1" x14ac:dyDescent="0.2">
      <c r="A9323" s="44"/>
    </row>
    <row r="9324" spans="1:1" x14ac:dyDescent="0.2">
      <c r="A9324" s="44"/>
    </row>
    <row r="9325" spans="1:1" x14ac:dyDescent="0.2">
      <c r="A9325" s="44"/>
    </row>
    <row r="9326" spans="1:1" x14ac:dyDescent="0.2">
      <c r="A9326" s="44"/>
    </row>
    <row r="9327" spans="1:1" x14ac:dyDescent="0.2">
      <c r="A9327" s="44"/>
    </row>
    <row r="9328" spans="1:1" x14ac:dyDescent="0.2">
      <c r="A9328" s="44"/>
    </row>
    <row r="9329" spans="1:1" x14ac:dyDescent="0.2">
      <c r="A9329" s="44"/>
    </row>
    <row r="9330" spans="1:1" x14ac:dyDescent="0.2">
      <c r="A9330" s="44"/>
    </row>
    <row r="9331" spans="1:1" x14ac:dyDescent="0.2">
      <c r="A9331" s="44"/>
    </row>
    <row r="9332" spans="1:1" x14ac:dyDescent="0.2">
      <c r="A9332" s="44"/>
    </row>
    <row r="9333" spans="1:1" x14ac:dyDescent="0.2">
      <c r="A9333" s="44"/>
    </row>
    <row r="9334" spans="1:1" x14ac:dyDescent="0.2">
      <c r="A9334" s="44"/>
    </row>
    <row r="9335" spans="1:1" x14ac:dyDescent="0.2">
      <c r="A9335" s="44"/>
    </row>
    <row r="9336" spans="1:1" x14ac:dyDescent="0.2">
      <c r="A9336" s="44"/>
    </row>
    <row r="9337" spans="1:1" x14ac:dyDescent="0.2">
      <c r="A9337" s="44"/>
    </row>
    <row r="9338" spans="1:1" x14ac:dyDescent="0.2">
      <c r="A9338" s="44"/>
    </row>
    <row r="9339" spans="1:1" x14ac:dyDescent="0.2">
      <c r="A9339" s="44"/>
    </row>
    <row r="9340" spans="1:1" x14ac:dyDescent="0.2">
      <c r="A9340" s="44"/>
    </row>
    <row r="9341" spans="1:1" x14ac:dyDescent="0.2">
      <c r="A9341" s="44"/>
    </row>
    <row r="9342" spans="1:1" x14ac:dyDescent="0.2">
      <c r="A9342" s="44"/>
    </row>
    <row r="9343" spans="1:1" x14ac:dyDescent="0.2">
      <c r="A9343" s="44"/>
    </row>
    <row r="9344" spans="1:1" x14ac:dyDescent="0.2">
      <c r="A9344" s="44"/>
    </row>
    <row r="9345" spans="1:1" x14ac:dyDescent="0.2">
      <c r="A9345" s="44"/>
    </row>
    <row r="9346" spans="1:1" x14ac:dyDescent="0.2">
      <c r="A9346" s="44"/>
    </row>
    <row r="9347" spans="1:1" x14ac:dyDescent="0.2">
      <c r="A9347" s="44"/>
    </row>
    <row r="9348" spans="1:1" x14ac:dyDescent="0.2">
      <c r="A9348" s="44"/>
    </row>
    <row r="9349" spans="1:1" x14ac:dyDescent="0.2">
      <c r="A9349" s="44"/>
    </row>
    <row r="9350" spans="1:1" x14ac:dyDescent="0.2">
      <c r="A9350" s="44"/>
    </row>
    <row r="9351" spans="1:1" x14ac:dyDescent="0.2">
      <c r="A9351" s="44"/>
    </row>
    <row r="9352" spans="1:1" x14ac:dyDescent="0.2">
      <c r="A9352" s="44"/>
    </row>
    <row r="9353" spans="1:1" x14ac:dyDescent="0.2">
      <c r="A9353" s="44"/>
    </row>
    <row r="9354" spans="1:1" x14ac:dyDescent="0.2">
      <c r="A9354" s="44"/>
    </row>
    <row r="9355" spans="1:1" x14ac:dyDescent="0.2">
      <c r="A9355" s="44"/>
    </row>
    <row r="9356" spans="1:1" x14ac:dyDescent="0.2">
      <c r="A9356" s="44"/>
    </row>
    <row r="9357" spans="1:1" x14ac:dyDescent="0.2">
      <c r="A9357" s="44"/>
    </row>
    <row r="9358" spans="1:1" x14ac:dyDescent="0.2">
      <c r="A9358" s="44"/>
    </row>
    <row r="9359" spans="1:1" x14ac:dyDescent="0.2">
      <c r="A9359" s="44"/>
    </row>
    <row r="9360" spans="1:1" x14ac:dyDescent="0.2">
      <c r="A9360" s="44"/>
    </row>
    <row r="9361" spans="1:1" x14ac:dyDescent="0.2">
      <c r="A9361" s="44"/>
    </row>
    <row r="9362" spans="1:1" x14ac:dyDescent="0.2">
      <c r="A9362" s="44"/>
    </row>
    <row r="9363" spans="1:1" x14ac:dyDescent="0.2">
      <c r="A9363" s="44"/>
    </row>
    <row r="9364" spans="1:1" x14ac:dyDescent="0.2">
      <c r="A9364" s="44"/>
    </row>
    <row r="9365" spans="1:1" x14ac:dyDescent="0.2">
      <c r="A9365" s="44"/>
    </row>
    <row r="9366" spans="1:1" x14ac:dyDescent="0.2">
      <c r="A9366" s="44"/>
    </row>
    <row r="9367" spans="1:1" x14ac:dyDescent="0.2">
      <c r="A9367" s="44"/>
    </row>
    <row r="9368" spans="1:1" x14ac:dyDescent="0.2">
      <c r="A9368" s="44"/>
    </row>
    <row r="9369" spans="1:1" x14ac:dyDescent="0.2">
      <c r="A9369" s="44"/>
    </row>
    <row r="9370" spans="1:1" x14ac:dyDescent="0.2">
      <c r="A9370" s="44"/>
    </row>
    <row r="9371" spans="1:1" x14ac:dyDescent="0.2">
      <c r="A9371" s="44"/>
    </row>
    <row r="9372" spans="1:1" x14ac:dyDescent="0.2">
      <c r="A9372" s="44"/>
    </row>
    <row r="9373" spans="1:1" x14ac:dyDescent="0.2">
      <c r="A9373" s="44"/>
    </row>
    <row r="9374" spans="1:1" x14ac:dyDescent="0.2">
      <c r="A9374" s="44"/>
    </row>
    <row r="9375" spans="1:1" x14ac:dyDescent="0.2">
      <c r="A9375" s="44"/>
    </row>
    <row r="9376" spans="1:1" x14ac:dyDescent="0.2">
      <c r="A9376" s="44"/>
    </row>
    <row r="9377" spans="1:1" x14ac:dyDescent="0.2">
      <c r="A9377" s="44"/>
    </row>
    <row r="9378" spans="1:1" x14ac:dyDescent="0.2">
      <c r="A9378" s="44"/>
    </row>
    <row r="9379" spans="1:1" x14ac:dyDescent="0.2">
      <c r="A9379" s="44"/>
    </row>
    <row r="9380" spans="1:1" x14ac:dyDescent="0.2">
      <c r="A9380" s="44"/>
    </row>
    <row r="9381" spans="1:1" x14ac:dyDescent="0.2">
      <c r="A9381" s="44"/>
    </row>
    <row r="9382" spans="1:1" x14ac:dyDescent="0.2">
      <c r="A9382" s="44"/>
    </row>
    <row r="9383" spans="1:1" x14ac:dyDescent="0.2">
      <c r="A9383" s="44"/>
    </row>
    <row r="9384" spans="1:1" x14ac:dyDescent="0.2">
      <c r="A9384" s="44"/>
    </row>
    <row r="9385" spans="1:1" x14ac:dyDescent="0.2">
      <c r="A9385" s="44"/>
    </row>
    <row r="9386" spans="1:1" x14ac:dyDescent="0.2">
      <c r="A9386" s="44"/>
    </row>
    <row r="9387" spans="1:1" x14ac:dyDescent="0.2">
      <c r="A9387" s="44"/>
    </row>
    <row r="9388" spans="1:1" x14ac:dyDescent="0.2">
      <c r="A9388" s="44"/>
    </row>
    <row r="9389" spans="1:1" x14ac:dyDescent="0.2">
      <c r="A9389" s="44"/>
    </row>
    <row r="9390" spans="1:1" x14ac:dyDescent="0.2">
      <c r="A9390" s="44"/>
    </row>
    <row r="9391" spans="1:1" x14ac:dyDescent="0.2">
      <c r="A9391" s="44"/>
    </row>
    <row r="9392" spans="1:1" x14ac:dyDescent="0.2">
      <c r="A9392" s="44"/>
    </row>
    <row r="9393" spans="1:1" x14ac:dyDescent="0.2">
      <c r="A9393" s="44"/>
    </row>
    <row r="9394" spans="1:1" x14ac:dyDescent="0.2">
      <c r="A9394" s="44"/>
    </row>
    <row r="9395" spans="1:1" x14ac:dyDescent="0.2">
      <c r="A9395" s="44"/>
    </row>
    <row r="9396" spans="1:1" x14ac:dyDescent="0.2">
      <c r="A9396" s="44"/>
    </row>
    <row r="9397" spans="1:1" x14ac:dyDescent="0.2">
      <c r="A9397" s="44"/>
    </row>
    <row r="9398" spans="1:1" x14ac:dyDescent="0.2">
      <c r="A9398" s="44"/>
    </row>
    <row r="9399" spans="1:1" x14ac:dyDescent="0.2">
      <c r="A9399" s="44"/>
    </row>
    <row r="9400" spans="1:1" x14ac:dyDescent="0.2">
      <c r="A9400" s="44"/>
    </row>
    <row r="9401" spans="1:1" x14ac:dyDescent="0.2">
      <c r="A9401" s="44"/>
    </row>
    <row r="9402" spans="1:1" x14ac:dyDescent="0.2">
      <c r="A9402" s="44"/>
    </row>
    <row r="9403" spans="1:1" x14ac:dyDescent="0.2">
      <c r="A9403" s="44"/>
    </row>
    <row r="9404" spans="1:1" x14ac:dyDescent="0.2">
      <c r="A9404" s="44"/>
    </row>
    <row r="9405" spans="1:1" x14ac:dyDescent="0.2">
      <c r="A9405" s="44"/>
    </row>
    <row r="9406" spans="1:1" x14ac:dyDescent="0.2">
      <c r="A9406" s="44"/>
    </row>
    <row r="9407" spans="1:1" x14ac:dyDescent="0.2">
      <c r="A9407" s="44"/>
    </row>
    <row r="9408" spans="1:1" x14ac:dyDescent="0.2">
      <c r="A9408" s="44"/>
    </row>
    <row r="9409" spans="1:1" x14ac:dyDescent="0.2">
      <c r="A9409" s="44"/>
    </row>
    <row r="9410" spans="1:1" x14ac:dyDescent="0.2">
      <c r="A9410" s="44"/>
    </row>
    <row r="9411" spans="1:1" x14ac:dyDescent="0.2">
      <c r="A9411" s="44"/>
    </row>
    <row r="9412" spans="1:1" x14ac:dyDescent="0.2">
      <c r="A9412" s="44"/>
    </row>
    <row r="9413" spans="1:1" x14ac:dyDescent="0.2">
      <c r="A9413" s="44"/>
    </row>
    <row r="9414" spans="1:1" x14ac:dyDescent="0.2">
      <c r="A9414" s="44"/>
    </row>
    <row r="9415" spans="1:1" x14ac:dyDescent="0.2">
      <c r="A9415" s="44"/>
    </row>
    <row r="9416" spans="1:1" x14ac:dyDescent="0.2">
      <c r="A9416" s="44"/>
    </row>
    <row r="9417" spans="1:1" x14ac:dyDescent="0.2">
      <c r="A9417" s="44"/>
    </row>
    <row r="9418" spans="1:1" x14ac:dyDescent="0.2">
      <c r="A9418" s="44"/>
    </row>
    <row r="9419" spans="1:1" x14ac:dyDescent="0.2">
      <c r="A9419" s="44"/>
    </row>
    <row r="9420" spans="1:1" x14ac:dyDescent="0.2">
      <c r="A9420" s="44"/>
    </row>
    <row r="9421" spans="1:1" x14ac:dyDescent="0.2">
      <c r="A9421" s="44"/>
    </row>
    <row r="9422" spans="1:1" x14ac:dyDescent="0.2">
      <c r="A9422" s="44"/>
    </row>
    <row r="9423" spans="1:1" x14ac:dyDescent="0.2">
      <c r="A9423" s="44"/>
    </row>
    <row r="9424" spans="1:1" x14ac:dyDescent="0.2">
      <c r="A9424" s="44"/>
    </row>
    <row r="9425" spans="1:1" x14ac:dyDescent="0.2">
      <c r="A9425" s="44"/>
    </row>
    <row r="9426" spans="1:1" x14ac:dyDescent="0.2">
      <c r="A9426" s="44"/>
    </row>
    <row r="9427" spans="1:1" x14ac:dyDescent="0.2">
      <c r="A9427" s="44"/>
    </row>
    <row r="9428" spans="1:1" x14ac:dyDescent="0.2">
      <c r="A9428" s="44"/>
    </row>
    <row r="9429" spans="1:1" x14ac:dyDescent="0.2">
      <c r="A9429" s="44"/>
    </row>
    <row r="9430" spans="1:1" x14ac:dyDescent="0.2">
      <c r="A9430" s="44"/>
    </row>
    <row r="9431" spans="1:1" x14ac:dyDescent="0.2">
      <c r="A9431" s="44"/>
    </row>
    <row r="9432" spans="1:1" x14ac:dyDescent="0.2">
      <c r="A9432" s="44"/>
    </row>
    <row r="9433" spans="1:1" x14ac:dyDescent="0.2">
      <c r="A9433" s="44"/>
    </row>
    <row r="9434" spans="1:1" x14ac:dyDescent="0.2">
      <c r="A9434" s="44"/>
    </row>
    <row r="9435" spans="1:1" x14ac:dyDescent="0.2">
      <c r="A9435" s="44"/>
    </row>
    <row r="9436" spans="1:1" x14ac:dyDescent="0.2">
      <c r="A9436" s="44"/>
    </row>
    <row r="9437" spans="1:1" x14ac:dyDescent="0.2">
      <c r="A9437" s="44"/>
    </row>
    <row r="9438" spans="1:1" x14ac:dyDescent="0.2">
      <c r="A9438" s="44"/>
    </row>
    <row r="9439" spans="1:1" x14ac:dyDescent="0.2">
      <c r="A9439" s="44"/>
    </row>
    <row r="9440" spans="1:1" x14ac:dyDescent="0.2">
      <c r="A9440" s="44"/>
    </row>
    <row r="9441" spans="1:1" x14ac:dyDescent="0.2">
      <c r="A9441" s="44"/>
    </row>
    <row r="9442" spans="1:1" x14ac:dyDescent="0.2">
      <c r="A9442" s="44"/>
    </row>
    <row r="9443" spans="1:1" x14ac:dyDescent="0.2">
      <c r="A9443" s="44"/>
    </row>
    <row r="9444" spans="1:1" x14ac:dyDescent="0.2">
      <c r="A9444" s="44"/>
    </row>
    <row r="9445" spans="1:1" x14ac:dyDescent="0.2">
      <c r="A9445" s="44"/>
    </row>
    <row r="9446" spans="1:1" x14ac:dyDescent="0.2">
      <c r="A9446" s="44"/>
    </row>
    <row r="9447" spans="1:1" x14ac:dyDescent="0.2">
      <c r="A9447" s="44"/>
    </row>
    <row r="9448" spans="1:1" x14ac:dyDescent="0.2">
      <c r="A9448" s="44"/>
    </row>
    <row r="9449" spans="1:1" x14ac:dyDescent="0.2">
      <c r="A9449" s="44"/>
    </row>
    <row r="9450" spans="1:1" x14ac:dyDescent="0.2">
      <c r="A9450" s="44"/>
    </row>
    <row r="9451" spans="1:1" x14ac:dyDescent="0.2">
      <c r="A9451" s="44"/>
    </row>
    <row r="9452" spans="1:1" x14ac:dyDescent="0.2">
      <c r="A9452" s="44"/>
    </row>
    <row r="9453" spans="1:1" x14ac:dyDescent="0.2">
      <c r="A9453" s="44"/>
    </row>
    <row r="9454" spans="1:1" x14ac:dyDescent="0.2">
      <c r="A9454" s="44"/>
    </row>
    <row r="9455" spans="1:1" x14ac:dyDescent="0.2">
      <c r="A9455" s="44"/>
    </row>
    <row r="9456" spans="1:1" x14ac:dyDescent="0.2">
      <c r="A9456" s="44"/>
    </row>
    <row r="9457" spans="1:1" x14ac:dyDescent="0.2">
      <c r="A9457" s="44"/>
    </row>
    <row r="9458" spans="1:1" x14ac:dyDescent="0.2">
      <c r="A9458" s="44"/>
    </row>
    <row r="9459" spans="1:1" x14ac:dyDescent="0.2">
      <c r="A9459" s="44"/>
    </row>
    <row r="9460" spans="1:1" x14ac:dyDescent="0.2">
      <c r="A9460" s="44"/>
    </row>
    <row r="9461" spans="1:1" x14ac:dyDescent="0.2">
      <c r="A9461" s="44"/>
    </row>
    <row r="9462" spans="1:1" x14ac:dyDescent="0.2">
      <c r="A9462" s="44"/>
    </row>
    <row r="9463" spans="1:1" x14ac:dyDescent="0.2">
      <c r="A9463" s="44"/>
    </row>
    <row r="9464" spans="1:1" x14ac:dyDescent="0.2">
      <c r="A9464" s="44"/>
    </row>
    <row r="9465" spans="1:1" x14ac:dyDescent="0.2">
      <c r="A9465" s="44"/>
    </row>
    <row r="9466" spans="1:1" x14ac:dyDescent="0.2">
      <c r="A9466" s="44"/>
    </row>
    <row r="9467" spans="1:1" x14ac:dyDescent="0.2">
      <c r="A9467" s="44"/>
    </row>
    <row r="9468" spans="1:1" x14ac:dyDescent="0.2">
      <c r="A9468" s="44"/>
    </row>
    <row r="9469" spans="1:1" x14ac:dyDescent="0.2">
      <c r="A9469" s="44"/>
    </row>
    <row r="9470" spans="1:1" x14ac:dyDescent="0.2">
      <c r="A9470" s="44"/>
    </row>
    <row r="9471" spans="1:1" x14ac:dyDescent="0.2">
      <c r="A9471" s="44"/>
    </row>
    <row r="9472" spans="1:1" x14ac:dyDescent="0.2">
      <c r="A9472" s="44"/>
    </row>
    <row r="9473" spans="1:1" x14ac:dyDescent="0.2">
      <c r="A9473" s="44"/>
    </row>
    <row r="9474" spans="1:1" x14ac:dyDescent="0.2">
      <c r="A9474" s="44"/>
    </row>
    <row r="9475" spans="1:1" x14ac:dyDescent="0.2">
      <c r="A9475" s="44"/>
    </row>
    <row r="9476" spans="1:1" x14ac:dyDescent="0.2">
      <c r="A9476" s="44"/>
    </row>
    <row r="9477" spans="1:1" x14ac:dyDescent="0.2">
      <c r="A9477" s="44"/>
    </row>
    <row r="9478" spans="1:1" x14ac:dyDescent="0.2">
      <c r="A9478" s="44"/>
    </row>
    <row r="9479" spans="1:1" x14ac:dyDescent="0.2">
      <c r="A9479" s="44"/>
    </row>
    <row r="9480" spans="1:1" x14ac:dyDescent="0.2">
      <c r="A9480" s="44"/>
    </row>
    <row r="9481" spans="1:1" x14ac:dyDescent="0.2">
      <c r="A9481" s="44"/>
    </row>
    <row r="9482" spans="1:1" x14ac:dyDescent="0.2">
      <c r="A9482" s="44"/>
    </row>
    <row r="9483" spans="1:1" x14ac:dyDescent="0.2">
      <c r="A9483" s="44"/>
    </row>
    <row r="9484" spans="1:1" x14ac:dyDescent="0.2">
      <c r="A9484" s="44"/>
    </row>
    <row r="9485" spans="1:1" x14ac:dyDescent="0.2">
      <c r="A9485" s="44"/>
    </row>
    <row r="9486" spans="1:1" x14ac:dyDescent="0.2">
      <c r="A9486" s="44"/>
    </row>
    <row r="9487" spans="1:1" x14ac:dyDescent="0.2">
      <c r="A9487" s="44"/>
    </row>
    <row r="9488" spans="1:1" x14ac:dyDescent="0.2">
      <c r="A9488" s="44"/>
    </row>
    <row r="9489" spans="1:1" x14ac:dyDescent="0.2">
      <c r="A9489" s="44"/>
    </row>
    <row r="9490" spans="1:1" x14ac:dyDescent="0.2">
      <c r="A9490" s="44"/>
    </row>
    <row r="9491" spans="1:1" x14ac:dyDescent="0.2">
      <c r="A9491" s="44"/>
    </row>
    <row r="9492" spans="1:1" x14ac:dyDescent="0.2">
      <c r="A9492" s="44"/>
    </row>
    <row r="9493" spans="1:1" x14ac:dyDescent="0.2">
      <c r="A9493" s="44"/>
    </row>
    <row r="9494" spans="1:1" x14ac:dyDescent="0.2">
      <c r="A9494" s="44"/>
    </row>
    <row r="9495" spans="1:1" x14ac:dyDescent="0.2">
      <c r="A9495" s="44"/>
    </row>
    <row r="9496" spans="1:1" x14ac:dyDescent="0.2">
      <c r="A9496" s="44"/>
    </row>
    <row r="9497" spans="1:1" x14ac:dyDescent="0.2">
      <c r="A9497" s="44"/>
    </row>
    <row r="9498" spans="1:1" x14ac:dyDescent="0.2">
      <c r="A9498" s="44"/>
    </row>
    <row r="9499" spans="1:1" x14ac:dyDescent="0.2">
      <c r="A9499" s="44"/>
    </row>
    <row r="9500" spans="1:1" x14ac:dyDescent="0.2">
      <c r="A9500" s="44"/>
    </row>
    <row r="9501" spans="1:1" x14ac:dyDescent="0.2">
      <c r="A9501" s="44"/>
    </row>
    <row r="9502" spans="1:1" x14ac:dyDescent="0.2">
      <c r="A9502" s="44"/>
    </row>
    <row r="9503" spans="1:1" x14ac:dyDescent="0.2">
      <c r="A9503" s="44"/>
    </row>
    <row r="9504" spans="1:1" x14ac:dyDescent="0.2">
      <c r="A9504" s="44"/>
    </row>
    <row r="9505" spans="1:1" x14ac:dyDescent="0.2">
      <c r="A9505" s="44"/>
    </row>
    <row r="9506" spans="1:1" x14ac:dyDescent="0.2">
      <c r="A9506" s="44"/>
    </row>
    <row r="9507" spans="1:1" x14ac:dyDescent="0.2">
      <c r="A9507" s="44"/>
    </row>
    <row r="9508" spans="1:1" x14ac:dyDescent="0.2">
      <c r="A9508" s="44"/>
    </row>
    <row r="9509" spans="1:1" x14ac:dyDescent="0.2">
      <c r="A9509" s="44"/>
    </row>
    <row r="9510" spans="1:1" x14ac:dyDescent="0.2">
      <c r="A9510" s="44"/>
    </row>
    <row r="9511" spans="1:1" x14ac:dyDescent="0.2">
      <c r="A9511" s="44"/>
    </row>
    <row r="9512" spans="1:1" x14ac:dyDescent="0.2">
      <c r="A9512" s="44"/>
    </row>
    <row r="9513" spans="1:1" x14ac:dyDescent="0.2">
      <c r="A9513" s="44"/>
    </row>
    <row r="9514" spans="1:1" x14ac:dyDescent="0.2">
      <c r="A9514" s="44"/>
    </row>
    <row r="9515" spans="1:1" x14ac:dyDescent="0.2">
      <c r="A9515" s="44"/>
    </row>
    <row r="9516" spans="1:1" x14ac:dyDescent="0.2">
      <c r="A9516" s="44"/>
    </row>
    <row r="9517" spans="1:1" x14ac:dyDescent="0.2">
      <c r="A9517" s="44"/>
    </row>
    <row r="9518" spans="1:1" x14ac:dyDescent="0.2">
      <c r="A9518" s="44"/>
    </row>
    <row r="9519" spans="1:1" x14ac:dyDescent="0.2">
      <c r="A9519" s="44"/>
    </row>
    <row r="9520" spans="1:1" x14ac:dyDescent="0.2">
      <c r="A9520" s="44"/>
    </row>
    <row r="9521" spans="1:1" x14ac:dyDescent="0.2">
      <c r="A9521" s="44"/>
    </row>
    <row r="9522" spans="1:1" x14ac:dyDescent="0.2">
      <c r="A9522" s="44"/>
    </row>
    <row r="9523" spans="1:1" x14ac:dyDescent="0.2">
      <c r="A9523" s="44"/>
    </row>
    <row r="9524" spans="1:1" x14ac:dyDescent="0.2">
      <c r="A9524" s="44"/>
    </row>
    <row r="9525" spans="1:1" x14ac:dyDescent="0.2">
      <c r="A9525" s="44"/>
    </row>
    <row r="9526" spans="1:1" x14ac:dyDescent="0.2">
      <c r="A9526" s="44"/>
    </row>
    <row r="9527" spans="1:1" x14ac:dyDescent="0.2">
      <c r="A9527" s="44"/>
    </row>
    <row r="9528" spans="1:1" x14ac:dyDescent="0.2">
      <c r="A9528" s="44"/>
    </row>
    <row r="9529" spans="1:1" x14ac:dyDescent="0.2">
      <c r="A9529" s="44"/>
    </row>
    <row r="9530" spans="1:1" x14ac:dyDescent="0.2">
      <c r="A9530" s="44"/>
    </row>
    <row r="9531" spans="1:1" x14ac:dyDescent="0.2">
      <c r="A9531" s="44"/>
    </row>
    <row r="9532" spans="1:1" x14ac:dyDescent="0.2">
      <c r="A9532" s="44"/>
    </row>
    <row r="9533" spans="1:1" x14ac:dyDescent="0.2">
      <c r="A9533" s="44"/>
    </row>
    <row r="9534" spans="1:1" x14ac:dyDescent="0.2">
      <c r="A9534" s="44"/>
    </row>
    <row r="9535" spans="1:1" x14ac:dyDescent="0.2">
      <c r="A9535" s="44"/>
    </row>
    <row r="9536" spans="1:1" x14ac:dyDescent="0.2">
      <c r="A9536" s="44"/>
    </row>
    <row r="9537" spans="1:1" x14ac:dyDescent="0.2">
      <c r="A9537" s="44"/>
    </row>
    <row r="9538" spans="1:1" x14ac:dyDescent="0.2">
      <c r="A9538" s="44"/>
    </row>
    <row r="9539" spans="1:1" x14ac:dyDescent="0.2">
      <c r="A9539" s="44"/>
    </row>
    <row r="9540" spans="1:1" x14ac:dyDescent="0.2">
      <c r="A9540" s="44"/>
    </row>
    <row r="9541" spans="1:1" x14ac:dyDescent="0.2">
      <c r="A9541" s="44"/>
    </row>
    <row r="9542" spans="1:1" x14ac:dyDescent="0.2">
      <c r="A9542" s="44"/>
    </row>
    <row r="9543" spans="1:1" x14ac:dyDescent="0.2">
      <c r="A9543" s="44"/>
    </row>
    <row r="9544" spans="1:1" x14ac:dyDescent="0.2">
      <c r="A9544" s="44"/>
    </row>
    <row r="9545" spans="1:1" x14ac:dyDescent="0.2">
      <c r="A9545" s="44"/>
    </row>
    <row r="9546" spans="1:1" x14ac:dyDescent="0.2">
      <c r="A9546" s="44"/>
    </row>
    <row r="9547" spans="1:1" x14ac:dyDescent="0.2">
      <c r="A9547" s="44"/>
    </row>
    <row r="9548" spans="1:1" x14ac:dyDescent="0.2">
      <c r="A9548" s="44"/>
    </row>
    <row r="9549" spans="1:1" x14ac:dyDescent="0.2">
      <c r="A9549" s="44"/>
    </row>
    <row r="9550" spans="1:1" x14ac:dyDescent="0.2">
      <c r="A9550" s="44"/>
    </row>
    <row r="9551" spans="1:1" x14ac:dyDescent="0.2">
      <c r="A9551" s="44"/>
    </row>
    <row r="9552" spans="1:1" x14ac:dyDescent="0.2">
      <c r="A9552" s="44"/>
    </row>
    <row r="9553" spans="1:1" x14ac:dyDescent="0.2">
      <c r="A9553" s="44"/>
    </row>
    <row r="9554" spans="1:1" x14ac:dyDescent="0.2">
      <c r="A9554" s="44"/>
    </row>
    <row r="9555" spans="1:1" x14ac:dyDescent="0.2">
      <c r="A9555" s="44"/>
    </row>
    <row r="9556" spans="1:1" x14ac:dyDescent="0.2">
      <c r="A9556" s="44"/>
    </row>
    <row r="9557" spans="1:1" x14ac:dyDescent="0.2">
      <c r="A9557" s="44"/>
    </row>
    <row r="9558" spans="1:1" x14ac:dyDescent="0.2">
      <c r="A9558" s="44"/>
    </row>
    <row r="9559" spans="1:1" x14ac:dyDescent="0.2">
      <c r="A9559" s="44"/>
    </row>
    <row r="9560" spans="1:1" x14ac:dyDescent="0.2">
      <c r="A9560" s="44"/>
    </row>
    <row r="9561" spans="1:1" x14ac:dyDescent="0.2">
      <c r="A9561" s="44"/>
    </row>
    <row r="9562" spans="1:1" x14ac:dyDescent="0.2">
      <c r="A9562" s="44"/>
    </row>
    <row r="9563" spans="1:1" x14ac:dyDescent="0.2">
      <c r="A9563" s="44"/>
    </row>
    <row r="9564" spans="1:1" x14ac:dyDescent="0.2">
      <c r="A9564" s="44"/>
    </row>
    <row r="9565" spans="1:1" x14ac:dyDescent="0.2">
      <c r="A9565" s="44"/>
    </row>
    <row r="9566" spans="1:1" x14ac:dyDescent="0.2">
      <c r="A9566" s="44"/>
    </row>
    <row r="9567" spans="1:1" x14ac:dyDescent="0.2">
      <c r="A9567" s="44"/>
    </row>
    <row r="9568" spans="1:1" x14ac:dyDescent="0.2">
      <c r="A9568" s="44"/>
    </row>
    <row r="9569" spans="1:1" x14ac:dyDescent="0.2">
      <c r="A9569" s="44"/>
    </row>
    <row r="9570" spans="1:1" x14ac:dyDescent="0.2">
      <c r="A9570" s="44"/>
    </row>
    <row r="9571" spans="1:1" x14ac:dyDescent="0.2">
      <c r="A9571" s="44"/>
    </row>
    <row r="9572" spans="1:1" x14ac:dyDescent="0.2">
      <c r="A9572" s="44"/>
    </row>
    <row r="9573" spans="1:1" x14ac:dyDescent="0.2">
      <c r="A9573" s="44"/>
    </row>
    <row r="9574" spans="1:1" x14ac:dyDescent="0.2">
      <c r="A9574" s="44"/>
    </row>
    <row r="9575" spans="1:1" x14ac:dyDescent="0.2">
      <c r="A9575" s="44"/>
    </row>
    <row r="9576" spans="1:1" x14ac:dyDescent="0.2">
      <c r="A9576" s="44"/>
    </row>
    <row r="9577" spans="1:1" x14ac:dyDescent="0.2">
      <c r="A9577" s="44"/>
    </row>
    <row r="9578" spans="1:1" x14ac:dyDescent="0.2">
      <c r="A9578" s="44"/>
    </row>
    <row r="9579" spans="1:1" x14ac:dyDescent="0.2">
      <c r="A9579" s="44"/>
    </row>
    <row r="9580" spans="1:1" x14ac:dyDescent="0.2">
      <c r="A9580" s="44"/>
    </row>
    <row r="9581" spans="1:1" x14ac:dyDescent="0.2">
      <c r="A9581" s="44"/>
    </row>
    <row r="9582" spans="1:1" x14ac:dyDescent="0.2">
      <c r="A9582" s="44"/>
    </row>
    <row r="9583" spans="1:1" x14ac:dyDescent="0.2">
      <c r="A9583" s="44"/>
    </row>
    <row r="9584" spans="1:1" x14ac:dyDescent="0.2">
      <c r="A9584" s="44"/>
    </row>
    <row r="9585" spans="1:1" x14ac:dyDescent="0.2">
      <c r="A9585" s="44"/>
    </row>
    <row r="9586" spans="1:1" x14ac:dyDescent="0.2">
      <c r="A9586" s="44"/>
    </row>
    <row r="9587" spans="1:1" x14ac:dyDescent="0.2">
      <c r="A9587" s="44"/>
    </row>
    <row r="9588" spans="1:1" x14ac:dyDescent="0.2">
      <c r="A9588" s="44"/>
    </row>
    <row r="9589" spans="1:1" x14ac:dyDescent="0.2">
      <c r="A9589" s="44"/>
    </row>
    <row r="9590" spans="1:1" x14ac:dyDescent="0.2">
      <c r="A9590" s="44"/>
    </row>
    <row r="9591" spans="1:1" x14ac:dyDescent="0.2">
      <c r="A9591" s="44"/>
    </row>
    <row r="9592" spans="1:1" x14ac:dyDescent="0.2">
      <c r="A9592" s="44"/>
    </row>
    <row r="9593" spans="1:1" x14ac:dyDescent="0.2">
      <c r="A9593" s="44"/>
    </row>
    <row r="9594" spans="1:1" x14ac:dyDescent="0.2">
      <c r="A9594" s="44"/>
    </row>
    <row r="9595" spans="1:1" x14ac:dyDescent="0.2">
      <c r="A9595" s="44"/>
    </row>
    <row r="9596" spans="1:1" x14ac:dyDescent="0.2">
      <c r="A9596" s="44"/>
    </row>
    <row r="9597" spans="1:1" x14ac:dyDescent="0.2">
      <c r="A9597" s="44"/>
    </row>
    <row r="9598" spans="1:1" x14ac:dyDescent="0.2">
      <c r="A9598" s="44"/>
    </row>
    <row r="9599" spans="1:1" x14ac:dyDescent="0.2">
      <c r="A9599" s="44"/>
    </row>
    <row r="9600" spans="1:1" x14ac:dyDescent="0.2">
      <c r="A9600" s="44"/>
    </row>
    <row r="9601" spans="1:1" x14ac:dyDescent="0.2">
      <c r="A9601" s="44"/>
    </row>
    <row r="9602" spans="1:1" x14ac:dyDescent="0.2">
      <c r="A9602" s="44"/>
    </row>
    <row r="9603" spans="1:1" x14ac:dyDescent="0.2">
      <c r="A9603" s="44"/>
    </row>
    <row r="9604" spans="1:1" x14ac:dyDescent="0.2">
      <c r="A9604" s="44"/>
    </row>
    <row r="9605" spans="1:1" x14ac:dyDescent="0.2">
      <c r="A9605" s="44"/>
    </row>
    <row r="9606" spans="1:1" x14ac:dyDescent="0.2">
      <c r="A9606" s="44"/>
    </row>
    <row r="9607" spans="1:1" x14ac:dyDescent="0.2">
      <c r="A9607" s="44"/>
    </row>
    <row r="9608" spans="1:1" x14ac:dyDescent="0.2">
      <c r="A9608" s="44"/>
    </row>
    <row r="9609" spans="1:1" x14ac:dyDescent="0.2">
      <c r="A9609" s="44"/>
    </row>
    <row r="9610" spans="1:1" x14ac:dyDescent="0.2">
      <c r="A9610" s="44"/>
    </row>
    <row r="9611" spans="1:1" x14ac:dyDescent="0.2">
      <c r="A9611" s="44"/>
    </row>
    <row r="9612" spans="1:1" x14ac:dyDescent="0.2">
      <c r="A9612" s="44"/>
    </row>
    <row r="9613" spans="1:1" x14ac:dyDescent="0.2">
      <c r="A9613" s="44"/>
    </row>
    <row r="9614" spans="1:1" x14ac:dyDescent="0.2">
      <c r="A9614" s="44"/>
    </row>
    <row r="9615" spans="1:1" x14ac:dyDescent="0.2">
      <c r="A9615" s="44"/>
    </row>
    <row r="9616" spans="1:1" x14ac:dyDescent="0.2">
      <c r="A9616" s="44"/>
    </row>
    <row r="9617" spans="1:1" x14ac:dyDescent="0.2">
      <c r="A9617" s="44"/>
    </row>
    <row r="9618" spans="1:1" x14ac:dyDescent="0.2">
      <c r="A9618" s="44"/>
    </row>
    <row r="9619" spans="1:1" x14ac:dyDescent="0.2">
      <c r="A9619" s="44"/>
    </row>
    <row r="9620" spans="1:1" x14ac:dyDescent="0.2">
      <c r="A9620" s="44"/>
    </row>
    <row r="9621" spans="1:1" x14ac:dyDescent="0.2">
      <c r="A9621" s="44"/>
    </row>
    <row r="9622" spans="1:1" x14ac:dyDescent="0.2">
      <c r="A9622" s="44"/>
    </row>
    <row r="9623" spans="1:1" x14ac:dyDescent="0.2">
      <c r="A9623" s="44"/>
    </row>
    <row r="9624" spans="1:1" x14ac:dyDescent="0.2">
      <c r="A9624" s="44"/>
    </row>
    <row r="9625" spans="1:1" x14ac:dyDescent="0.2">
      <c r="A9625" s="44"/>
    </row>
    <row r="9626" spans="1:1" x14ac:dyDescent="0.2">
      <c r="A9626" s="44"/>
    </row>
    <row r="9627" spans="1:1" x14ac:dyDescent="0.2">
      <c r="A9627" s="44"/>
    </row>
    <row r="9628" spans="1:1" x14ac:dyDescent="0.2">
      <c r="A9628" s="44"/>
    </row>
    <row r="9629" spans="1:1" x14ac:dyDescent="0.2">
      <c r="A9629" s="44"/>
    </row>
    <row r="9630" spans="1:1" x14ac:dyDescent="0.2">
      <c r="A9630" s="44"/>
    </row>
    <row r="9631" spans="1:1" x14ac:dyDescent="0.2">
      <c r="A9631" s="44"/>
    </row>
    <row r="9632" spans="1:1" x14ac:dyDescent="0.2">
      <c r="A9632" s="44"/>
    </row>
    <row r="9633" spans="1:1" x14ac:dyDescent="0.2">
      <c r="A9633" s="44"/>
    </row>
    <row r="9634" spans="1:1" x14ac:dyDescent="0.2">
      <c r="A9634" s="44"/>
    </row>
    <row r="9635" spans="1:1" x14ac:dyDescent="0.2">
      <c r="A9635" s="44"/>
    </row>
    <row r="9636" spans="1:1" x14ac:dyDescent="0.2">
      <c r="A9636" s="44"/>
    </row>
    <row r="9637" spans="1:1" x14ac:dyDescent="0.2">
      <c r="A9637" s="44"/>
    </row>
    <row r="9638" spans="1:1" x14ac:dyDescent="0.2">
      <c r="A9638" s="44"/>
    </row>
    <row r="9639" spans="1:1" x14ac:dyDescent="0.2">
      <c r="A9639" s="44"/>
    </row>
    <row r="9640" spans="1:1" x14ac:dyDescent="0.2">
      <c r="A9640" s="44"/>
    </row>
    <row r="9641" spans="1:1" x14ac:dyDescent="0.2">
      <c r="A9641" s="44"/>
    </row>
    <row r="9642" spans="1:1" x14ac:dyDescent="0.2">
      <c r="A9642" s="44"/>
    </row>
    <row r="9643" spans="1:1" x14ac:dyDescent="0.2">
      <c r="A9643" s="44"/>
    </row>
    <row r="9644" spans="1:1" x14ac:dyDescent="0.2">
      <c r="A9644" s="44"/>
    </row>
    <row r="9645" spans="1:1" x14ac:dyDescent="0.2">
      <c r="A9645" s="44"/>
    </row>
    <row r="9646" spans="1:1" x14ac:dyDescent="0.2">
      <c r="A9646" s="44"/>
    </row>
    <row r="9647" spans="1:1" x14ac:dyDescent="0.2">
      <c r="A9647" s="44"/>
    </row>
    <row r="9648" spans="1:1" x14ac:dyDescent="0.2">
      <c r="A9648" s="44"/>
    </row>
    <row r="9649" spans="1:1" x14ac:dyDescent="0.2">
      <c r="A9649" s="44"/>
    </row>
    <row r="9650" spans="1:1" x14ac:dyDescent="0.2">
      <c r="A9650" s="44"/>
    </row>
    <row r="9651" spans="1:1" x14ac:dyDescent="0.2">
      <c r="A9651" s="44"/>
    </row>
    <row r="9652" spans="1:1" x14ac:dyDescent="0.2">
      <c r="A9652" s="44"/>
    </row>
    <row r="9653" spans="1:1" x14ac:dyDescent="0.2">
      <c r="A9653" s="44"/>
    </row>
    <row r="9654" spans="1:1" x14ac:dyDescent="0.2">
      <c r="A9654" s="44"/>
    </row>
    <row r="9655" spans="1:1" x14ac:dyDescent="0.2">
      <c r="A9655" s="44"/>
    </row>
    <row r="9656" spans="1:1" x14ac:dyDescent="0.2">
      <c r="A9656" s="44"/>
    </row>
    <row r="9657" spans="1:1" x14ac:dyDescent="0.2">
      <c r="A9657" s="44"/>
    </row>
    <row r="9658" spans="1:1" x14ac:dyDescent="0.2">
      <c r="A9658" s="44"/>
    </row>
    <row r="9659" spans="1:1" x14ac:dyDescent="0.2">
      <c r="A9659" s="44"/>
    </row>
    <row r="9660" spans="1:1" x14ac:dyDescent="0.2">
      <c r="A9660" s="44"/>
    </row>
    <row r="9661" spans="1:1" x14ac:dyDescent="0.2">
      <c r="A9661" s="44"/>
    </row>
    <row r="9662" spans="1:1" x14ac:dyDescent="0.2">
      <c r="A9662" s="44"/>
    </row>
    <row r="9663" spans="1:1" x14ac:dyDescent="0.2">
      <c r="A9663" s="44"/>
    </row>
    <row r="9664" spans="1:1" x14ac:dyDescent="0.2">
      <c r="A9664" s="44"/>
    </row>
    <row r="9665" spans="1:1" x14ac:dyDescent="0.2">
      <c r="A9665" s="44"/>
    </row>
    <row r="9666" spans="1:1" x14ac:dyDescent="0.2">
      <c r="A9666" s="44"/>
    </row>
    <row r="9667" spans="1:1" x14ac:dyDescent="0.2">
      <c r="A9667" s="44"/>
    </row>
    <row r="9668" spans="1:1" x14ac:dyDescent="0.2">
      <c r="A9668" s="44"/>
    </row>
    <row r="9669" spans="1:1" x14ac:dyDescent="0.2">
      <c r="A9669" s="44"/>
    </row>
    <row r="9670" spans="1:1" x14ac:dyDescent="0.2">
      <c r="A9670" s="44"/>
    </row>
    <row r="9671" spans="1:1" x14ac:dyDescent="0.2">
      <c r="A9671" s="44"/>
    </row>
    <row r="9672" spans="1:1" x14ac:dyDescent="0.2">
      <c r="A9672" s="44"/>
    </row>
    <row r="9673" spans="1:1" x14ac:dyDescent="0.2">
      <c r="A9673" s="44"/>
    </row>
    <row r="9674" spans="1:1" x14ac:dyDescent="0.2">
      <c r="A9674" s="44"/>
    </row>
    <row r="9675" spans="1:1" x14ac:dyDescent="0.2">
      <c r="A9675" s="44"/>
    </row>
    <row r="9676" spans="1:1" x14ac:dyDescent="0.2">
      <c r="A9676" s="44"/>
    </row>
    <row r="9677" spans="1:1" x14ac:dyDescent="0.2">
      <c r="A9677" s="44"/>
    </row>
    <row r="9678" spans="1:1" x14ac:dyDescent="0.2">
      <c r="A9678" s="44"/>
    </row>
    <row r="9679" spans="1:1" x14ac:dyDescent="0.2">
      <c r="A9679" s="44"/>
    </row>
    <row r="9680" spans="1:1" x14ac:dyDescent="0.2">
      <c r="A9680" s="44"/>
    </row>
    <row r="9681" spans="1:1" x14ac:dyDescent="0.2">
      <c r="A9681" s="44"/>
    </row>
    <row r="9682" spans="1:1" x14ac:dyDescent="0.2">
      <c r="A9682" s="44"/>
    </row>
    <row r="9683" spans="1:1" x14ac:dyDescent="0.2">
      <c r="A9683" s="44"/>
    </row>
    <row r="9684" spans="1:1" x14ac:dyDescent="0.2">
      <c r="A9684" s="44"/>
    </row>
    <row r="9685" spans="1:1" x14ac:dyDescent="0.2">
      <c r="A9685" s="44"/>
    </row>
    <row r="9686" spans="1:1" x14ac:dyDescent="0.2">
      <c r="A9686" s="44"/>
    </row>
    <row r="9687" spans="1:1" x14ac:dyDescent="0.2">
      <c r="A9687" s="44"/>
    </row>
    <row r="9688" spans="1:1" x14ac:dyDescent="0.2">
      <c r="A9688" s="44"/>
    </row>
    <row r="9689" spans="1:1" x14ac:dyDescent="0.2">
      <c r="A9689" s="44"/>
    </row>
    <row r="9690" spans="1:1" x14ac:dyDescent="0.2">
      <c r="A9690" s="44"/>
    </row>
    <row r="9691" spans="1:1" x14ac:dyDescent="0.2">
      <c r="A9691" s="44"/>
    </row>
    <row r="9692" spans="1:1" x14ac:dyDescent="0.2">
      <c r="A9692" s="44"/>
    </row>
    <row r="9693" spans="1:1" x14ac:dyDescent="0.2">
      <c r="A9693" s="44"/>
    </row>
    <row r="9694" spans="1:1" x14ac:dyDescent="0.2">
      <c r="A9694" s="44"/>
    </row>
    <row r="9695" spans="1:1" x14ac:dyDescent="0.2">
      <c r="A9695" s="44"/>
    </row>
    <row r="9696" spans="1:1" x14ac:dyDescent="0.2">
      <c r="A9696" s="44"/>
    </row>
    <row r="9697" spans="1:1" x14ac:dyDescent="0.2">
      <c r="A9697" s="44"/>
    </row>
    <row r="9698" spans="1:1" x14ac:dyDescent="0.2">
      <c r="A9698" s="44"/>
    </row>
    <row r="9699" spans="1:1" x14ac:dyDescent="0.2">
      <c r="A9699" s="44"/>
    </row>
    <row r="9700" spans="1:1" x14ac:dyDescent="0.2">
      <c r="A9700" s="44"/>
    </row>
    <row r="9701" spans="1:1" x14ac:dyDescent="0.2">
      <c r="A9701" s="44"/>
    </row>
    <row r="9702" spans="1:1" x14ac:dyDescent="0.2">
      <c r="A9702" s="44"/>
    </row>
    <row r="9703" spans="1:1" x14ac:dyDescent="0.2">
      <c r="A9703" s="44"/>
    </row>
    <row r="9704" spans="1:1" x14ac:dyDescent="0.2">
      <c r="A9704" s="44"/>
    </row>
    <row r="9705" spans="1:1" x14ac:dyDescent="0.2">
      <c r="A9705" s="44"/>
    </row>
    <row r="9706" spans="1:1" x14ac:dyDescent="0.2">
      <c r="A9706" s="44"/>
    </row>
    <row r="9707" spans="1:1" x14ac:dyDescent="0.2">
      <c r="A9707" s="44"/>
    </row>
    <row r="9708" spans="1:1" x14ac:dyDescent="0.2">
      <c r="A9708" s="44"/>
    </row>
    <row r="9709" spans="1:1" x14ac:dyDescent="0.2">
      <c r="A9709" s="44"/>
    </row>
    <row r="9710" spans="1:1" x14ac:dyDescent="0.2">
      <c r="A9710" s="44"/>
    </row>
    <row r="9711" spans="1:1" x14ac:dyDescent="0.2">
      <c r="A9711" s="44"/>
    </row>
    <row r="9712" spans="1:1" x14ac:dyDescent="0.2">
      <c r="A9712" s="44"/>
    </row>
    <row r="9713" spans="1:1" x14ac:dyDescent="0.2">
      <c r="A9713" s="44"/>
    </row>
    <row r="9714" spans="1:1" x14ac:dyDescent="0.2">
      <c r="A9714" s="44"/>
    </row>
    <row r="9715" spans="1:1" x14ac:dyDescent="0.2">
      <c r="A9715" s="44"/>
    </row>
    <row r="9716" spans="1:1" x14ac:dyDescent="0.2">
      <c r="A9716" s="44"/>
    </row>
    <row r="9717" spans="1:1" x14ac:dyDescent="0.2">
      <c r="A9717" s="44"/>
    </row>
    <row r="9718" spans="1:1" x14ac:dyDescent="0.2">
      <c r="A9718" s="44"/>
    </row>
    <row r="9719" spans="1:1" x14ac:dyDescent="0.2">
      <c r="A9719" s="44"/>
    </row>
    <row r="9720" spans="1:1" x14ac:dyDescent="0.2">
      <c r="A9720" s="44"/>
    </row>
    <row r="9721" spans="1:1" x14ac:dyDescent="0.2">
      <c r="A9721" s="44"/>
    </row>
    <row r="9722" spans="1:1" x14ac:dyDescent="0.2">
      <c r="A9722" s="44"/>
    </row>
    <row r="9723" spans="1:1" x14ac:dyDescent="0.2">
      <c r="A9723" s="44"/>
    </row>
    <row r="9724" spans="1:1" x14ac:dyDescent="0.2">
      <c r="A9724" s="44"/>
    </row>
    <row r="9725" spans="1:1" x14ac:dyDescent="0.2">
      <c r="A9725" s="44"/>
    </row>
    <row r="9726" spans="1:1" x14ac:dyDescent="0.2">
      <c r="A9726" s="44"/>
    </row>
    <row r="9727" spans="1:1" x14ac:dyDescent="0.2">
      <c r="A9727" s="44"/>
    </row>
    <row r="9728" spans="1:1" x14ac:dyDescent="0.2">
      <c r="A9728" s="44"/>
    </row>
    <row r="9729" spans="1:1" x14ac:dyDescent="0.2">
      <c r="A9729" s="44"/>
    </row>
    <row r="9730" spans="1:1" x14ac:dyDescent="0.2">
      <c r="A9730" s="44"/>
    </row>
    <row r="9731" spans="1:1" x14ac:dyDescent="0.2">
      <c r="A9731" s="44"/>
    </row>
    <row r="9732" spans="1:1" x14ac:dyDescent="0.2">
      <c r="A9732" s="44"/>
    </row>
    <row r="9733" spans="1:1" x14ac:dyDescent="0.2">
      <c r="A9733" s="44"/>
    </row>
    <row r="9734" spans="1:1" x14ac:dyDescent="0.2">
      <c r="A9734" s="44"/>
    </row>
    <row r="9735" spans="1:1" x14ac:dyDescent="0.2">
      <c r="A9735" s="44"/>
    </row>
    <row r="9736" spans="1:1" x14ac:dyDescent="0.2">
      <c r="A9736" s="44"/>
    </row>
    <row r="9737" spans="1:1" x14ac:dyDescent="0.2">
      <c r="A9737" s="44"/>
    </row>
    <row r="9738" spans="1:1" x14ac:dyDescent="0.2">
      <c r="A9738" s="44"/>
    </row>
    <row r="9739" spans="1:1" x14ac:dyDescent="0.2">
      <c r="A9739" s="44"/>
    </row>
    <row r="9740" spans="1:1" x14ac:dyDescent="0.2">
      <c r="A9740" s="44"/>
    </row>
    <row r="9741" spans="1:1" x14ac:dyDescent="0.2">
      <c r="A9741" s="44"/>
    </row>
    <row r="9742" spans="1:1" x14ac:dyDescent="0.2">
      <c r="A9742" s="44"/>
    </row>
    <row r="9743" spans="1:1" x14ac:dyDescent="0.2">
      <c r="A9743" s="44"/>
    </row>
    <row r="9744" spans="1:1" x14ac:dyDescent="0.2">
      <c r="A9744" s="44"/>
    </row>
    <row r="9745" spans="1:1" x14ac:dyDescent="0.2">
      <c r="A9745" s="44"/>
    </row>
    <row r="9746" spans="1:1" x14ac:dyDescent="0.2">
      <c r="A9746" s="44"/>
    </row>
    <row r="9747" spans="1:1" x14ac:dyDescent="0.2">
      <c r="A9747" s="44"/>
    </row>
    <row r="9748" spans="1:1" x14ac:dyDescent="0.2">
      <c r="A9748" s="44"/>
    </row>
    <row r="9749" spans="1:1" x14ac:dyDescent="0.2">
      <c r="A9749" s="44"/>
    </row>
    <row r="9750" spans="1:1" x14ac:dyDescent="0.2">
      <c r="A9750" s="44"/>
    </row>
    <row r="9751" spans="1:1" x14ac:dyDescent="0.2">
      <c r="A9751" s="44"/>
    </row>
    <row r="9752" spans="1:1" x14ac:dyDescent="0.2">
      <c r="A9752" s="44"/>
    </row>
    <row r="9753" spans="1:1" x14ac:dyDescent="0.2">
      <c r="A9753" s="44"/>
    </row>
    <row r="9754" spans="1:1" x14ac:dyDescent="0.2">
      <c r="A9754" s="44"/>
    </row>
    <row r="9755" spans="1:1" x14ac:dyDescent="0.2">
      <c r="A9755" s="44"/>
    </row>
    <row r="9756" spans="1:1" x14ac:dyDescent="0.2">
      <c r="A9756" s="44"/>
    </row>
    <row r="9757" spans="1:1" x14ac:dyDescent="0.2">
      <c r="A9757" s="44"/>
    </row>
    <row r="9758" spans="1:1" x14ac:dyDescent="0.2">
      <c r="A9758" s="44"/>
    </row>
    <row r="9759" spans="1:1" x14ac:dyDescent="0.2">
      <c r="A9759" s="44"/>
    </row>
    <row r="9760" spans="1:1" x14ac:dyDescent="0.2">
      <c r="A9760" s="44"/>
    </row>
    <row r="9761" spans="1:1" x14ac:dyDescent="0.2">
      <c r="A9761" s="44"/>
    </row>
    <row r="9762" spans="1:1" x14ac:dyDescent="0.2">
      <c r="A9762" s="44"/>
    </row>
    <row r="9763" spans="1:1" x14ac:dyDescent="0.2">
      <c r="A9763" s="44"/>
    </row>
    <row r="9764" spans="1:1" x14ac:dyDescent="0.2">
      <c r="A9764" s="44"/>
    </row>
    <row r="9765" spans="1:1" x14ac:dyDescent="0.2">
      <c r="A9765" s="44"/>
    </row>
    <row r="9766" spans="1:1" x14ac:dyDescent="0.2">
      <c r="A9766" s="44"/>
    </row>
    <row r="9767" spans="1:1" x14ac:dyDescent="0.2">
      <c r="A9767" s="44"/>
    </row>
    <row r="9768" spans="1:1" x14ac:dyDescent="0.2">
      <c r="A9768" s="44"/>
    </row>
    <row r="9769" spans="1:1" x14ac:dyDescent="0.2">
      <c r="A9769" s="44"/>
    </row>
    <row r="9770" spans="1:1" x14ac:dyDescent="0.2">
      <c r="A9770" s="44"/>
    </row>
    <row r="9771" spans="1:1" x14ac:dyDescent="0.2">
      <c r="A9771" s="44"/>
    </row>
    <row r="9772" spans="1:1" x14ac:dyDescent="0.2">
      <c r="A9772" s="44"/>
    </row>
    <row r="9773" spans="1:1" x14ac:dyDescent="0.2">
      <c r="A9773" s="44"/>
    </row>
    <row r="9774" spans="1:1" x14ac:dyDescent="0.2">
      <c r="A9774" s="44"/>
    </row>
    <row r="9775" spans="1:1" x14ac:dyDescent="0.2">
      <c r="A9775" s="44"/>
    </row>
    <row r="9776" spans="1:1" x14ac:dyDescent="0.2">
      <c r="A9776" s="44"/>
    </row>
    <row r="9777" spans="1:1" x14ac:dyDescent="0.2">
      <c r="A9777" s="44"/>
    </row>
    <row r="9778" spans="1:1" x14ac:dyDescent="0.2">
      <c r="A9778" s="44"/>
    </row>
    <row r="9779" spans="1:1" x14ac:dyDescent="0.2">
      <c r="A9779" s="44"/>
    </row>
    <row r="9780" spans="1:1" x14ac:dyDescent="0.2">
      <c r="A9780" s="44"/>
    </row>
    <row r="9781" spans="1:1" x14ac:dyDescent="0.2">
      <c r="A9781" s="44"/>
    </row>
    <row r="9782" spans="1:1" x14ac:dyDescent="0.2">
      <c r="A9782" s="44"/>
    </row>
    <row r="9783" spans="1:1" x14ac:dyDescent="0.2">
      <c r="A9783" s="44"/>
    </row>
    <row r="9784" spans="1:1" x14ac:dyDescent="0.2">
      <c r="A9784" s="44"/>
    </row>
    <row r="9785" spans="1:1" x14ac:dyDescent="0.2">
      <c r="A9785" s="44"/>
    </row>
    <row r="9786" spans="1:1" x14ac:dyDescent="0.2">
      <c r="A9786" s="44"/>
    </row>
    <row r="9787" spans="1:1" x14ac:dyDescent="0.2">
      <c r="A9787" s="44"/>
    </row>
    <row r="9788" spans="1:1" x14ac:dyDescent="0.2">
      <c r="A9788" s="44"/>
    </row>
    <row r="9789" spans="1:1" x14ac:dyDescent="0.2">
      <c r="A9789" s="44"/>
    </row>
    <row r="9790" spans="1:1" x14ac:dyDescent="0.2">
      <c r="A9790" s="44"/>
    </row>
    <row r="9791" spans="1:1" x14ac:dyDescent="0.2">
      <c r="A9791" s="44"/>
    </row>
    <row r="9792" spans="1:1" x14ac:dyDescent="0.2">
      <c r="A9792" s="44"/>
    </row>
    <row r="9793" spans="1:1" x14ac:dyDescent="0.2">
      <c r="A9793" s="44"/>
    </row>
    <row r="9794" spans="1:1" x14ac:dyDescent="0.2">
      <c r="A9794" s="44"/>
    </row>
    <row r="9795" spans="1:1" x14ac:dyDescent="0.2">
      <c r="A9795" s="44"/>
    </row>
    <row r="9796" spans="1:1" x14ac:dyDescent="0.2">
      <c r="A9796" s="44"/>
    </row>
    <row r="9797" spans="1:1" x14ac:dyDescent="0.2">
      <c r="A9797" s="44"/>
    </row>
    <row r="9798" spans="1:1" x14ac:dyDescent="0.2">
      <c r="A9798" s="44"/>
    </row>
    <row r="9799" spans="1:1" x14ac:dyDescent="0.2">
      <c r="A9799" s="44"/>
    </row>
    <row r="9800" spans="1:1" x14ac:dyDescent="0.2">
      <c r="A9800" s="44"/>
    </row>
    <row r="9801" spans="1:1" x14ac:dyDescent="0.2">
      <c r="A9801" s="44"/>
    </row>
    <row r="9802" spans="1:1" x14ac:dyDescent="0.2">
      <c r="A9802" s="44"/>
    </row>
    <row r="9803" spans="1:1" x14ac:dyDescent="0.2">
      <c r="A9803" s="44"/>
    </row>
    <row r="9804" spans="1:1" x14ac:dyDescent="0.2">
      <c r="A9804" s="44"/>
    </row>
    <row r="9805" spans="1:1" x14ac:dyDescent="0.2">
      <c r="A9805" s="44"/>
    </row>
    <row r="9806" spans="1:1" x14ac:dyDescent="0.2">
      <c r="A9806" s="44"/>
    </row>
    <row r="9807" spans="1:1" x14ac:dyDescent="0.2">
      <c r="A9807" s="44"/>
    </row>
    <row r="9808" spans="1:1" x14ac:dyDescent="0.2">
      <c r="A9808" s="44"/>
    </row>
    <row r="9809" spans="1:1" x14ac:dyDescent="0.2">
      <c r="A9809" s="44"/>
    </row>
    <row r="9810" spans="1:1" x14ac:dyDescent="0.2">
      <c r="A9810" s="44"/>
    </row>
    <row r="9811" spans="1:1" x14ac:dyDescent="0.2">
      <c r="A9811" s="44"/>
    </row>
    <row r="9812" spans="1:1" x14ac:dyDescent="0.2">
      <c r="A9812" s="44"/>
    </row>
    <row r="9813" spans="1:1" x14ac:dyDescent="0.2">
      <c r="A9813" s="44"/>
    </row>
    <row r="9814" spans="1:1" x14ac:dyDescent="0.2">
      <c r="A9814" s="44"/>
    </row>
    <row r="9815" spans="1:1" x14ac:dyDescent="0.2">
      <c r="A9815" s="44"/>
    </row>
    <row r="9816" spans="1:1" x14ac:dyDescent="0.2">
      <c r="A9816" s="44"/>
    </row>
    <row r="9817" spans="1:1" x14ac:dyDescent="0.2">
      <c r="A9817" s="44"/>
    </row>
    <row r="9818" spans="1:1" x14ac:dyDescent="0.2">
      <c r="A9818" s="44"/>
    </row>
    <row r="9819" spans="1:1" x14ac:dyDescent="0.2">
      <c r="A9819" s="44"/>
    </row>
    <row r="9820" spans="1:1" x14ac:dyDescent="0.2">
      <c r="A9820" s="44"/>
    </row>
    <row r="9821" spans="1:1" x14ac:dyDescent="0.2">
      <c r="A9821" s="44"/>
    </row>
    <row r="9822" spans="1:1" x14ac:dyDescent="0.2">
      <c r="A9822" s="44"/>
    </row>
    <row r="9823" spans="1:1" x14ac:dyDescent="0.2">
      <c r="A9823" s="44"/>
    </row>
    <row r="9824" spans="1:1" x14ac:dyDescent="0.2">
      <c r="A9824" s="44"/>
    </row>
    <row r="9825" spans="1:1" x14ac:dyDescent="0.2">
      <c r="A9825" s="44"/>
    </row>
    <row r="9826" spans="1:1" x14ac:dyDescent="0.2">
      <c r="A9826" s="44"/>
    </row>
    <row r="9827" spans="1:1" x14ac:dyDescent="0.2">
      <c r="A9827" s="44"/>
    </row>
    <row r="9828" spans="1:1" x14ac:dyDescent="0.2">
      <c r="A9828" s="44"/>
    </row>
    <row r="9829" spans="1:1" x14ac:dyDescent="0.2">
      <c r="A9829" s="44"/>
    </row>
    <row r="9830" spans="1:1" x14ac:dyDescent="0.2">
      <c r="A9830" s="44"/>
    </row>
    <row r="9831" spans="1:1" x14ac:dyDescent="0.2">
      <c r="A9831" s="44"/>
    </row>
    <row r="9832" spans="1:1" x14ac:dyDescent="0.2">
      <c r="A9832" s="44"/>
    </row>
    <row r="9833" spans="1:1" x14ac:dyDescent="0.2">
      <c r="A9833" s="44"/>
    </row>
    <row r="9834" spans="1:1" x14ac:dyDescent="0.2">
      <c r="A9834" s="44"/>
    </row>
    <row r="9835" spans="1:1" x14ac:dyDescent="0.2">
      <c r="A9835" s="44"/>
    </row>
    <row r="9836" spans="1:1" x14ac:dyDescent="0.2">
      <c r="A9836" s="44"/>
    </row>
    <row r="9837" spans="1:1" x14ac:dyDescent="0.2">
      <c r="A9837" s="44"/>
    </row>
    <row r="9838" spans="1:1" x14ac:dyDescent="0.2">
      <c r="A9838" s="44"/>
    </row>
    <row r="9839" spans="1:1" x14ac:dyDescent="0.2">
      <c r="A9839" s="44"/>
    </row>
    <row r="9840" spans="1:1" x14ac:dyDescent="0.2">
      <c r="A9840" s="44"/>
    </row>
    <row r="9841" spans="1:1" x14ac:dyDescent="0.2">
      <c r="A9841" s="44"/>
    </row>
    <row r="9842" spans="1:1" x14ac:dyDescent="0.2">
      <c r="A9842" s="44"/>
    </row>
    <row r="9843" spans="1:1" x14ac:dyDescent="0.2">
      <c r="A9843" s="44"/>
    </row>
    <row r="9844" spans="1:1" x14ac:dyDescent="0.2">
      <c r="A9844" s="44"/>
    </row>
    <row r="9845" spans="1:1" x14ac:dyDescent="0.2">
      <c r="A9845" s="44"/>
    </row>
    <row r="9846" spans="1:1" x14ac:dyDescent="0.2">
      <c r="A9846" s="44"/>
    </row>
    <row r="9847" spans="1:1" x14ac:dyDescent="0.2">
      <c r="A9847" s="44"/>
    </row>
    <row r="9848" spans="1:1" x14ac:dyDescent="0.2">
      <c r="A9848" s="44"/>
    </row>
    <row r="9849" spans="1:1" x14ac:dyDescent="0.2">
      <c r="A9849" s="44"/>
    </row>
    <row r="9850" spans="1:1" x14ac:dyDescent="0.2">
      <c r="A9850" s="44"/>
    </row>
    <row r="9851" spans="1:1" x14ac:dyDescent="0.2">
      <c r="A9851" s="44"/>
    </row>
    <row r="9852" spans="1:1" x14ac:dyDescent="0.2">
      <c r="A9852" s="44"/>
    </row>
    <row r="9853" spans="1:1" x14ac:dyDescent="0.2">
      <c r="A9853" s="44"/>
    </row>
    <row r="9854" spans="1:1" x14ac:dyDescent="0.2">
      <c r="A9854" s="44"/>
    </row>
    <row r="9855" spans="1:1" x14ac:dyDescent="0.2">
      <c r="A9855" s="44"/>
    </row>
    <row r="9856" spans="1:1" x14ac:dyDescent="0.2">
      <c r="A9856" s="44"/>
    </row>
    <row r="9857" spans="1:1" x14ac:dyDescent="0.2">
      <c r="A9857" s="44"/>
    </row>
    <row r="9858" spans="1:1" x14ac:dyDescent="0.2">
      <c r="A9858" s="44"/>
    </row>
    <row r="9859" spans="1:1" x14ac:dyDescent="0.2">
      <c r="A9859" s="44"/>
    </row>
    <row r="9860" spans="1:1" x14ac:dyDescent="0.2">
      <c r="A9860" s="44"/>
    </row>
    <row r="9861" spans="1:1" x14ac:dyDescent="0.2">
      <c r="A9861" s="44"/>
    </row>
    <row r="9862" spans="1:1" x14ac:dyDescent="0.2">
      <c r="A9862" s="44"/>
    </row>
    <row r="9863" spans="1:1" x14ac:dyDescent="0.2">
      <c r="A9863" s="44"/>
    </row>
    <row r="9864" spans="1:1" x14ac:dyDescent="0.2">
      <c r="A9864" s="44"/>
    </row>
    <row r="9865" spans="1:1" x14ac:dyDescent="0.2">
      <c r="A9865" s="44"/>
    </row>
    <row r="9866" spans="1:1" x14ac:dyDescent="0.2">
      <c r="A9866" s="44"/>
    </row>
    <row r="9867" spans="1:1" x14ac:dyDescent="0.2">
      <c r="A9867" s="44"/>
    </row>
    <row r="9868" spans="1:1" x14ac:dyDescent="0.2">
      <c r="A9868" s="44"/>
    </row>
    <row r="9869" spans="1:1" x14ac:dyDescent="0.2">
      <c r="A9869" s="44"/>
    </row>
    <row r="9870" spans="1:1" x14ac:dyDescent="0.2">
      <c r="A9870" s="44"/>
    </row>
    <row r="9871" spans="1:1" x14ac:dyDescent="0.2">
      <c r="A9871" s="44"/>
    </row>
    <row r="9872" spans="1:1" x14ac:dyDescent="0.2">
      <c r="A9872" s="44"/>
    </row>
    <row r="9873" spans="1:1" x14ac:dyDescent="0.2">
      <c r="A9873" s="44"/>
    </row>
    <row r="9874" spans="1:1" x14ac:dyDescent="0.2">
      <c r="A9874" s="44"/>
    </row>
    <row r="9875" spans="1:1" x14ac:dyDescent="0.2">
      <c r="A9875" s="44"/>
    </row>
    <row r="9876" spans="1:1" x14ac:dyDescent="0.2">
      <c r="A9876" s="44"/>
    </row>
    <row r="9877" spans="1:1" x14ac:dyDescent="0.2">
      <c r="A9877" s="44"/>
    </row>
    <row r="9878" spans="1:1" x14ac:dyDescent="0.2">
      <c r="A9878" s="44"/>
    </row>
    <row r="9879" spans="1:1" x14ac:dyDescent="0.2">
      <c r="A9879" s="44"/>
    </row>
    <row r="9880" spans="1:1" x14ac:dyDescent="0.2">
      <c r="A9880" s="44"/>
    </row>
    <row r="9881" spans="1:1" x14ac:dyDescent="0.2">
      <c r="A9881" s="44"/>
    </row>
    <row r="9882" spans="1:1" x14ac:dyDescent="0.2">
      <c r="A9882" s="44"/>
    </row>
    <row r="9883" spans="1:1" x14ac:dyDescent="0.2">
      <c r="A9883" s="44"/>
    </row>
    <row r="9884" spans="1:1" x14ac:dyDescent="0.2">
      <c r="A9884" s="44"/>
    </row>
    <row r="9885" spans="1:1" x14ac:dyDescent="0.2">
      <c r="A9885" s="44"/>
    </row>
    <row r="9886" spans="1:1" x14ac:dyDescent="0.2">
      <c r="A9886" s="44"/>
    </row>
    <row r="9887" spans="1:1" x14ac:dyDescent="0.2">
      <c r="A9887" s="44"/>
    </row>
    <row r="9888" spans="1:1" x14ac:dyDescent="0.2">
      <c r="A9888" s="44"/>
    </row>
    <row r="9889" spans="1:1" x14ac:dyDescent="0.2">
      <c r="A9889" s="44"/>
    </row>
    <row r="9890" spans="1:1" x14ac:dyDescent="0.2">
      <c r="A9890" s="44"/>
    </row>
    <row r="9891" spans="1:1" x14ac:dyDescent="0.2">
      <c r="A9891" s="44"/>
    </row>
    <row r="9892" spans="1:1" x14ac:dyDescent="0.2">
      <c r="A9892" s="44"/>
    </row>
    <row r="9893" spans="1:1" x14ac:dyDescent="0.2">
      <c r="A9893" s="44"/>
    </row>
    <row r="9894" spans="1:1" x14ac:dyDescent="0.2">
      <c r="A9894" s="44"/>
    </row>
    <row r="9895" spans="1:1" x14ac:dyDescent="0.2">
      <c r="A9895" s="44"/>
    </row>
    <row r="9896" spans="1:1" x14ac:dyDescent="0.2">
      <c r="A9896" s="44"/>
    </row>
    <row r="9897" spans="1:1" x14ac:dyDescent="0.2">
      <c r="A9897" s="44"/>
    </row>
    <row r="9898" spans="1:1" x14ac:dyDescent="0.2">
      <c r="A9898" s="44"/>
    </row>
    <row r="9899" spans="1:1" x14ac:dyDescent="0.2">
      <c r="A9899" s="44"/>
    </row>
    <row r="9900" spans="1:1" x14ac:dyDescent="0.2">
      <c r="A9900" s="44"/>
    </row>
    <row r="9901" spans="1:1" x14ac:dyDescent="0.2">
      <c r="A9901" s="44"/>
    </row>
    <row r="9902" spans="1:1" x14ac:dyDescent="0.2">
      <c r="A9902" s="44"/>
    </row>
    <row r="9903" spans="1:1" x14ac:dyDescent="0.2">
      <c r="A9903" s="44"/>
    </row>
    <row r="9904" spans="1:1" x14ac:dyDescent="0.2">
      <c r="A9904" s="44"/>
    </row>
    <row r="9905" spans="1:1" x14ac:dyDescent="0.2">
      <c r="A9905" s="44"/>
    </row>
    <row r="9906" spans="1:1" x14ac:dyDescent="0.2">
      <c r="A9906" s="44"/>
    </row>
    <row r="9907" spans="1:1" x14ac:dyDescent="0.2">
      <c r="A9907" s="44"/>
    </row>
    <row r="9908" spans="1:1" x14ac:dyDescent="0.2">
      <c r="A9908" s="44"/>
    </row>
    <row r="9909" spans="1:1" x14ac:dyDescent="0.2">
      <c r="A9909" s="44"/>
    </row>
    <row r="9910" spans="1:1" x14ac:dyDescent="0.2">
      <c r="A9910" s="44"/>
    </row>
    <row r="9911" spans="1:1" x14ac:dyDescent="0.2">
      <c r="A9911" s="44"/>
    </row>
    <row r="9912" spans="1:1" x14ac:dyDescent="0.2">
      <c r="A9912" s="44"/>
    </row>
    <row r="9913" spans="1:1" x14ac:dyDescent="0.2">
      <c r="A9913" s="44"/>
    </row>
    <row r="9914" spans="1:1" x14ac:dyDescent="0.2">
      <c r="A9914" s="44"/>
    </row>
    <row r="9915" spans="1:1" x14ac:dyDescent="0.2">
      <c r="A9915" s="44"/>
    </row>
    <row r="9916" spans="1:1" x14ac:dyDescent="0.2">
      <c r="A9916" s="44"/>
    </row>
    <row r="9917" spans="1:1" x14ac:dyDescent="0.2">
      <c r="A9917" s="44"/>
    </row>
    <row r="9918" spans="1:1" x14ac:dyDescent="0.2">
      <c r="A9918" s="44"/>
    </row>
    <row r="9919" spans="1:1" x14ac:dyDescent="0.2">
      <c r="A9919" s="44"/>
    </row>
    <row r="9920" spans="1:1" x14ac:dyDescent="0.2">
      <c r="A9920" s="44"/>
    </row>
    <row r="9921" spans="1:1" x14ac:dyDescent="0.2">
      <c r="A9921" s="44"/>
    </row>
    <row r="9922" spans="1:1" x14ac:dyDescent="0.2">
      <c r="A9922" s="44"/>
    </row>
    <row r="9923" spans="1:1" x14ac:dyDescent="0.2">
      <c r="A9923" s="44"/>
    </row>
    <row r="9924" spans="1:1" x14ac:dyDescent="0.2">
      <c r="A9924" s="44"/>
    </row>
    <row r="9925" spans="1:1" x14ac:dyDescent="0.2">
      <c r="A9925" s="44"/>
    </row>
    <row r="9926" spans="1:1" x14ac:dyDescent="0.2">
      <c r="A9926" s="44"/>
    </row>
    <row r="9927" spans="1:1" x14ac:dyDescent="0.2">
      <c r="A9927" s="44"/>
    </row>
    <row r="9928" spans="1:1" x14ac:dyDescent="0.2">
      <c r="A9928" s="44"/>
    </row>
    <row r="9929" spans="1:1" x14ac:dyDescent="0.2">
      <c r="A9929" s="44"/>
    </row>
    <row r="9930" spans="1:1" x14ac:dyDescent="0.2">
      <c r="A9930" s="44"/>
    </row>
    <row r="9931" spans="1:1" x14ac:dyDescent="0.2">
      <c r="A9931" s="44"/>
    </row>
    <row r="9932" spans="1:1" x14ac:dyDescent="0.2">
      <c r="A9932" s="44"/>
    </row>
    <row r="9933" spans="1:1" x14ac:dyDescent="0.2">
      <c r="A9933" s="44"/>
    </row>
    <row r="9934" spans="1:1" x14ac:dyDescent="0.2">
      <c r="A9934" s="44"/>
    </row>
    <row r="9935" spans="1:1" x14ac:dyDescent="0.2">
      <c r="A9935" s="44"/>
    </row>
    <row r="9936" spans="1:1" x14ac:dyDescent="0.2">
      <c r="A9936" s="44"/>
    </row>
    <row r="9937" spans="1:1" x14ac:dyDescent="0.2">
      <c r="A9937" s="44"/>
    </row>
    <row r="9938" spans="1:1" x14ac:dyDescent="0.2">
      <c r="A9938" s="44"/>
    </row>
    <row r="9939" spans="1:1" x14ac:dyDescent="0.2">
      <c r="A9939" s="44"/>
    </row>
    <row r="9940" spans="1:1" x14ac:dyDescent="0.2">
      <c r="A9940" s="44"/>
    </row>
    <row r="9941" spans="1:1" x14ac:dyDescent="0.2">
      <c r="A9941" s="44"/>
    </row>
    <row r="9942" spans="1:1" x14ac:dyDescent="0.2">
      <c r="A9942" s="44"/>
    </row>
    <row r="9943" spans="1:1" x14ac:dyDescent="0.2">
      <c r="A9943" s="44"/>
    </row>
    <row r="9944" spans="1:1" x14ac:dyDescent="0.2">
      <c r="A9944" s="44"/>
    </row>
    <row r="9945" spans="1:1" x14ac:dyDescent="0.2">
      <c r="A9945" s="44"/>
    </row>
    <row r="9946" spans="1:1" x14ac:dyDescent="0.2">
      <c r="A9946" s="44"/>
    </row>
    <row r="9947" spans="1:1" x14ac:dyDescent="0.2">
      <c r="A9947" s="44"/>
    </row>
    <row r="9948" spans="1:1" x14ac:dyDescent="0.2">
      <c r="A9948" s="44"/>
    </row>
    <row r="9949" spans="1:1" x14ac:dyDescent="0.2">
      <c r="A9949" s="44"/>
    </row>
    <row r="9950" spans="1:1" x14ac:dyDescent="0.2">
      <c r="A9950" s="44"/>
    </row>
    <row r="9951" spans="1:1" x14ac:dyDescent="0.2">
      <c r="A9951" s="44"/>
    </row>
    <row r="9952" spans="1:1" x14ac:dyDescent="0.2">
      <c r="A9952" s="44"/>
    </row>
    <row r="9953" spans="1:1" x14ac:dyDescent="0.2">
      <c r="A9953" s="44"/>
    </row>
    <row r="9954" spans="1:1" x14ac:dyDescent="0.2">
      <c r="A9954" s="44"/>
    </row>
    <row r="9955" spans="1:1" x14ac:dyDescent="0.2">
      <c r="A9955" s="44"/>
    </row>
    <row r="9956" spans="1:1" x14ac:dyDescent="0.2">
      <c r="A9956" s="44"/>
    </row>
    <row r="9957" spans="1:1" x14ac:dyDescent="0.2">
      <c r="A9957" s="44"/>
    </row>
    <row r="9958" spans="1:1" x14ac:dyDescent="0.2">
      <c r="A9958" s="44"/>
    </row>
    <row r="9959" spans="1:1" x14ac:dyDescent="0.2">
      <c r="A9959" s="44"/>
    </row>
    <row r="9960" spans="1:1" x14ac:dyDescent="0.2">
      <c r="A9960" s="44"/>
    </row>
    <row r="9961" spans="1:1" x14ac:dyDescent="0.2">
      <c r="A9961" s="44"/>
    </row>
    <row r="9962" spans="1:1" x14ac:dyDescent="0.2">
      <c r="A9962" s="44"/>
    </row>
    <row r="9963" spans="1:1" x14ac:dyDescent="0.2">
      <c r="A9963" s="44"/>
    </row>
    <row r="9964" spans="1:1" x14ac:dyDescent="0.2">
      <c r="A9964" s="44"/>
    </row>
    <row r="9965" spans="1:1" x14ac:dyDescent="0.2">
      <c r="A9965" s="44"/>
    </row>
    <row r="9966" spans="1:1" x14ac:dyDescent="0.2">
      <c r="A9966" s="44"/>
    </row>
    <row r="9967" spans="1:1" x14ac:dyDescent="0.2">
      <c r="A9967" s="44"/>
    </row>
    <row r="9968" spans="1:1" x14ac:dyDescent="0.2">
      <c r="A9968" s="44"/>
    </row>
    <row r="9969" spans="1:1" x14ac:dyDescent="0.2">
      <c r="A9969" s="44"/>
    </row>
    <row r="9970" spans="1:1" x14ac:dyDescent="0.2">
      <c r="A9970" s="44"/>
    </row>
    <row r="9971" spans="1:1" x14ac:dyDescent="0.2">
      <c r="A9971" s="44"/>
    </row>
    <row r="9972" spans="1:1" x14ac:dyDescent="0.2">
      <c r="A9972" s="44"/>
    </row>
    <row r="9973" spans="1:1" x14ac:dyDescent="0.2">
      <c r="A9973" s="44"/>
    </row>
    <row r="9974" spans="1:1" x14ac:dyDescent="0.2">
      <c r="A9974" s="44"/>
    </row>
    <row r="9975" spans="1:1" x14ac:dyDescent="0.2">
      <c r="A9975" s="44"/>
    </row>
    <row r="9976" spans="1:1" x14ac:dyDescent="0.2">
      <c r="A9976" s="44"/>
    </row>
    <row r="9977" spans="1:1" x14ac:dyDescent="0.2">
      <c r="A9977" s="44"/>
    </row>
    <row r="9978" spans="1:1" x14ac:dyDescent="0.2">
      <c r="A9978" s="44"/>
    </row>
    <row r="9979" spans="1:1" x14ac:dyDescent="0.2">
      <c r="A9979" s="44"/>
    </row>
    <row r="9980" spans="1:1" x14ac:dyDescent="0.2">
      <c r="A9980" s="44"/>
    </row>
    <row r="9981" spans="1:1" x14ac:dyDescent="0.2">
      <c r="A9981" s="44"/>
    </row>
    <row r="9982" spans="1:1" x14ac:dyDescent="0.2">
      <c r="A9982" s="44"/>
    </row>
    <row r="9983" spans="1:1" x14ac:dyDescent="0.2">
      <c r="A9983" s="44"/>
    </row>
    <row r="9984" spans="1:1" x14ac:dyDescent="0.2">
      <c r="A9984" s="44"/>
    </row>
    <row r="9985" spans="1:1" x14ac:dyDescent="0.2">
      <c r="A9985" s="44"/>
    </row>
    <row r="9986" spans="1:1" x14ac:dyDescent="0.2">
      <c r="A9986" s="44"/>
    </row>
    <row r="9987" spans="1:1" x14ac:dyDescent="0.2">
      <c r="A9987" s="44"/>
    </row>
    <row r="9988" spans="1:1" x14ac:dyDescent="0.2">
      <c r="A9988" s="44"/>
    </row>
    <row r="9989" spans="1:1" x14ac:dyDescent="0.2">
      <c r="A9989" s="44"/>
    </row>
    <row r="9990" spans="1:1" x14ac:dyDescent="0.2">
      <c r="A9990" s="44"/>
    </row>
    <row r="9991" spans="1:1" x14ac:dyDescent="0.2">
      <c r="A9991" s="44"/>
    </row>
    <row r="9992" spans="1:1" x14ac:dyDescent="0.2">
      <c r="A9992" s="44"/>
    </row>
    <row r="9993" spans="1:1" x14ac:dyDescent="0.2">
      <c r="A9993" s="44"/>
    </row>
    <row r="9994" spans="1:1" x14ac:dyDescent="0.2">
      <c r="A9994" s="44"/>
    </row>
    <row r="9995" spans="1:1" x14ac:dyDescent="0.2">
      <c r="A9995" s="44"/>
    </row>
    <row r="9996" spans="1:1" x14ac:dyDescent="0.2">
      <c r="A9996" s="44"/>
    </row>
    <row r="9997" spans="1:1" x14ac:dyDescent="0.2">
      <c r="A9997" s="44"/>
    </row>
    <row r="9998" spans="1:1" x14ac:dyDescent="0.2">
      <c r="A9998" s="44"/>
    </row>
    <row r="9999" spans="1:1" x14ac:dyDescent="0.2">
      <c r="A9999" s="44"/>
    </row>
    <row r="10000" spans="1:1" x14ac:dyDescent="0.2">
      <c r="A10000" s="44"/>
    </row>
    <row r="10001" spans="1:1" x14ac:dyDescent="0.2">
      <c r="A10001" s="44"/>
    </row>
    <row r="10002" spans="1:1" x14ac:dyDescent="0.2">
      <c r="A10002" s="44"/>
    </row>
    <row r="10003" spans="1:1" x14ac:dyDescent="0.2">
      <c r="A10003" s="44"/>
    </row>
    <row r="10004" spans="1:1" x14ac:dyDescent="0.2">
      <c r="A10004" s="44"/>
    </row>
    <row r="10005" spans="1:1" x14ac:dyDescent="0.2">
      <c r="A10005" s="44"/>
    </row>
    <row r="10006" spans="1:1" x14ac:dyDescent="0.2">
      <c r="A10006" s="44"/>
    </row>
    <row r="10007" spans="1:1" x14ac:dyDescent="0.2">
      <c r="A10007" s="44"/>
    </row>
    <row r="10008" spans="1:1" x14ac:dyDescent="0.2">
      <c r="A10008" s="44"/>
    </row>
    <row r="10009" spans="1:1" x14ac:dyDescent="0.2">
      <c r="A10009" s="44"/>
    </row>
    <row r="10010" spans="1:1" x14ac:dyDescent="0.2">
      <c r="A10010" s="44"/>
    </row>
    <row r="10011" spans="1:1" x14ac:dyDescent="0.2">
      <c r="A10011" s="44"/>
    </row>
    <row r="10012" spans="1:1" x14ac:dyDescent="0.2">
      <c r="A10012" s="44"/>
    </row>
    <row r="10013" spans="1:1" x14ac:dyDescent="0.2">
      <c r="A10013" s="44"/>
    </row>
    <row r="10014" spans="1:1" x14ac:dyDescent="0.2">
      <c r="A10014" s="44"/>
    </row>
    <row r="10015" spans="1:1" x14ac:dyDescent="0.2">
      <c r="A10015" s="44"/>
    </row>
    <row r="10016" spans="1:1" x14ac:dyDescent="0.2">
      <c r="A10016" s="44"/>
    </row>
    <row r="10017" spans="1:1" x14ac:dyDescent="0.2">
      <c r="A10017" s="44"/>
    </row>
    <row r="10018" spans="1:1" x14ac:dyDescent="0.2">
      <c r="A10018" s="44"/>
    </row>
    <row r="10019" spans="1:1" x14ac:dyDescent="0.2">
      <c r="A10019" s="44"/>
    </row>
    <row r="10020" spans="1:1" x14ac:dyDescent="0.2">
      <c r="A10020" s="44"/>
    </row>
    <row r="10021" spans="1:1" x14ac:dyDescent="0.2">
      <c r="A10021" s="44"/>
    </row>
    <row r="10022" spans="1:1" x14ac:dyDescent="0.2">
      <c r="A10022" s="44"/>
    </row>
    <row r="10023" spans="1:1" x14ac:dyDescent="0.2">
      <c r="A10023" s="44"/>
    </row>
    <row r="10024" spans="1:1" x14ac:dyDescent="0.2">
      <c r="A10024" s="44"/>
    </row>
    <row r="10025" spans="1:1" x14ac:dyDescent="0.2">
      <c r="A10025" s="44"/>
    </row>
    <row r="10026" spans="1:1" x14ac:dyDescent="0.2">
      <c r="A10026" s="44"/>
    </row>
    <row r="10027" spans="1:1" x14ac:dyDescent="0.2">
      <c r="A10027" s="44"/>
    </row>
    <row r="10028" spans="1:1" x14ac:dyDescent="0.2">
      <c r="A10028" s="44"/>
    </row>
    <row r="10029" spans="1:1" x14ac:dyDescent="0.2">
      <c r="A10029" s="44"/>
    </row>
    <row r="10030" spans="1:1" x14ac:dyDescent="0.2">
      <c r="A10030" s="44"/>
    </row>
    <row r="10031" spans="1:1" x14ac:dyDescent="0.2">
      <c r="A10031" s="44"/>
    </row>
    <row r="10032" spans="1:1" x14ac:dyDescent="0.2">
      <c r="A10032" s="44"/>
    </row>
    <row r="10033" spans="1:1" x14ac:dyDescent="0.2">
      <c r="A10033" s="44"/>
    </row>
    <row r="10034" spans="1:1" x14ac:dyDescent="0.2">
      <c r="A10034" s="44"/>
    </row>
    <row r="10035" spans="1:1" x14ac:dyDescent="0.2">
      <c r="A10035" s="44"/>
    </row>
    <row r="10036" spans="1:1" x14ac:dyDescent="0.2">
      <c r="A10036" s="44"/>
    </row>
    <row r="10037" spans="1:1" x14ac:dyDescent="0.2">
      <c r="A10037" s="44"/>
    </row>
    <row r="10038" spans="1:1" x14ac:dyDescent="0.2">
      <c r="A10038" s="44"/>
    </row>
    <row r="10039" spans="1:1" x14ac:dyDescent="0.2">
      <c r="A10039" s="44"/>
    </row>
    <row r="10040" spans="1:1" x14ac:dyDescent="0.2">
      <c r="A10040" s="44"/>
    </row>
    <row r="10041" spans="1:1" x14ac:dyDescent="0.2">
      <c r="A10041" s="44"/>
    </row>
    <row r="10042" spans="1:1" x14ac:dyDescent="0.2">
      <c r="A10042" s="44"/>
    </row>
    <row r="10043" spans="1:1" x14ac:dyDescent="0.2">
      <c r="A10043" s="44"/>
    </row>
    <row r="10044" spans="1:1" x14ac:dyDescent="0.2">
      <c r="A10044" s="44"/>
    </row>
    <row r="10045" spans="1:1" x14ac:dyDescent="0.2">
      <c r="A10045" s="44"/>
    </row>
    <row r="10046" spans="1:1" x14ac:dyDescent="0.2">
      <c r="A10046" s="44"/>
    </row>
    <row r="10047" spans="1:1" x14ac:dyDescent="0.2">
      <c r="A10047" s="44"/>
    </row>
    <row r="10048" spans="1:1" x14ac:dyDescent="0.2">
      <c r="A10048" s="44"/>
    </row>
    <row r="10049" spans="1:1" x14ac:dyDescent="0.2">
      <c r="A10049" s="44"/>
    </row>
    <row r="10050" spans="1:1" x14ac:dyDescent="0.2">
      <c r="A10050" s="44"/>
    </row>
    <row r="10051" spans="1:1" x14ac:dyDescent="0.2">
      <c r="A10051" s="44"/>
    </row>
    <row r="10052" spans="1:1" x14ac:dyDescent="0.2">
      <c r="A10052" s="44"/>
    </row>
    <row r="10053" spans="1:1" x14ac:dyDescent="0.2">
      <c r="A10053" s="44"/>
    </row>
    <row r="10054" spans="1:1" x14ac:dyDescent="0.2">
      <c r="A10054" s="44"/>
    </row>
    <row r="10055" spans="1:1" x14ac:dyDescent="0.2">
      <c r="A10055" s="44"/>
    </row>
    <row r="10056" spans="1:1" x14ac:dyDescent="0.2">
      <c r="A10056" s="44"/>
    </row>
    <row r="10057" spans="1:1" x14ac:dyDescent="0.2">
      <c r="A10057" s="44"/>
    </row>
    <row r="10058" spans="1:1" x14ac:dyDescent="0.2">
      <c r="A10058" s="44"/>
    </row>
    <row r="10059" spans="1:1" x14ac:dyDescent="0.2">
      <c r="A10059" s="44"/>
    </row>
    <row r="10060" spans="1:1" x14ac:dyDescent="0.2">
      <c r="A10060" s="44"/>
    </row>
    <row r="10061" spans="1:1" x14ac:dyDescent="0.2">
      <c r="A10061" s="44"/>
    </row>
    <row r="10062" spans="1:1" x14ac:dyDescent="0.2">
      <c r="A10062" s="44"/>
    </row>
    <row r="10063" spans="1:1" x14ac:dyDescent="0.2">
      <c r="A10063" s="44"/>
    </row>
    <row r="10064" spans="1:1" x14ac:dyDescent="0.2">
      <c r="A10064" s="44"/>
    </row>
    <row r="10065" spans="1:1" x14ac:dyDescent="0.2">
      <c r="A10065" s="44"/>
    </row>
    <row r="10066" spans="1:1" x14ac:dyDescent="0.2">
      <c r="A10066" s="44"/>
    </row>
    <row r="10067" spans="1:1" x14ac:dyDescent="0.2">
      <c r="A10067" s="44"/>
    </row>
    <row r="10068" spans="1:1" x14ac:dyDescent="0.2">
      <c r="A10068" s="44"/>
    </row>
    <row r="10069" spans="1:1" x14ac:dyDescent="0.2">
      <c r="A10069" s="44"/>
    </row>
    <row r="10070" spans="1:1" x14ac:dyDescent="0.2">
      <c r="A10070" s="44"/>
    </row>
    <row r="10071" spans="1:1" x14ac:dyDescent="0.2">
      <c r="A10071" s="44"/>
    </row>
    <row r="10072" spans="1:1" x14ac:dyDescent="0.2">
      <c r="A10072" s="44"/>
    </row>
    <row r="10073" spans="1:1" x14ac:dyDescent="0.2">
      <c r="A10073" s="44"/>
    </row>
    <row r="10074" spans="1:1" x14ac:dyDescent="0.2">
      <c r="A10074" s="44"/>
    </row>
    <row r="10075" spans="1:1" x14ac:dyDescent="0.2">
      <c r="A10075" s="44"/>
    </row>
    <row r="10076" spans="1:1" x14ac:dyDescent="0.2">
      <c r="A10076" s="44"/>
    </row>
    <row r="10077" spans="1:1" x14ac:dyDescent="0.2">
      <c r="A10077" s="44"/>
    </row>
    <row r="10078" spans="1:1" x14ac:dyDescent="0.2">
      <c r="A10078" s="44"/>
    </row>
    <row r="10079" spans="1:1" x14ac:dyDescent="0.2">
      <c r="A10079" s="44"/>
    </row>
    <row r="10080" spans="1:1" x14ac:dyDescent="0.2">
      <c r="A10080" s="44"/>
    </row>
    <row r="10081" spans="1:1" x14ac:dyDescent="0.2">
      <c r="A10081" s="44"/>
    </row>
    <row r="10082" spans="1:1" x14ac:dyDescent="0.2">
      <c r="A10082" s="44"/>
    </row>
    <row r="10083" spans="1:1" x14ac:dyDescent="0.2">
      <c r="A10083" s="44"/>
    </row>
    <row r="10084" spans="1:1" x14ac:dyDescent="0.2">
      <c r="A10084" s="44"/>
    </row>
    <row r="10085" spans="1:1" x14ac:dyDescent="0.2">
      <c r="A10085" s="44"/>
    </row>
    <row r="10086" spans="1:1" x14ac:dyDescent="0.2">
      <c r="A10086" s="44"/>
    </row>
    <row r="10087" spans="1:1" x14ac:dyDescent="0.2">
      <c r="A10087" s="44"/>
    </row>
    <row r="10088" spans="1:1" x14ac:dyDescent="0.2">
      <c r="A10088" s="44"/>
    </row>
    <row r="10089" spans="1:1" x14ac:dyDescent="0.2">
      <c r="A10089" s="44"/>
    </row>
    <row r="10090" spans="1:1" x14ac:dyDescent="0.2">
      <c r="A10090" s="44"/>
    </row>
    <row r="10091" spans="1:1" x14ac:dyDescent="0.2">
      <c r="A10091" s="44"/>
    </row>
    <row r="10092" spans="1:1" x14ac:dyDescent="0.2">
      <c r="A10092" s="44"/>
    </row>
    <row r="10093" spans="1:1" x14ac:dyDescent="0.2">
      <c r="A10093" s="44"/>
    </row>
    <row r="10094" spans="1:1" x14ac:dyDescent="0.2">
      <c r="A10094" s="44"/>
    </row>
    <row r="10095" spans="1:1" x14ac:dyDescent="0.2">
      <c r="A10095" s="44"/>
    </row>
    <row r="10096" spans="1:1" x14ac:dyDescent="0.2">
      <c r="A10096" s="44"/>
    </row>
    <row r="10097" spans="1:1" x14ac:dyDescent="0.2">
      <c r="A10097" s="44"/>
    </row>
    <row r="10098" spans="1:1" x14ac:dyDescent="0.2">
      <c r="A10098" s="44"/>
    </row>
    <row r="10099" spans="1:1" x14ac:dyDescent="0.2">
      <c r="A10099" s="44"/>
    </row>
    <row r="10100" spans="1:1" x14ac:dyDescent="0.2">
      <c r="A10100" s="44"/>
    </row>
    <row r="10101" spans="1:1" x14ac:dyDescent="0.2">
      <c r="A10101" s="44"/>
    </row>
    <row r="10102" spans="1:1" x14ac:dyDescent="0.2">
      <c r="A10102" s="44"/>
    </row>
    <row r="10103" spans="1:1" x14ac:dyDescent="0.2">
      <c r="A10103" s="44"/>
    </row>
    <row r="10104" spans="1:1" x14ac:dyDescent="0.2">
      <c r="A10104" s="44"/>
    </row>
    <row r="10105" spans="1:1" x14ac:dyDescent="0.2">
      <c r="A10105" s="44"/>
    </row>
    <row r="10106" spans="1:1" x14ac:dyDescent="0.2">
      <c r="A10106" s="44"/>
    </row>
    <row r="10107" spans="1:1" x14ac:dyDescent="0.2">
      <c r="A10107" s="44"/>
    </row>
    <row r="10108" spans="1:1" x14ac:dyDescent="0.2">
      <c r="A10108" s="44"/>
    </row>
    <row r="10109" spans="1:1" x14ac:dyDescent="0.2">
      <c r="A10109" s="44"/>
    </row>
    <row r="10110" spans="1:1" x14ac:dyDescent="0.2">
      <c r="A10110" s="44"/>
    </row>
    <row r="10111" spans="1:1" x14ac:dyDescent="0.2">
      <c r="A10111" s="44"/>
    </row>
    <row r="10112" spans="1:1" x14ac:dyDescent="0.2">
      <c r="A10112" s="44"/>
    </row>
    <row r="10113" spans="1:1" x14ac:dyDescent="0.2">
      <c r="A10113" s="44"/>
    </row>
    <row r="10114" spans="1:1" x14ac:dyDescent="0.2">
      <c r="A10114" s="44"/>
    </row>
    <row r="10115" spans="1:1" x14ac:dyDescent="0.2">
      <c r="A10115" s="44"/>
    </row>
    <row r="10116" spans="1:1" x14ac:dyDescent="0.2">
      <c r="A10116" s="44"/>
    </row>
    <row r="10117" spans="1:1" x14ac:dyDescent="0.2">
      <c r="A10117" s="44"/>
    </row>
    <row r="10118" spans="1:1" x14ac:dyDescent="0.2">
      <c r="A10118" s="44"/>
    </row>
    <row r="10119" spans="1:1" x14ac:dyDescent="0.2">
      <c r="A10119" s="44"/>
    </row>
    <row r="10120" spans="1:1" x14ac:dyDescent="0.2">
      <c r="A10120" s="44"/>
    </row>
    <row r="10121" spans="1:1" x14ac:dyDescent="0.2">
      <c r="A10121" s="44"/>
    </row>
    <row r="10122" spans="1:1" x14ac:dyDescent="0.2">
      <c r="A10122" s="44"/>
    </row>
    <row r="10123" spans="1:1" x14ac:dyDescent="0.2">
      <c r="A10123" s="44"/>
    </row>
    <row r="10124" spans="1:1" x14ac:dyDescent="0.2">
      <c r="A10124" s="44"/>
    </row>
    <row r="10125" spans="1:1" x14ac:dyDescent="0.2">
      <c r="A10125" s="44"/>
    </row>
    <row r="10126" spans="1:1" x14ac:dyDescent="0.2">
      <c r="A10126" s="44"/>
    </row>
    <row r="10127" spans="1:1" x14ac:dyDescent="0.2">
      <c r="A10127" s="44"/>
    </row>
    <row r="10128" spans="1:1" x14ac:dyDescent="0.2">
      <c r="A10128" s="44"/>
    </row>
    <row r="10129" spans="1:1" x14ac:dyDescent="0.2">
      <c r="A10129" s="44"/>
    </row>
    <row r="10130" spans="1:1" x14ac:dyDescent="0.2">
      <c r="A10130" s="44"/>
    </row>
    <row r="10131" spans="1:1" x14ac:dyDescent="0.2">
      <c r="A10131" s="44"/>
    </row>
    <row r="10132" spans="1:1" x14ac:dyDescent="0.2">
      <c r="A10132" s="44"/>
    </row>
    <row r="10133" spans="1:1" x14ac:dyDescent="0.2">
      <c r="A10133" s="44"/>
    </row>
    <row r="10134" spans="1:1" x14ac:dyDescent="0.2">
      <c r="A10134" s="44"/>
    </row>
    <row r="10135" spans="1:1" x14ac:dyDescent="0.2">
      <c r="A10135" s="44"/>
    </row>
    <row r="10136" spans="1:1" x14ac:dyDescent="0.2">
      <c r="A10136" s="44"/>
    </row>
    <row r="10137" spans="1:1" x14ac:dyDescent="0.2">
      <c r="A10137" s="44"/>
    </row>
    <row r="10138" spans="1:1" x14ac:dyDescent="0.2">
      <c r="A10138" s="44"/>
    </row>
    <row r="10139" spans="1:1" x14ac:dyDescent="0.2">
      <c r="A10139" s="44"/>
    </row>
    <row r="10140" spans="1:1" x14ac:dyDescent="0.2">
      <c r="A10140" s="44"/>
    </row>
    <row r="10141" spans="1:1" x14ac:dyDescent="0.2">
      <c r="A10141" s="44"/>
    </row>
    <row r="10142" spans="1:1" x14ac:dyDescent="0.2">
      <c r="A10142" s="44"/>
    </row>
    <row r="10143" spans="1:1" x14ac:dyDescent="0.2">
      <c r="A10143" s="44"/>
    </row>
    <row r="10144" spans="1:1" x14ac:dyDescent="0.2">
      <c r="A10144" s="44"/>
    </row>
    <row r="10145" spans="1:1" x14ac:dyDescent="0.2">
      <c r="A10145" s="44"/>
    </row>
    <row r="10146" spans="1:1" x14ac:dyDescent="0.2">
      <c r="A10146" s="44"/>
    </row>
    <row r="10147" spans="1:1" x14ac:dyDescent="0.2">
      <c r="A10147" s="44"/>
    </row>
    <row r="10148" spans="1:1" x14ac:dyDescent="0.2">
      <c r="A10148" s="44"/>
    </row>
    <row r="10149" spans="1:1" x14ac:dyDescent="0.2">
      <c r="A10149" s="44"/>
    </row>
    <row r="10150" spans="1:1" x14ac:dyDescent="0.2">
      <c r="A10150" s="44"/>
    </row>
    <row r="10151" spans="1:1" x14ac:dyDescent="0.2">
      <c r="A10151" s="44"/>
    </row>
    <row r="10152" spans="1:1" x14ac:dyDescent="0.2">
      <c r="A10152" s="44"/>
    </row>
    <row r="10153" spans="1:1" x14ac:dyDescent="0.2">
      <c r="A10153" s="44"/>
    </row>
    <row r="10154" spans="1:1" x14ac:dyDescent="0.2">
      <c r="A10154" s="44"/>
    </row>
    <row r="10155" spans="1:1" x14ac:dyDescent="0.2">
      <c r="A10155" s="44"/>
    </row>
    <row r="10156" spans="1:1" x14ac:dyDescent="0.2">
      <c r="A10156" s="44"/>
    </row>
    <row r="10157" spans="1:1" x14ac:dyDescent="0.2">
      <c r="A10157" s="44"/>
    </row>
    <row r="10158" spans="1:1" x14ac:dyDescent="0.2">
      <c r="A10158" s="44"/>
    </row>
    <row r="10159" spans="1:1" x14ac:dyDescent="0.2">
      <c r="A10159" s="44"/>
    </row>
    <row r="10160" spans="1:1" x14ac:dyDescent="0.2">
      <c r="A10160" s="44"/>
    </row>
    <row r="10161" spans="1:1" x14ac:dyDescent="0.2">
      <c r="A10161" s="44"/>
    </row>
    <row r="10162" spans="1:1" x14ac:dyDescent="0.2">
      <c r="A10162" s="44"/>
    </row>
    <row r="10163" spans="1:1" x14ac:dyDescent="0.2">
      <c r="A10163" s="44"/>
    </row>
    <row r="10164" spans="1:1" x14ac:dyDescent="0.2">
      <c r="A10164" s="44"/>
    </row>
    <row r="10165" spans="1:1" x14ac:dyDescent="0.2">
      <c r="A10165" s="44"/>
    </row>
    <row r="10166" spans="1:1" x14ac:dyDescent="0.2">
      <c r="A10166" s="44"/>
    </row>
    <row r="10167" spans="1:1" x14ac:dyDescent="0.2">
      <c r="A10167" s="44"/>
    </row>
    <row r="10168" spans="1:1" x14ac:dyDescent="0.2">
      <c r="A10168" s="44"/>
    </row>
    <row r="10169" spans="1:1" x14ac:dyDescent="0.2">
      <c r="A10169" s="44"/>
    </row>
    <row r="10170" spans="1:1" x14ac:dyDescent="0.2">
      <c r="A10170" s="44"/>
    </row>
    <row r="10171" spans="1:1" x14ac:dyDescent="0.2">
      <c r="A10171" s="44"/>
    </row>
    <row r="10172" spans="1:1" x14ac:dyDescent="0.2">
      <c r="A10172" s="44"/>
    </row>
    <row r="10173" spans="1:1" x14ac:dyDescent="0.2">
      <c r="A10173" s="44"/>
    </row>
    <row r="10174" spans="1:1" x14ac:dyDescent="0.2">
      <c r="A10174" s="44"/>
    </row>
    <row r="10175" spans="1:1" x14ac:dyDescent="0.2">
      <c r="A10175" s="44"/>
    </row>
    <row r="10176" spans="1:1" x14ac:dyDescent="0.2">
      <c r="A10176" s="44"/>
    </row>
    <row r="10177" spans="1:1" x14ac:dyDescent="0.2">
      <c r="A10177" s="44"/>
    </row>
    <row r="10178" spans="1:1" x14ac:dyDescent="0.2">
      <c r="A10178" s="44"/>
    </row>
    <row r="10179" spans="1:1" x14ac:dyDescent="0.2">
      <c r="A10179" s="44"/>
    </row>
    <row r="10180" spans="1:1" x14ac:dyDescent="0.2">
      <c r="A10180" s="44"/>
    </row>
    <row r="10181" spans="1:1" x14ac:dyDescent="0.2">
      <c r="A10181" s="44"/>
    </row>
    <row r="10182" spans="1:1" x14ac:dyDescent="0.2">
      <c r="A10182" s="44"/>
    </row>
    <row r="10183" spans="1:1" x14ac:dyDescent="0.2">
      <c r="A10183" s="44"/>
    </row>
    <row r="10184" spans="1:1" x14ac:dyDescent="0.2">
      <c r="A10184" s="44"/>
    </row>
    <row r="10185" spans="1:1" x14ac:dyDescent="0.2">
      <c r="A10185" s="44"/>
    </row>
    <row r="10186" spans="1:1" x14ac:dyDescent="0.2">
      <c r="A10186" s="44"/>
    </row>
    <row r="10187" spans="1:1" x14ac:dyDescent="0.2">
      <c r="A10187" s="44"/>
    </row>
    <row r="10188" spans="1:1" x14ac:dyDescent="0.2">
      <c r="A10188" s="44"/>
    </row>
    <row r="10189" spans="1:1" x14ac:dyDescent="0.2">
      <c r="A10189" s="44"/>
    </row>
    <row r="10190" spans="1:1" x14ac:dyDescent="0.2">
      <c r="A10190" s="44"/>
    </row>
    <row r="10191" spans="1:1" x14ac:dyDescent="0.2">
      <c r="A10191" s="44"/>
    </row>
    <row r="10192" spans="1:1" x14ac:dyDescent="0.2">
      <c r="A10192" s="44"/>
    </row>
    <row r="10193" spans="1:1" x14ac:dyDescent="0.2">
      <c r="A10193" s="44"/>
    </row>
    <row r="10194" spans="1:1" x14ac:dyDescent="0.2">
      <c r="A10194" s="44"/>
    </row>
    <row r="10195" spans="1:1" x14ac:dyDescent="0.2">
      <c r="A10195" s="44"/>
    </row>
    <row r="10196" spans="1:1" x14ac:dyDescent="0.2">
      <c r="A10196" s="44"/>
    </row>
    <row r="10197" spans="1:1" x14ac:dyDescent="0.2">
      <c r="A10197" s="44"/>
    </row>
    <row r="10198" spans="1:1" x14ac:dyDescent="0.2">
      <c r="A10198" s="44"/>
    </row>
    <row r="10199" spans="1:1" x14ac:dyDescent="0.2">
      <c r="A10199" s="44"/>
    </row>
    <row r="10200" spans="1:1" x14ac:dyDescent="0.2">
      <c r="A10200" s="44"/>
    </row>
    <row r="10201" spans="1:1" x14ac:dyDescent="0.2">
      <c r="A10201" s="44"/>
    </row>
    <row r="10202" spans="1:1" x14ac:dyDescent="0.2">
      <c r="A10202" s="44"/>
    </row>
    <row r="10203" spans="1:1" x14ac:dyDescent="0.2">
      <c r="A10203" s="44"/>
    </row>
    <row r="10204" spans="1:1" x14ac:dyDescent="0.2">
      <c r="A10204" s="44"/>
    </row>
    <row r="10205" spans="1:1" x14ac:dyDescent="0.2">
      <c r="A10205" s="44"/>
    </row>
    <row r="10206" spans="1:1" x14ac:dyDescent="0.2">
      <c r="A10206" s="44"/>
    </row>
    <row r="10207" spans="1:1" x14ac:dyDescent="0.2">
      <c r="A10207" s="44"/>
    </row>
    <row r="10208" spans="1:1" x14ac:dyDescent="0.2">
      <c r="A10208" s="44"/>
    </row>
    <row r="10209" spans="1:1" x14ac:dyDescent="0.2">
      <c r="A10209" s="44"/>
    </row>
    <row r="10210" spans="1:1" x14ac:dyDescent="0.2">
      <c r="A10210" s="44"/>
    </row>
    <row r="10211" spans="1:1" x14ac:dyDescent="0.2">
      <c r="A10211" s="44"/>
    </row>
    <row r="10212" spans="1:1" x14ac:dyDescent="0.2">
      <c r="A10212" s="44"/>
    </row>
    <row r="10213" spans="1:1" x14ac:dyDescent="0.2">
      <c r="A10213" s="44"/>
    </row>
    <row r="10214" spans="1:1" x14ac:dyDescent="0.2">
      <c r="A10214" s="44"/>
    </row>
    <row r="10215" spans="1:1" x14ac:dyDescent="0.2">
      <c r="A10215" s="44"/>
    </row>
    <row r="10216" spans="1:1" x14ac:dyDescent="0.2">
      <c r="A10216" s="44"/>
    </row>
    <row r="10217" spans="1:1" x14ac:dyDescent="0.2">
      <c r="A10217" s="44"/>
    </row>
    <row r="10218" spans="1:1" x14ac:dyDescent="0.2">
      <c r="A10218" s="44"/>
    </row>
    <row r="10219" spans="1:1" x14ac:dyDescent="0.2">
      <c r="A10219" s="44"/>
    </row>
    <row r="10220" spans="1:1" x14ac:dyDescent="0.2">
      <c r="A10220" s="44"/>
    </row>
    <row r="10221" spans="1:1" x14ac:dyDescent="0.2">
      <c r="A10221" s="44"/>
    </row>
    <row r="10222" spans="1:1" x14ac:dyDescent="0.2">
      <c r="A10222" s="44"/>
    </row>
    <row r="10223" spans="1:1" x14ac:dyDescent="0.2">
      <c r="A10223" s="44"/>
    </row>
    <row r="10224" spans="1:1" x14ac:dyDescent="0.2">
      <c r="A10224" s="44"/>
    </row>
    <row r="10225" spans="1:1" x14ac:dyDescent="0.2">
      <c r="A10225" s="44"/>
    </row>
    <row r="10226" spans="1:1" x14ac:dyDescent="0.2">
      <c r="A10226" s="44"/>
    </row>
    <row r="10227" spans="1:1" x14ac:dyDescent="0.2">
      <c r="A10227" s="44"/>
    </row>
    <row r="10228" spans="1:1" x14ac:dyDescent="0.2">
      <c r="A10228" s="44"/>
    </row>
    <row r="10229" spans="1:1" x14ac:dyDescent="0.2">
      <c r="A10229" s="44"/>
    </row>
    <row r="10230" spans="1:1" x14ac:dyDescent="0.2">
      <c r="A10230" s="44"/>
    </row>
    <row r="10231" spans="1:1" x14ac:dyDescent="0.2">
      <c r="A10231" s="44"/>
    </row>
    <row r="10232" spans="1:1" x14ac:dyDescent="0.2">
      <c r="A10232" s="44"/>
    </row>
    <row r="10233" spans="1:1" x14ac:dyDescent="0.2">
      <c r="A10233" s="44"/>
    </row>
    <row r="10234" spans="1:1" x14ac:dyDescent="0.2">
      <c r="A10234" s="44"/>
    </row>
    <row r="10235" spans="1:1" x14ac:dyDescent="0.2">
      <c r="A10235" s="44"/>
    </row>
    <row r="10236" spans="1:1" x14ac:dyDescent="0.2">
      <c r="A10236" s="44"/>
    </row>
    <row r="10237" spans="1:1" x14ac:dyDescent="0.2">
      <c r="A10237" s="44"/>
    </row>
    <row r="10238" spans="1:1" x14ac:dyDescent="0.2">
      <c r="A10238" s="44"/>
    </row>
    <row r="10239" spans="1:1" x14ac:dyDescent="0.2">
      <c r="A10239" s="44"/>
    </row>
    <row r="10240" spans="1:1" x14ac:dyDescent="0.2">
      <c r="A10240" s="44"/>
    </row>
    <row r="10241" spans="1:1" x14ac:dyDescent="0.2">
      <c r="A10241" s="44"/>
    </row>
    <row r="10242" spans="1:1" x14ac:dyDescent="0.2">
      <c r="A10242" s="44"/>
    </row>
    <row r="10243" spans="1:1" x14ac:dyDescent="0.2">
      <c r="A10243" s="44"/>
    </row>
    <row r="10244" spans="1:1" x14ac:dyDescent="0.2">
      <c r="A10244" s="44"/>
    </row>
    <row r="10245" spans="1:1" x14ac:dyDescent="0.2">
      <c r="A10245" s="44"/>
    </row>
    <row r="10246" spans="1:1" x14ac:dyDescent="0.2">
      <c r="A10246" s="44"/>
    </row>
    <row r="10247" spans="1:1" x14ac:dyDescent="0.2">
      <c r="A10247" s="44"/>
    </row>
    <row r="10248" spans="1:1" x14ac:dyDescent="0.2">
      <c r="A10248" s="44"/>
    </row>
    <row r="10249" spans="1:1" x14ac:dyDescent="0.2">
      <c r="A10249" s="44"/>
    </row>
    <row r="10250" spans="1:1" x14ac:dyDescent="0.2">
      <c r="A10250" s="44"/>
    </row>
    <row r="10251" spans="1:1" x14ac:dyDescent="0.2">
      <c r="A10251" s="44"/>
    </row>
    <row r="10252" spans="1:1" x14ac:dyDescent="0.2">
      <c r="A10252" s="44"/>
    </row>
    <row r="10253" spans="1:1" x14ac:dyDescent="0.2">
      <c r="A10253" s="44"/>
    </row>
    <row r="10254" spans="1:1" x14ac:dyDescent="0.2">
      <c r="A10254" s="44"/>
    </row>
    <row r="10255" spans="1:1" x14ac:dyDescent="0.2">
      <c r="A10255" s="44"/>
    </row>
    <row r="10256" spans="1:1" x14ac:dyDescent="0.2">
      <c r="A10256" s="44"/>
    </row>
    <row r="10257" spans="1:1" x14ac:dyDescent="0.2">
      <c r="A10257" s="44"/>
    </row>
    <row r="10258" spans="1:1" x14ac:dyDescent="0.2">
      <c r="A10258" s="44"/>
    </row>
    <row r="10259" spans="1:1" x14ac:dyDescent="0.2">
      <c r="A10259" s="44"/>
    </row>
    <row r="10260" spans="1:1" x14ac:dyDescent="0.2">
      <c r="A10260" s="44"/>
    </row>
    <row r="10261" spans="1:1" x14ac:dyDescent="0.2">
      <c r="A10261" s="44"/>
    </row>
    <row r="10262" spans="1:1" x14ac:dyDescent="0.2">
      <c r="A10262" s="44"/>
    </row>
    <row r="10263" spans="1:1" x14ac:dyDescent="0.2">
      <c r="A10263" s="44"/>
    </row>
    <row r="10264" spans="1:1" x14ac:dyDescent="0.2">
      <c r="A10264" s="44"/>
    </row>
    <row r="10265" spans="1:1" x14ac:dyDescent="0.2">
      <c r="A10265" s="44"/>
    </row>
    <row r="10266" spans="1:1" x14ac:dyDescent="0.2">
      <c r="A10266" s="44"/>
    </row>
    <row r="10267" spans="1:1" x14ac:dyDescent="0.2">
      <c r="A10267" s="44"/>
    </row>
    <row r="10268" spans="1:1" x14ac:dyDescent="0.2">
      <c r="A10268" s="44"/>
    </row>
    <row r="10269" spans="1:1" x14ac:dyDescent="0.2">
      <c r="A10269" s="44"/>
    </row>
    <row r="10270" spans="1:1" x14ac:dyDescent="0.2">
      <c r="A10270" s="44"/>
    </row>
    <row r="10271" spans="1:1" x14ac:dyDescent="0.2">
      <c r="A10271" s="44"/>
    </row>
    <row r="10272" spans="1:1" x14ac:dyDescent="0.2">
      <c r="A10272" s="44"/>
    </row>
    <row r="10273" spans="1:1" x14ac:dyDescent="0.2">
      <c r="A10273" s="44"/>
    </row>
    <row r="10274" spans="1:1" x14ac:dyDescent="0.2">
      <c r="A10274" s="44"/>
    </row>
    <row r="10275" spans="1:1" x14ac:dyDescent="0.2">
      <c r="A10275" s="44"/>
    </row>
    <row r="10276" spans="1:1" x14ac:dyDescent="0.2">
      <c r="A10276" s="44"/>
    </row>
    <row r="10277" spans="1:1" x14ac:dyDescent="0.2">
      <c r="A10277" s="44"/>
    </row>
    <row r="10278" spans="1:1" x14ac:dyDescent="0.2">
      <c r="A10278" s="44"/>
    </row>
    <row r="10279" spans="1:1" x14ac:dyDescent="0.2">
      <c r="A10279" s="44"/>
    </row>
    <row r="10280" spans="1:1" x14ac:dyDescent="0.2">
      <c r="A10280" s="44"/>
    </row>
    <row r="10281" spans="1:1" x14ac:dyDescent="0.2">
      <c r="A10281" s="44"/>
    </row>
    <row r="10282" spans="1:1" x14ac:dyDescent="0.2">
      <c r="A10282" s="44"/>
    </row>
    <row r="10283" spans="1:1" x14ac:dyDescent="0.2">
      <c r="A10283" s="44"/>
    </row>
    <row r="10284" spans="1:1" x14ac:dyDescent="0.2">
      <c r="A10284" s="44"/>
    </row>
    <row r="10285" spans="1:1" x14ac:dyDescent="0.2">
      <c r="A10285" s="44"/>
    </row>
    <row r="10286" spans="1:1" x14ac:dyDescent="0.2">
      <c r="A10286" s="44"/>
    </row>
    <row r="10287" spans="1:1" x14ac:dyDescent="0.2">
      <c r="A10287" s="44"/>
    </row>
    <row r="10288" spans="1:1" x14ac:dyDescent="0.2">
      <c r="A10288" s="44"/>
    </row>
    <row r="10289" spans="1:1" x14ac:dyDescent="0.2">
      <c r="A10289" s="44"/>
    </row>
    <row r="10290" spans="1:1" x14ac:dyDescent="0.2">
      <c r="A10290" s="44"/>
    </row>
    <row r="10291" spans="1:1" x14ac:dyDescent="0.2">
      <c r="A10291" s="44"/>
    </row>
    <row r="10292" spans="1:1" x14ac:dyDescent="0.2">
      <c r="A10292" s="44"/>
    </row>
    <row r="10293" spans="1:1" x14ac:dyDescent="0.2">
      <c r="A10293" s="44"/>
    </row>
    <row r="10294" spans="1:1" x14ac:dyDescent="0.2">
      <c r="A10294" s="44"/>
    </row>
    <row r="10295" spans="1:1" x14ac:dyDescent="0.2">
      <c r="A10295" s="44"/>
    </row>
    <row r="10296" spans="1:1" x14ac:dyDescent="0.2">
      <c r="A10296" s="44"/>
    </row>
    <row r="10297" spans="1:1" x14ac:dyDescent="0.2">
      <c r="A10297" s="44"/>
    </row>
    <row r="10298" spans="1:1" x14ac:dyDescent="0.2">
      <c r="A10298" s="44"/>
    </row>
    <row r="10299" spans="1:1" x14ac:dyDescent="0.2">
      <c r="A10299" s="44"/>
    </row>
    <row r="10300" spans="1:1" x14ac:dyDescent="0.2">
      <c r="A10300" s="44"/>
    </row>
    <row r="10301" spans="1:1" x14ac:dyDescent="0.2">
      <c r="A10301" s="44"/>
    </row>
    <row r="10302" spans="1:1" x14ac:dyDescent="0.2">
      <c r="A10302" s="44"/>
    </row>
    <row r="10303" spans="1:1" x14ac:dyDescent="0.2">
      <c r="A10303" s="44"/>
    </row>
    <row r="10304" spans="1:1" x14ac:dyDescent="0.2">
      <c r="A10304" s="44"/>
    </row>
    <row r="10305" spans="1:1" x14ac:dyDescent="0.2">
      <c r="A10305" s="44"/>
    </row>
    <row r="10306" spans="1:1" x14ac:dyDescent="0.2">
      <c r="A10306" s="44"/>
    </row>
    <row r="10307" spans="1:1" x14ac:dyDescent="0.2">
      <c r="A10307" s="44"/>
    </row>
    <row r="10308" spans="1:1" x14ac:dyDescent="0.2">
      <c r="A10308" s="44"/>
    </row>
    <row r="10309" spans="1:1" x14ac:dyDescent="0.2">
      <c r="A10309" s="44"/>
    </row>
    <row r="10310" spans="1:1" x14ac:dyDescent="0.2">
      <c r="A10310" s="44"/>
    </row>
    <row r="10311" spans="1:1" x14ac:dyDescent="0.2">
      <c r="A10311" s="44"/>
    </row>
    <row r="10312" spans="1:1" x14ac:dyDescent="0.2">
      <c r="A10312" s="44"/>
    </row>
    <row r="10313" spans="1:1" x14ac:dyDescent="0.2">
      <c r="A10313" s="44"/>
    </row>
    <row r="10314" spans="1:1" x14ac:dyDescent="0.2">
      <c r="A10314" s="44"/>
    </row>
    <row r="10315" spans="1:1" x14ac:dyDescent="0.2">
      <c r="A10315" s="44"/>
    </row>
    <row r="10316" spans="1:1" x14ac:dyDescent="0.2">
      <c r="A10316" s="44"/>
    </row>
    <row r="10317" spans="1:1" x14ac:dyDescent="0.2">
      <c r="A10317" s="44"/>
    </row>
    <row r="10318" spans="1:1" x14ac:dyDescent="0.2">
      <c r="A10318" s="44"/>
    </row>
    <row r="10319" spans="1:1" x14ac:dyDescent="0.2">
      <c r="A10319" s="44"/>
    </row>
    <row r="10320" spans="1:1" x14ac:dyDescent="0.2">
      <c r="A10320" s="44"/>
    </row>
    <row r="10321" spans="1:1" x14ac:dyDescent="0.2">
      <c r="A10321" s="44"/>
    </row>
    <row r="10322" spans="1:1" x14ac:dyDescent="0.2">
      <c r="A10322" s="44"/>
    </row>
    <row r="10323" spans="1:1" x14ac:dyDescent="0.2">
      <c r="A10323" s="44"/>
    </row>
    <row r="10324" spans="1:1" x14ac:dyDescent="0.2">
      <c r="A10324" s="44"/>
    </row>
    <row r="10325" spans="1:1" x14ac:dyDescent="0.2">
      <c r="A10325" s="44"/>
    </row>
    <row r="10326" spans="1:1" x14ac:dyDescent="0.2">
      <c r="A10326" s="44"/>
    </row>
    <row r="10327" spans="1:1" x14ac:dyDescent="0.2">
      <c r="A10327" s="44"/>
    </row>
    <row r="10328" spans="1:1" x14ac:dyDescent="0.2">
      <c r="A10328" s="44"/>
    </row>
    <row r="10329" spans="1:1" x14ac:dyDescent="0.2">
      <c r="A10329" s="44"/>
    </row>
    <row r="10330" spans="1:1" x14ac:dyDescent="0.2">
      <c r="A10330" s="44"/>
    </row>
    <row r="10331" spans="1:1" x14ac:dyDescent="0.2">
      <c r="A10331" s="44"/>
    </row>
    <row r="10332" spans="1:1" x14ac:dyDescent="0.2">
      <c r="A10332" s="44"/>
    </row>
    <row r="10333" spans="1:1" x14ac:dyDescent="0.2">
      <c r="A10333" s="44"/>
    </row>
    <row r="10334" spans="1:1" x14ac:dyDescent="0.2">
      <c r="A10334" s="44"/>
    </row>
    <row r="10335" spans="1:1" x14ac:dyDescent="0.2">
      <c r="A10335" s="44"/>
    </row>
    <row r="10336" spans="1:1" x14ac:dyDescent="0.2">
      <c r="A10336" s="44"/>
    </row>
    <row r="10337" spans="1:1" x14ac:dyDescent="0.2">
      <c r="A10337" s="44"/>
    </row>
    <row r="10338" spans="1:1" x14ac:dyDescent="0.2">
      <c r="A10338" s="44"/>
    </row>
    <row r="10339" spans="1:1" x14ac:dyDescent="0.2">
      <c r="A10339" s="44"/>
    </row>
    <row r="10340" spans="1:1" x14ac:dyDescent="0.2">
      <c r="A10340" s="44"/>
    </row>
    <row r="10341" spans="1:1" x14ac:dyDescent="0.2">
      <c r="A10341" s="44"/>
    </row>
    <row r="10342" spans="1:1" x14ac:dyDescent="0.2">
      <c r="A10342" s="44"/>
    </row>
    <row r="10343" spans="1:1" x14ac:dyDescent="0.2">
      <c r="A10343" s="44"/>
    </row>
    <row r="10344" spans="1:1" x14ac:dyDescent="0.2">
      <c r="A10344" s="44"/>
    </row>
    <row r="10345" spans="1:1" x14ac:dyDescent="0.2">
      <c r="A10345" s="44"/>
    </row>
    <row r="10346" spans="1:1" x14ac:dyDescent="0.2">
      <c r="A10346" s="44"/>
    </row>
    <row r="10347" spans="1:1" x14ac:dyDescent="0.2">
      <c r="A10347" s="44"/>
    </row>
    <row r="10348" spans="1:1" x14ac:dyDescent="0.2">
      <c r="A10348" s="44"/>
    </row>
    <row r="10349" spans="1:1" x14ac:dyDescent="0.2">
      <c r="A10349" s="44"/>
    </row>
    <row r="10350" spans="1:1" x14ac:dyDescent="0.2">
      <c r="A10350" s="44"/>
    </row>
    <row r="10351" spans="1:1" x14ac:dyDescent="0.2">
      <c r="A10351" s="44"/>
    </row>
    <row r="10352" spans="1:1" x14ac:dyDescent="0.2">
      <c r="A10352" s="44"/>
    </row>
    <row r="10353" spans="1:1" x14ac:dyDescent="0.2">
      <c r="A10353" s="44"/>
    </row>
    <row r="10354" spans="1:1" x14ac:dyDescent="0.2">
      <c r="A10354" s="44"/>
    </row>
    <row r="10355" spans="1:1" x14ac:dyDescent="0.2">
      <c r="A10355" s="44"/>
    </row>
    <row r="10356" spans="1:1" x14ac:dyDescent="0.2">
      <c r="A10356" s="44"/>
    </row>
    <row r="10357" spans="1:1" x14ac:dyDescent="0.2">
      <c r="A10357" s="44"/>
    </row>
    <row r="10358" spans="1:1" x14ac:dyDescent="0.2">
      <c r="A10358" s="44"/>
    </row>
    <row r="10359" spans="1:1" x14ac:dyDescent="0.2">
      <c r="A10359" s="44"/>
    </row>
    <row r="10360" spans="1:1" x14ac:dyDescent="0.2">
      <c r="A10360" s="44"/>
    </row>
    <row r="10361" spans="1:1" x14ac:dyDescent="0.2">
      <c r="A10361" s="44"/>
    </row>
    <row r="10362" spans="1:1" x14ac:dyDescent="0.2">
      <c r="A10362" s="44"/>
    </row>
    <row r="10363" spans="1:1" x14ac:dyDescent="0.2">
      <c r="A10363" s="44"/>
    </row>
    <row r="10364" spans="1:1" x14ac:dyDescent="0.2">
      <c r="A10364" s="44"/>
    </row>
    <row r="10365" spans="1:1" x14ac:dyDescent="0.2">
      <c r="A10365" s="44"/>
    </row>
    <row r="10366" spans="1:1" x14ac:dyDescent="0.2">
      <c r="A10366" s="44"/>
    </row>
    <row r="10367" spans="1:1" x14ac:dyDescent="0.2">
      <c r="A10367" s="44"/>
    </row>
    <row r="10368" spans="1:1" x14ac:dyDescent="0.2">
      <c r="A10368" s="44"/>
    </row>
    <row r="10369" spans="1:1" x14ac:dyDescent="0.2">
      <c r="A10369" s="44"/>
    </row>
    <row r="10370" spans="1:1" x14ac:dyDescent="0.2">
      <c r="A10370" s="44"/>
    </row>
    <row r="10371" spans="1:1" x14ac:dyDescent="0.2">
      <c r="A10371" s="44"/>
    </row>
    <row r="10372" spans="1:1" x14ac:dyDescent="0.2">
      <c r="A10372" s="44"/>
    </row>
    <row r="10373" spans="1:1" x14ac:dyDescent="0.2">
      <c r="A10373" s="44"/>
    </row>
    <row r="10374" spans="1:1" x14ac:dyDescent="0.2">
      <c r="A10374" s="44"/>
    </row>
    <row r="10375" spans="1:1" x14ac:dyDescent="0.2">
      <c r="A10375" s="44"/>
    </row>
    <row r="10376" spans="1:1" x14ac:dyDescent="0.2">
      <c r="A10376" s="44"/>
    </row>
    <row r="10377" spans="1:1" x14ac:dyDescent="0.2">
      <c r="A10377" s="44"/>
    </row>
    <row r="10378" spans="1:1" x14ac:dyDescent="0.2">
      <c r="A10378" s="44"/>
    </row>
    <row r="10379" spans="1:1" x14ac:dyDescent="0.2">
      <c r="A10379" s="44"/>
    </row>
    <row r="10380" spans="1:1" x14ac:dyDescent="0.2">
      <c r="A10380" s="44"/>
    </row>
    <row r="10381" spans="1:1" x14ac:dyDescent="0.2">
      <c r="A10381" s="44"/>
    </row>
    <row r="10382" spans="1:1" x14ac:dyDescent="0.2">
      <c r="A10382" s="44"/>
    </row>
    <row r="10383" spans="1:1" x14ac:dyDescent="0.2">
      <c r="A10383" s="44"/>
    </row>
    <row r="10384" spans="1:1" x14ac:dyDescent="0.2">
      <c r="A10384" s="44"/>
    </row>
    <row r="10385" spans="1:1" x14ac:dyDescent="0.2">
      <c r="A10385" s="44"/>
    </row>
    <row r="10386" spans="1:1" x14ac:dyDescent="0.2">
      <c r="A10386" s="44"/>
    </row>
    <row r="10387" spans="1:1" x14ac:dyDescent="0.2">
      <c r="A10387" s="44"/>
    </row>
    <row r="10388" spans="1:1" x14ac:dyDescent="0.2">
      <c r="A10388" s="44"/>
    </row>
    <row r="10389" spans="1:1" x14ac:dyDescent="0.2">
      <c r="A10389" s="44"/>
    </row>
    <row r="10390" spans="1:1" x14ac:dyDescent="0.2">
      <c r="A10390" s="44"/>
    </row>
    <row r="10391" spans="1:1" x14ac:dyDescent="0.2">
      <c r="A10391" s="44"/>
    </row>
    <row r="10392" spans="1:1" x14ac:dyDescent="0.2">
      <c r="A10392" s="44"/>
    </row>
    <row r="10393" spans="1:1" x14ac:dyDescent="0.2">
      <c r="A10393" s="44"/>
    </row>
    <row r="10394" spans="1:1" x14ac:dyDescent="0.2">
      <c r="A10394" s="44"/>
    </row>
    <row r="10395" spans="1:1" x14ac:dyDescent="0.2">
      <c r="A10395" s="44"/>
    </row>
    <row r="10396" spans="1:1" x14ac:dyDescent="0.2">
      <c r="A10396" s="44"/>
    </row>
    <row r="10397" spans="1:1" x14ac:dyDescent="0.2">
      <c r="A10397" s="44"/>
    </row>
    <row r="10398" spans="1:1" x14ac:dyDescent="0.2">
      <c r="A10398" s="44"/>
    </row>
    <row r="10399" spans="1:1" x14ac:dyDescent="0.2">
      <c r="A10399" s="44"/>
    </row>
    <row r="10400" spans="1:1" x14ac:dyDescent="0.2">
      <c r="A10400" s="44"/>
    </row>
    <row r="10401" spans="1:1" x14ac:dyDescent="0.2">
      <c r="A10401" s="44"/>
    </row>
    <row r="10402" spans="1:1" x14ac:dyDescent="0.2">
      <c r="A10402" s="44"/>
    </row>
    <row r="10403" spans="1:1" x14ac:dyDescent="0.2">
      <c r="A10403" s="44"/>
    </row>
    <row r="10404" spans="1:1" x14ac:dyDescent="0.2">
      <c r="A10404" s="44"/>
    </row>
    <row r="10405" spans="1:1" x14ac:dyDescent="0.2">
      <c r="A10405" s="44"/>
    </row>
    <row r="10406" spans="1:1" x14ac:dyDescent="0.2">
      <c r="A10406" s="44"/>
    </row>
    <row r="10407" spans="1:1" x14ac:dyDescent="0.2">
      <c r="A10407" s="44"/>
    </row>
    <row r="10408" spans="1:1" x14ac:dyDescent="0.2">
      <c r="A10408" s="44"/>
    </row>
    <row r="10409" spans="1:1" x14ac:dyDescent="0.2">
      <c r="A10409" s="44"/>
    </row>
    <row r="10410" spans="1:1" x14ac:dyDescent="0.2">
      <c r="A10410" s="44"/>
    </row>
    <row r="10411" spans="1:1" x14ac:dyDescent="0.2">
      <c r="A10411" s="44"/>
    </row>
    <row r="10412" spans="1:1" x14ac:dyDescent="0.2">
      <c r="A10412" s="44"/>
    </row>
    <row r="10413" spans="1:1" x14ac:dyDescent="0.2">
      <c r="A10413" s="44"/>
    </row>
    <row r="10414" spans="1:1" x14ac:dyDescent="0.2">
      <c r="A10414" s="44"/>
    </row>
    <row r="10415" spans="1:1" x14ac:dyDescent="0.2">
      <c r="A10415" s="44"/>
    </row>
    <row r="10416" spans="1:1" x14ac:dyDescent="0.2">
      <c r="A10416" s="44"/>
    </row>
    <row r="10417" spans="1:1" x14ac:dyDescent="0.2">
      <c r="A10417" s="44"/>
    </row>
    <row r="10418" spans="1:1" x14ac:dyDescent="0.2">
      <c r="A10418" s="44"/>
    </row>
    <row r="10419" spans="1:1" x14ac:dyDescent="0.2">
      <c r="A10419" s="44"/>
    </row>
    <row r="10420" spans="1:1" x14ac:dyDescent="0.2">
      <c r="A10420" s="44"/>
    </row>
    <row r="10421" spans="1:1" x14ac:dyDescent="0.2">
      <c r="A10421" s="44"/>
    </row>
    <row r="10422" spans="1:1" x14ac:dyDescent="0.2">
      <c r="A10422" s="44"/>
    </row>
    <row r="10423" spans="1:1" x14ac:dyDescent="0.2">
      <c r="A10423" s="44"/>
    </row>
    <row r="10424" spans="1:1" x14ac:dyDescent="0.2">
      <c r="A10424" s="44"/>
    </row>
    <row r="10425" spans="1:1" x14ac:dyDescent="0.2">
      <c r="A10425" s="44"/>
    </row>
    <row r="10426" spans="1:1" x14ac:dyDescent="0.2">
      <c r="A10426" s="44"/>
    </row>
    <row r="10427" spans="1:1" x14ac:dyDescent="0.2">
      <c r="A10427" s="44"/>
    </row>
    <row r="10428" spans="1:1" x14ac:dyDescent="0.2">
      <c r="A10428" s="44"/>
    </row>
    <row r="10429" spans="1:1" x14ac:dyDescent="0.2">
      <c r="A10429" s="44"/>
    </row>
    <row r="10430" spans="1:1" x14ac:dyDescent="0.2">
      <c r="A10430" s="44"/>
    </row>
    <row r="10431" spans="1:1" x14ac:dyDescent="0.2">
      <c r="A10431" s="44"/>
    </row>
    <row r="10432" spans="1:1" x14ac:dyDescent="0.2">
      <c r="A10432" s="44"/>
    </row>
    <row r="10433" spans="1:1" x14ac:dyDescent="0.2">
      <c r="A10433" s="44"/>
    </row>
    <row r="10434" spans="1:1" x14ac:dyDescent="0.2">
      <c r="A10434" s="44"/>
    </row>
    <row r="10435" spans="1:1" x14ac:dyDescent="0.2">
      <c r="A10435" s="44"/>
    </row>
    <row r="10436" spans="1:1" x14ac:dyDescent="0.2">
      <c r="A10436" s="44"/>
    </row>
    <row r="10437" spans="1:1" x14ac:dyDescent="0.2">
      <c r="A10437" s="44"/>
    </row>
    <row r="10438" spans="1:1" x14ac:dyDescent="0.2">
      <c r="A10438" s="44"/>
    </row>
    <row r="10439" spans="1:1" x14ac:dyDescent="0.2">
      <c r="A10439" s="44"/>
    </row>
    <row r="10440" spans="1:1" x14ac:dyDescent="0.2">
      <c r="A10440" s="44"/>
    </row>
    <row r="10441" spans="1:1" x14ac:dyDescent="0.2">
      <c r="A10441" s="44"/>
    </row>
    <row r="10442" spans="1:1" x14ac:dyDescent="0.2">
      <c r="A10442" s="44"/>
    </row>
    <row r="10443" spans="1:1" x14ac:dyDescent="0.2">
      <c r="A10443" s="44"/>
    </row>
    <row r="10444" spans="1:1" x14ac:dyDescent="0.2">
      <c r="A10444" s="44"/>
    </row>
    <row r="10445" spans="1:1" x14ac:dyDescent="0.2">
      <c r="A10445" s="44"/>
    </row>
    <row r="10446" spans="1:1" x14ac:dyDescent="0.2">
      <c r="A10446" s="44"/>
    </row>
    <row r="10447" spans="1:1" x14ac:dyDescent="0.2">
      <c r="A10447" s="44"/>
    </row>
    <row r="10448" spans="1:1" x14ac:dyDescent="0.2">
      <c r="A10448" s="44"/>
    </row>
    <row r="10449" spans="1:1" x14ac:dyDescent="0.2">
      <c r="A10449" s="44"/>
    </row>
    <row r="10450" spans="1:1" x14ac:dyDescent="0.2">
      <c r="A10450" s="44"/>
    </row>
    <row r="10451" spans="1:1" x14ac:dyDescent="0.2">
      <c r="A10451" s="44"/>
    </row>
    <row r="10452" spans="1:1" x14ac:dyDescent="0.2">
      <c r="A10452" s="44"/>
    </row>
    <row r="10453" spans="1:1" x14ac:dyDescent="0.2">
      <c r="A10453" s="44"/>
    </row>
    <row r="10454" spans="1:1" x14ac:dyDescent="0.2">
      <c r="A10454" s="44"/>
    </row>
    <row r="10455" spans="1:1" x14ac:dyDescent="0.2">
      <c r="A10455" s="44"/>
    </row>
    <row r="10456" spans="1:1" x14ac:dyDescent="0.2">
      <c r="A10456" s="44"/>
    </row>
    <row r="10457" spans="1:1" x14ac:dyDescent="0.2">
      <c r="A10457" s="44"/>
    </row>
    <row r="10458" spans="1:1" x14ac:dyDescent="0.2">
      <c r="A10458" s="44"/>
    </row>
    <row r="10459" spans="1:1" x14ac:dyDescent="0.2">
      <c r="A10459" s="44"/>
    </row>
    <row r="10460" spans="1:1" x14ac:dyDescent="0.2">
      <c r="A10460" s="44"/>
    </row>
    <row r="10461" spans="1:1" x14ac:dyDescent="0.2">
      <c r="A10461" s="44"/>
    </row>
    <row r="10462" spans="1:1" x14ac:dyDescent="0.2">
      <c r="A10462" s="44"/>
    </row>
    <row r="10463" spans="1:1" x14ac:dyDescent="0.2">
      <c r="A10463" s="44"/>
    </row>
    <row r="10464" spans="1:1" x14ac:dyDescent="0.2">
      <c r="A10464" s="44"/>
    </row>
    <row r="10465" spans="1:1" x14ac:dyDescent="0.2">
      <c r="A10465" s="44"/>
    </row>
    <row r="10466" spans="1:1" x14ac:dyDescent="0.2">
      <c r="A10466" s="44"/>
    </row>
    <row r="10467" spans="1:1" x14ac:dyDescent="0.2">
      <c r="A10467" s="44"/>
    </row>
    <row r="10468" spans="1:1" x14ac:dyDescent="0.2">
      <c r="A10468" s="44"/>
    </row>
    <row r="10469" spans="1:1" x14ac:dyDescent="0.2">
      <c r="A10469" s="44"/>
    </row>
    <row r="10470" spans="1:1" x14ac:dyDescent="0.2">
      <c r="A10470" s="44"/>
    </row>
    <row r="10471" spans="1:1" x14ac:dyDescent="0.2">
      <c r="A10471" s="44"/>
    </row>
    <row r="10472" spans="1:1" x14ac:dyDescent="0.2">
      <c r="A10472" s="44"/>
    </row>
    <row r="10473" spans="1:1" x14ac:dyDescent="0.2">
      <c r="A10473" s="44"/>
    </row>
    <row r="10474" spans="1:1" x14ac:dyDescent="0.2">
      <c r="A10474" s="44"/>
    </row>
    <row r="10475" spans="1:1" x14ac:dyDescent="0.2">
      <c r="A10475" s="44"/>
    </row>
    <row r="10476" spans="1:1" x14ac:dyDescent="0.2">
      <c r="A10476" s="44"/>
    </row>
    <row r="10477" spans="1:1" x14ac:dyDescent="0.2">
      <c r="A10477" s="44"/>
    </row>
    <row r="10478" spans="1:1" x14ac:dyDescent="0.2">
      <c r="A10478" s="44"/>
    </row>
    <row r="10479" spans="1:1" x14ac:dyDescent="0.2">
      <c r="A10479" s="44"/>
    </row>
    <row r="10480" spans="1:1" x14ac:dyDescent="0.2">
      <c r="A10480" s="44"/>
    </row>
    <row r="10481" spans="1:1" x14ac:dyDescent="0.2">
      <c r="A10481" s="44"/>
    </row>
    <row r="10482" spans="1:1" x14ac:dyDescent="0.2">
      <c r="A10482" s="44"/>
    </row>
    <row r="10483" spans="1:1" x14ac:dyDescent="0.2">
      <c r="A10483" s="44"/>
    </row>
    <row r="10484" spans="1:1" x14ac:dyDescent="0.2">
      <c r="A10484" s="44"/>
    </row>
    <row r="10485" spans="1:1" x14ac:dyDescent="0.2">
      <c r="A10485" s="44"/>
    </row>
    <row r="10486" spans="1:1" x14ac:dyDescent="0.2">
      <c r="A10486" s="44"/>
    </row>
    <row r="10487" spans="1:1" x14ac:dyDescent="0.2">
      <c r="A10487" s="44"/>
    </row>
    <row r="10488" spans="1:1" x14ac:dyDescent="0.2">
      <c r="A10488" s="44"/>
    </row>
    <row r="10489" spans="1:1" x14ac:dyDescent="0.2">
      <c r="A10489" s="44"/>
    </row>
    <row r="10490" spans="1:1" x14ac:dyDescent="0.2">
      <c r="A10490" s="44"/>
    </row>
    <row r="10491" spans="1:1" x14ac:dyDescent="0.2">
      <c r="A10491" s="44"/>
    </row>
    <row r="10492" spans="1:1" x14ac:dyDescent="0.2">
      <c r="A10492" s="44"/>
    </row>
    <row r="10493" spans="1:1" x14ac:dyDescent="0.2">
      <c r="A10493" s="44"/>
    </row>
    <row r="10494" spans="1:1" x14ac:dyDescent="0.2">
      <c r="A10494" s="44"/>
    </row>
    <row r="10495" spans="1:1" x14ac:dyDescent="0.2">
      <c r="A10495" s="44"/>
    </row>
    <row r="10496" spans="1:1" x14ac:dyDescent="0.2">
      <c r="A10496" s="44"/>
    </row>
    <row r="10497" spans="1:1" x14ac:dyDescent="0.2">
      <c r="A10497" s="44"/>
    </row>
    <row r="10498" spans="1:1" x14ac:dyDescent="0.2">
      <c r="A10498" s="44"/>
    </row>
    <row r="10499" spans="1:1" x14ac:dyDescent="0.2">
      <c r="A10499" s="44"/>
    </row>
    <row r="10500" spans="1:1" x14ac:dyDescent="0.2">
      <c r="A10500" s="44"/>
    </row>
    <row r="10501" spans="1:1" x14ac:dyDescent="0.2">
      <c r="A10501" s="44"/>
    </row>
    <row r="10502" spans="1:1" x14ac:dyDescent="0.2">
      <c r="A10502" s="44"/>
    </row>
    <row r="10503" spans="1:1" x14ac:dyDescent="0.2">
      <c r="A10503" s="44"/>
    </row>
    <row r="10504" spans="1:1" x14ac:dyDescent="0.2">
      <c r="A10504" s="44"/>
    </row>
    <row r="10505" spans="1:1" x14ac:dyDescent="0.2">
      <c r="A10505" s="44"/>
    </row>
    <row r="10506" spans="1:1" x14ac:dyDescent="0.2">
      <c r="A10506" s="44"/>
    </row>
    <row r="10507" spans="1:1" x14ac:dyDescent="0.2">
      <c r="A10507" s="44"/>
    </row>
    <row r="10508" spans="1:1" x14ac:dyDescent="0.2">
      <c r="A10508" s="44"/>
    </row>
    <row r="10509" spans="1:1" x14ac:dyDescent="0.2">
      <c r="A10509" s="44"/>
    </row>
    <row r="10510" spans="1:1" x14ac:dyDescent="0.2">
      <c r="A10510" s="44"/>
    </row>
    <row r="10511" spans="1:1" x14ac:dyDescent="0.2">
      <c r="A10511" s="44"/>
    </row>
    <row r="10512" spans="1:1" x14ac:dyDescent="0.2">
      <c r="A10512" s="44"/>
    </row>
    <row r="10513" spans="1:1" x14ac:dyDescent="0.2">
      <c r="A10513" s="44"/>
    </row>
    <row r="10514" spans="1:1" x14ac:dyDescent="0.2">
      <c r="A10514" s="44"/>
    </row>
    <row r="10515" spans="1:1" x14ac:dyDescent="0.2">
      <c r="A10515" s="44"/>
    </row>
    <row r="10516" spans="1:1" x14ac:dyDescent="0.2">
      <c r="A10516" s="44"/>
    </row>
    <row r="10517" spans="1:1" x14ac:dyDescent="0.2">
      <c r="A10517" s="44"/>
    </row>
    <row r="10518" spans="1:1" x14ac:dyDescent="0.2">
      <c r="A10518" s="44"/>
    </row>
    <row r="10519" spans="1:1" x14ac:dyDescent="0.2">
      <c r="A10519" s="44"/>
    </row>
    <row r="10520" spans="1:1" x14ac:dyDescent="0.2">
      <c r="A10520" s="44"/>
    </row>
    <row r="10521" spans="1:1" x14ac:dyDescent="0.2">
      <c r="A10521" s="44"/>
    </row>
    <row r="10522" spans="1:1" x14ac:dyDescent="0.2">
      <c r="A10522" s="44"/>
    </row>
    <row r="10523" spans="1:1" x14ac:dyDescent="0.2">
      <c r="A10523" s="44"/>
    </row>
    <row r="10524" spans="1:1" x14ac:dyDescent="0.2">
      <c r="A10524" s="44"/>
    </row>
    <row r="10525" spans="1:1" x14ac:dyDescent="0.2">
      <c r="A10525" s="44"/>
    </row>
    <row r="10526" spans="1:1" x14ac:dyDescent="0.2">
      <c r="A10526" s="44"/>
    </row>
    <row r="10527" spans="1:1" x14ac:dyDescent="0.2">
      <c r="A10527" s="44"/>
    </row>
    <row r="10528" spans="1:1" x14ac:dyDescent="0.2">
      <c r="A10528" s="44"/>
    </row>
    <row r="10529" spans="1:1" x14ac:dyDescent="0.2">
      <c r="A10529" s="44"/>
    </row>
    <row r="10530" spans="1:1" x14ac:dyDescent="0.2">
      <c r="A10530" s="44"/>
    </row>
    <row r="10531" spans="1:1" x14ac:dyDescent="0.2">
      <c r="A10531" s="44"/>
    </row>
    <row r="10532" spans="1:1" x14ac:dyDescent="0.2">
      <c r="A10532" s="44"/>
    </row>
    <row r="10533" spans="1:1" x14ac:dyDescent="0.2">
      <c r="A10533" s="44"/>
    </row>
    <row r="10534" spans="1:1" x14ac:dyDescent="0.2">
      <c r="A10534" s="44"/>
    </row>
    <row r="10535" spans="1:1" x14ac:dyDescent="0.2">
      <c r="A10535" s="44"/>
    </row>
    <row r="10536" spans="1:1" x14ac:dyDescent="0.2">
      <c r="A10536" s="44"/>
    </row>
    <row r="10537" spans="1:1" x14ac:dyDescent="0.2">
      <c r="A10537" s="44"/>
    </row>
    <row r="10538" spans="1:1" x14ac:dyDescent="0.2">
      <c r="A10538" s="44"/>
    </row>
    <row r="10539" spans="1:1" x14ac:dyDescent="0.2">
      <c r="A10539" s="44"/>
    </row>
    <row r="10540" spans="1:1" x14ac:dyDescent="0.2">
      <c r="A10540" s="44"/>
    </row>
    <row r="10541" spans="1:1" x14ac:dyDescent="0.2">
      <c r="A10541" s="44"/>
    </row>
    <row r="10542" spans="1:1" x14ac:dyDescent="0.2">
      <c r="A10542" s="44"/>
    </row>
    <row r="10543" spans="1:1" x14ac:dyDescent="0.2">
      <c r="A10543" s="44"/>
    </row>
    <row r="10544" spans="1:1" x14ac:dyDescent="0.2">
      <c r="A10544" s="44"/>
    </row>
    <row r="10545" spans="1:1" x14ac:dyDescent="0.2">
      <c r="A10545" s="44"/>
    </row>
    <row r="10546" spans="1:1" x14ac:dyDescent="0.2">
      <c r="A10546" s="44"/>
    </row>
    <row r="10547" spans="1:1" x14ac:dyDescent="0.2">
      <c r="A10547" s="44"/>
    </row>
    <row r="10548" spans="1:1" x14ac:dyDescent="0.2">
      <c r="A10548" s="44"/>
    </row>
    <row r="10549" spans="1:1" x14ac:dyDescent="0.2">
      <c r="A10549" s="44"/>
    </row>
    <row r="10550" spans="1:1" x14ac:dyDescent="0.2">
      <c r="A10550" s="44"/>
    </row>
    <row r="10551" spans="1:1" x14ac:dyDescent="0.2">
      <c r="A10551" s="44"/>
    </row>
    <row r="10552" spans="1:1" x14ac:dyDescent="0.2">
      <c r="A10552" s="44"/>
    </row>
    <row r="10553" spans="1:1" x14ac:dyDescent="0.2">
      <c r="A10553" s="44"/>
    </row>
    <row r="10554" spans="1:1" x14ac:dyDescent="0.2">
      <c r="A10554" s="44"/>
    </row>
    <row r="10555" spans="1:1" x14ac:dyDescent="0.2">
      <c r="A10555" s="44"/>
    </row>
    <row r="10556" spans="1:1" x14ac:dyDescent="0.2">
      <c r="A10556" s="44"/>
    </row>
    <row r="10557" spans="1:1" x14ac:dyDescent="0.2">
      <c r="A10557" s="44"/>
    </row>
    <row r="10558" spans="1:1" x14ac:dyDescent="0.2">
      <c r="A10558" s="44"/>
    </row>
    <row r="10559" spans="1:1" x14ac:dyDescent="0.2">
      <c r="A10559" s="44"/>
    </row>
    <row r="10560" spans="1:1" x14ac:dyDescent="0.2">
      <c r="A10560" s="44"/>
    </row>
    <row r="10561" spans="1:1" x14ac:dyDescent="0.2">
      <c r="A10561" s="44"/>
    </row>
    <row r="10562" spans="1:1" x14ac:dyDescent="0.2">
      <c r="A10562" s="44"/>
    </row>
    <row r="10563" spans="1:1" x14ac:dyDescent="0.2">
      <c r="A10563" s="44"/>
    </row>
    <row r="10564" spans="1:1" x14ac:dyDescent="0.2">
      <c r="A10564" s="44"/>
    </row>
    <row r="10565" spans="1:1" x14ac:dyDescent="0.2">
      <c r="A10565" s="44"/>
    </row>
    <row r="10566" spans="1:1" x14ac:dyDescent="0.2">
      <c r="A10566" s="44"/>
    </row>
    <row r="10567" spans="1:1" x14ac:dyDescent="0.2">
      <c r="A10567" s="44"/>
    </row>
    <row r="10568" spans="1:1" x14ac:dyDescent="0.2">
      <c r="A10568" s="44"/>
    </row>
    <row r="10569" spans="1:1" x14ac:dyDescent="0.2">
      <c r="A10569" s="44"/>
    </row>
    <row r="10570" spans="1:1" x14ac:dyDescent="0.2">
      <c r="A10570" s="44"/>
    </row>
    <row r="10571" spans="1:1" x14ac:dyDescent="0.2">
      <c r="A10571" s="44"/>
    </row>
    <row r="10572" spans="1:1" x14ac:dyDescent="0.2">
      <c r="A10572" s="44"/>
    </row>
    <row r="10573" spans="1:1" x14ac:dyDescent="0.2">
      <c r="A10573" s="44"/>
    </row>
    <row r="10574" spans="1:1" x14ac:dyDescent="0.2">
      <c r="A10574" s="44"/>
    </row>
    <row r="10575" spans="1:1" x14ac:dyDescent="0.2">
      <c r="A10575" s="44"/>
    </row>
    <row r="10576" spans="1:1" x14ac:dyDescent="0.2">
      <c r="A10576" s="44"/>
    </row>
    <row r="10577" spans="1:1" x14ac:dyDescent="0.2">
      <c r="A10577" s="44"/>
    </row>
    <row r="10578" spans="1:1" x14ac:dyDescent="0.2">
      <c r="A10578" s="44"/>
    </row>
    <row r="10579" spans="1:1" x14ac:dyDescent="0.2">
      <c r="A10579" s="44"/>
    </row>
    <row r="10580" spans="1:1" x14ac:dyDescent="0.2">
      <c r="A10580" s="44"/>
    </row>
    <row r="10581" spans="1:1" x14ac:dyDescent="0.2">
      <c r="A10581" s="44"/>
    </row>
    <row r="10582" spans="1:1" x14ac:dyDescent="0.2">
      <c r="A10582" s="44"/>
    </row>
    <row r="10583" spans="1:1" x14ac:dyDescent="0.2">
      <c r="A10583" s="44"/>
    </row>
    <row r="10584" spans="1:1" x14ac:dyDescent="0.2">
      <c r="A10584" s="44"/>
    </row>
    <row r="10585" spans="1:1" x14ac:dyDescent="0.2">
      <c r="A10585" s="44"/>
    </row>
    <row r="10586" spans="1:1" x14ac:dyDescent="0.2">
      <c r="A10586" s="44"/>
    </row>
    <row r="10587" spans="1:1" x14ac:dyDescent="0.2">
      <c r="A10587" s="44"/>
    </row>
    <row r="10588" spans="1:1" x14ac:dyDescent="0.2">
      <c r="A10588" s="44"/>
    </row>
    <row r="10589" spans="1:1" x14ac:dyDescent="0.2">
      <c r="A10589" s="44"/>
    </row>
    <row r="10590" spans="1:1" x14ac:dyDescent="0.2">
      <c r="A10590" s="44"/>
    </row>
    <row r="10591" spans="1:1" x14ac:dyDescent="0.2">
      <c r="A10591" s="44"/>
    </row>
    <row r="10592" spans="1:1" x14ac:dyDescent="0.2">
      <c r="A10592" s="44"/>
    </row>
    <row r="10593" spans="1:1" x14ac:dyDescent="0.2">
      <c r="A10593" s="44"/>
    </row>
    <row r="10594" spans="1:1" x14ac:dyDescent="0.2">
      <c r="A10594" s="44"/>
    </row>
    <row r="10595" spans="1:1" x14ac:dyDescent="0.2">
      <c r="A10595" s="44"/>
    </row>
    <row r="10596" spans="1:1" x14ac:dyDescent="0.2">
      <c r="A10596" s="44"/>
    </row>
    <row r="10597" spans="1:1" x14ac:dyDescent="0.2">
      <c r="A10597" s="44"/>
    </row>
    <row r="10598" spans="1:1" x14ac:dyDescent="0.2">
      <c r="A10598" s="44"/>
    </row>
    <row r="10599" spans="1:1" x14ac:dyDescent="0.2">
      <c r="A10599" s="44"/>
    </row>
    <row r="10600" spans="1:1" x14ac:dyDescent="0.2">
      <c r="A10600" s="44"/>
    </row>
    <row r="10601" spans="1:1" x14ac:dyDescent="0.2">
      <c r="A10601" s="44"/>
    </row>
    <row r="10602" spans="1:1" x14ac:dyDescent="0.2">
      <c r="A10602" s="44"/>
    </row>
    <row r="10603" spans="1:1" x14ac:dyDescent="0.2">
      <c r="A10603" s="44"/>
    </row>
    <row r="10604" spans="1:1" x14ac:dyDescent="0.2">
      <c r="A10604" s="44"/>
    </row>
    <row r="10605" spans="1:1" x14ac:dyDescent="0.2">
      <c r="A10605" s="44"/>
    </row>
    <row r="10606" spans="1:1" x14ac:dyDescent="0.2">
      <c r="A10606" s="44"/>
    </row>
    <row r="10607" spans="1:1" x14ac:dyDescent="0.2">
      <c r="A10607" s="44"/>
    </row>
    <row r="10608" spans="1:1" x14ac:dyDescent="0.2">
      <c r="A10608" s="44"/>
    </row>
    <row r="10609" spans="1:1" x14ac:dyDescent="0.2">
      <c r="A10609" s="44"/>
    </row>
    <row r="10610" spans="1:1" x14ac:dyDescent="0.2">
      <c r="A10610" s="44"/>
    </row>
    <row r="10611" spans="1:1" x14ac:dyDescent="0.2">
      <c r="A10611" s="44"/>
    </row>
    <row r="10612" spans="1:1" x14ac:dyDescent="0.2">
      <c r="A10612" s="44"/>
    </row>
    <row r="10613" spans="1:1" x14ac:dyDescent="0.2">
      <c r="A10613" s="44"/>
    </row>
    <row r="10614" spans="1:1" x14ac:dyDescent="0.2">
      <c r="A10614" s="44"/>
    </row>
    <row r="10615" spans="1:1" x14ac:dyDescent="0.2">
      <c r="A10615" s="44"/>
    </row>
    <row r="10616" spans="1:1" x14ac:dyDescent="0.2">
      <c r="A10616" s="44"/>
    </row>
    <row r="10617" spans="1:1" x14ac:dyDescent="0.2">
      <c r="A10617" s="44"/>
    </row>
    <row r="10618" spans="1:1" x14ac:dyDescent="0.2">
      <c r="A10618" s="44"/>
    </row>
    <row r="10619" spans="1:1" x14ac:dyDescent="0.2">
      <c r="A10619" s="44"/>
    </row>
    <row r="10620" spans="1:1" x14ac:dyDescent="0.2">
      <c r="A10620" s="44"/>
    </row>
    <row r="10621" spans="1:1" x14ac:dyDescent="0.2">
      <c r="A10621" s="44"/>
    </row>
    <row r="10622" spans="1:1" x14ac:dyDescent="0.2">
      <c r="A10622" s="44"/>
    </row>
    <row r="10623" spans="1:1" x14ac:dyDescent="0.2">
      <c r="A10623" s="44"/>
    </row>
    <row r="10624" spans="1:1" x14ac:dyDescent="0.2">
      <c r="A10624" s="44"/>
    </row>
    <row r="10625" spans="1:1" x14ac:dyDescent="0.2">
      <c r="A10625" s="44"/>
    </row>
    <row r="10626" spans="1:1" x14ac:dyDescent="0.2">
      <c r="A10626" s="44"/>
    </row>
    <row r="10627" spans="1:1" x14ac:dyDescent="0.2">
      <c r="A10627" s="44"/>
    </row>
    <row r="10628" spans="1:1" x14ac:dyDescent="0.2">
      <c r="A10628" s="44"/>
    </row>
    <row r="10629" spans="1:1" x14ac:dyDescent="0.2">
      <c r="A10629" s="44"/>
    </row>
    <row r="10630" spans="1:1" x14ac:dyDescent="0.2">
      <c r="A10630" s="44"/>
    </row>
    <row r="10631" spans="1:1" x14ac:dyDescent="0.2">
      <c r="A10631" s="44"/>
    </row>
    <row r="10632" spans="1:1" x14ac:dyDescent="0.2">
      <c r="A10632" s="44"/>
    </row>
    <row r="10633" spans="1:1" x14ac:dyDescent="0.2">
      <c r="A10633" s="44"/>
    </row>
    <row r="10634" spans="1:1" x14ac:dyDescent="0.2">
      <c r="A10634" s="44"/>
    </row>
    <row r="10635" spans="1:1" x14ac:dyDescent="0.2">
      <c r="A10635" s="44"/>
    </row>
    <row r="10636" spans="1:1" x14ac:dyDescent="0.2">
      <c r="A10636" s="44"/>
    </row>
    <row r="10637" spans="1:1" x14ac:dyDescent="0.2">
      <c r="A10637" s="44"/>
    </row>
    <row r="10638" spans="1:1" x14ac:dyDescent="0.2">
      <c r="A10638" s="44"/>
    </row>
    <row r="10639" spans="1:1" x14ac:dyDescent="0.2">
      <c r="A10639" s="44"/>
    </row>
    <row r="10640" spans="1:1" x14ac:dyDescent="0.2">
      <c r="A10640" s="44"/>
    </row>
    <row r="10641" spans="1:1" x14ac:dyDescent="0.2">
      <c r="A10641" s="44"/>
    </row>
    <row r="10642" spans="1:1" x14ac:dyDescent="0.2">
      <c r="A10642" s="44"/>
    </row>
    <row r="10643" spans="1:1" x14ac:dyDescent="0.2">
      <c r="A10643" s="44"/>
    </row>
    <row r="10644" spans="1:1" x14ac:dyDescent="0.2">
      <c r="A10644" s="44"/>
    </row>
    <row r="10645" spans="1:1" x14ac:dyDescent="0.2">
      <c r="A10645" s="44"/>
    </row>
    <row r="10646" spans="1:1" x14ac:dyDescent="0.2">
      <c r="A10646" s="44"/>
    </row>
    <row r="10647" spans="1:1" x14ac:dyDescent="0.2">
      <c r="A10647" s="44"/>
    </row>
    <row r="10648" spans="1:1" x14ac:dyDescent="0.2">
      <c r="A10648" s="44"/>
    </row>
    <row r="10649" spans="1:1" x14ac:dyDescent="0.2">
      <c r="A10649" s="44"/>
    </row>
    <row r="10650" spans="1:1" x14ac:dyDescent="0.2">
      <c r="A10650" s="44"/>
    </row>
    <row r="10651" spans="1:1" x14ac:dyDescent="0.2">
      <c r="A10651" s="44"/>
    </row>
    <row r="10652" spans="1:1" x14ac:dyDescent="0.2">
      <c r="A10652" s="44"/>
    </row>
    <row r="10653" spans="1:1" x14ac:dyDescent="0.2">
      <c r="A10653" s="44"/>
    </row>
    <row r="10654" spans="1:1" x14ac:dyDescent="0.2">
      <c r="A10654" s="44"/>
    </row>
    <row r="10655" spans="1:1" x14ac:dyDescent="0.2">
      <c r="A10655" s="44"/>
    </row>
    <row r="10656" spans="1:1" x14ac:dyDescent="0.2">
      <c r="A10656" s="44"/>
    </row>
    <row r="10657" spans="1:1" x14ac:dyDescent="0.2">
      <c r="A10657" s="44"/>
    </row>
    <row r="10658" spans="1:1" x14ac:dyDescent="0.2">
      <c r="A10658" s="44"/>
    </row>
    <row r="10659" spans="1:1" x14ac:dyDescent="0.2">
      <c r="A10659" s="44"/>
    </row>
    <row r="10660" spans="1:1" x14ac:dyDescent="0.2">
      <c r="A10660" s="44"/>
    </row>
    <row r="10661" spans="1:1" x14ac:dyDescent="0.2">
      <c r="A10661" s="44"/>
    </row>
    <row r="10662" spans="1:1" x14ac:dyDescent="0.2">
      <c r="A10662" s="44"/>
    </row>
    <row r="10663" spans="1:1" x14ac:dyDescent="0.2">
      <c r="A10663" s="44"/>
    </row>
    <row r="10664" spans="1:1" x14ac:dyDescent="0.2">
      <c r="A10664" s="44"/>
    </row>
    <row r="10665" spans="1:1" x14ac:dyDescent="0.2">
      <c r="A10665" s="44"/>
    </row>
    <row r="10666" spans="1:1" x14ac:dyDescent="0.2">
      <c r="A10666" s="44"/>
    </row>
    <row r="10667" spans="1:1" x14ac:dyDescent="0.2">
      <c r="A10667" s="44"/>
    </row>
    <row r="10668" spans="1:1" x14ac:dyDescent="0.2">
      <c r="A10668" s="44"/>
    </row>
    <row r="10669" spans="1:1" x14ac:dyDescent="0.2">
      <c r="A10669" s="44"/>
    </row>
    <row r="10670" spans="1:1" x14ac:dyDescent="0.2">
      <c r="A10670" s="44"/>
    </row>
    <row r="10671" spans="1:1" x14ac:dyDescent="0.2">
      <c r="A10671" s="44"/>
    </row>
    <row r="10672" spans="1:1" x14ac:dyDescent="0.2">
      <c r="A10672" s="44"/>
    </row>
    <row r="10673" spans="1:1" x14ac:dyDescent="0.2">
      <c r="A10673" s="44"/>
    </row>
    <row r="10674" spans="1:1" x14ac:dyDescent="0.2">
      <c r="A10674" s="44"/>
    </row>
    <row r="10675" spans="1:1" x14ac:dyDescent="0.2">
      <c r="A10675" s="44"/>
    </row>
    <row r="10676" spans="1:1" x14ac:dyDescent="0.2">
      <c r="A10676" s="44"/>
    </row>
    <row r="10677" spans="1:1" x14ac:dyDescent="0.2">
      <c r="A10677" s="44"/>
    </row>
    <row r="10678" spans="1:1" x14ac:dyDescent="0.2">
      <c r="A10678" s="44"/>
    </row>
    <row r="10679" spans="1:1" x14ac:dyDescent="0.2">
      <c r="A10679" s="44"/>
    </row>
    <row r="10680" spans="1:1" x14ac:dyDescent="0.2">
      <c r="A10680" s="44"/>
    </row>
    <row r="10681" spans="1:1" x14ac:dyDescent="0.2">
      <c r="A10681" s="44"/>
    </row>
    <row r="10682" spans="1:1" x14ac:dyDescent="0.2">
      <c r="A10682" s="44"/>
    </row>
    <row r="10683" spans="1:1" x14ac:dyDescent="0.2">
      <c r="A10683" s="44"/>
    </row>
    <row r="10684" spans="1:1" x14ac:dyDescent="0.2">
      <c r="A10684" s="44"/>
    </row>
    <row r="10685" spans="1:1" x14ac:dyDescent="0.2">
      <c r="A10685" s="44"/>
    </row>
    <row r="10686" spans="1:1" x14ac:dyDescent="0.2">
      <c r="A10686" s="44"/>
    </row>
    <row r="10687" spans="1:1" x14ac:dyDescent="0.2">
      <c r="A10687" s="44"/>
    </row>
    <row r="10688" spans="1:1" x14ac:dyDescent="0.2">
      <c r="A10688" s="44"/>
    </row>
    <row r="10689" spans="1:1" x14ac:dyDescent="0.2">
      <c r="A10689" s="44"/>
    </row>
    <row r="10690" spans="1:1" x14ac:dyDescent="0.2">
      <c r="A10690" s="44"/>
    </row>
    <row r="10691" spans="1:1" x14ac:dyDescent="0.2">
      <c r="A10691" s="44"/>
    </row>
    <row r="10692" spans="1:1" x14ac:dyDescent="0.2">
      <c r="A10692" s="44"/>
    </row>
    <row r="10693" spans="1:1" x14ac:dyDescent="0.2">
      <c r="A10693" s="44"/>
    </row>
    <row r="10694" spans="1:1" x14ac:dyDescent="0.2">
      <c r="A10694" s="44"/>
    </row>
    <row r="10695" spans="1:1" x14ac:dyDescent="0.2">
      <c r="A10695" s="44"/>
    </row>
    <row r="10696" spans="1:1" x14ac:dyDescent="0.2">
      <c r="A10696" s="44"/>
    </row>
    <row r="10697" spans="1:1" x14ac:dyDescent="0.2">
      <c r="A10697" s="44"/>
    </row>
    <row r="10698" spans="1:1" x14ac:dyDescent="0.2">
      <c r="A10698" s="44"/>
    </row>
    <row r="10699" spans="1:1" x14ac:dyDescent="0.2">
      <c r="A10699" s="44"/>
    </row>
    <row r="10700" spans="1:1" x14ac:dyDescent="0.2">
      <c r="A10700" s="44"/>
    </row>
    <row r="10701" spans="1:1" x14ac:dyDescent="0.2">
      <c r="A10701" s="44"/>
    </row>
    <row r="10702" spans="1:1" x14ac:dyDescent="0.2">
      <c r="A10702" s="44"/>
    </row>
    <row r="10703" spans="1:1" x14ac:dyDescent="0.2">
      <c r="A10703" s="44"/>
    </row>
    <row r="10704" spans="1:1" x14ac:dyDescent="0.2">
      <c r="A10704" s="44"/>
    </row>
    <row r="10705" spans="1:1" x14ac:dyDescent="0.2">
      <c r="A10705" s="44"/>
    </row>
    <row r="10706" spans="1:1" x14ac:dyDescent="0.2">
      <c r="A10706" s="44"/>
    </row>
    <row r="10707" spans="1:1" x14ac:dyDescent="0.2">
      <c r="A10707" s="44"/>
    </row>
    <row r="10708" spans="1:1" x14ac:dyDescent="0.2">
      <c r="A10708" s="44"/>
    </row>
    <row r="10709" spans="1:1" x14ac:dyDescent="0.2">
      <c r="A10709" s="44"/>
    </row>
    <row r="10710" spans="1:1" x14ac:dyDescent="0.2">
      <c r="A10710" s="44"/>
    </row>
    <row r="10711" spans="1:1" x14ac:dyDescent="0.2">
      <c r="A10711" s="44"/>
    </row>
    <row r="10712" spans="1:1" x14ac:dyDescent="0.2">
      <c r="A10712" s="44"/>
    </row>
    <row r="10713" spans="1:1" x14ac:dyDescent="0.2">
      <c r="A10713" s="44"/>
    </row>
    <row r="10714" spans="1:1" x14ac:dyDescent="0.2">
      <c r="A10714" s="44"/>
    </row>
    <row r="10715" spans="1:1" x14ac:dyDescent="0.2">
      <c r="A10715" s="44"/>
    </row>
    <row r="10716" spans="1:1" x14ac:dyDescent="0.2">
      <c r="A10716" s="44"/>
    </row>
    <row r="10717" spans="1:1" x14ac:dyDescent="0.2">
      <c r="A10717" s="44"/>
    </row>
    <row r="10718" spans="1:1" x14ac:dyDescent="0.2">
      <c r="A10718" s="44"/>
    </row>
    <row r="10719" spans="1:1" x14ac:dyDescent="0.2">
      <c r="A10719" s="44"/>
    </row>
    <row r="10720" spans="1:1" x14ac:dyDescent="0.2">
      <c r="A10720" s="44"/>
    </row>
    <row r="10721" spans="1:1" x14ac:dyDescent="0.2">
      <c r="A10721" s="44"/>
    </row>
    <row r="10722" spans="1:1" x14ac:dyDescent="0.2">
      <c r="A10722" s="44"/>
    </row>
    <row r="10723" spans="1:1" x14ac:dyDescent="0.2">
      <c r="A10723" s="44"/>
    </row>
    <row r="10724" spans="1:1" x14ac:dyDescent="0.2">
      <c r="A10724" s="44"/>
    </row>
    <row r="10725" spans="1:1" x14ac:dyDescent="0.2">
      <c r="A10725" s="44"/>
    </row>
    <row r="10726" spans="1:1" x14ac:dyDescent="0.2">
      <c r="A10726" s="44"/>
    </row>
    <row r="10727" spans="1:1" x14ac:dyDescent="0.2">
      <c r="A10727" s="44"/>
    </row>
    <row r="10728" spans="1:1" x14ac:dyDescent="0.2">
      <c r="A10728" s="44"/>
    </row>
    <row r="10729" spans="1:1" x14ac:dyDescent="0.2">
      <c r="A10729" s="44"/>
    </row>
    <row r="10730" spans="1:1" x14ac:dyDescent="0.2">
      <c r="A10730" s="44"/>
    </row>
    <row r="10731" spans="1:1" x14ac:dyDescent="0.2">
      <c r="A10731" s="44"/>
    </row>
    <row r="10732" spans="1:1" x14ac:dyDescent="0.2">
      <c r="A10732" s="44"/>
    </row>
    <row r="10733" spans="1:1" x14ac:dyDescent="0.2">
      <c r="A10733" s="44"/>
    </row>
    <row r="10734" spans="1:1" x14ac:dyDescent="0.2">
      <c r="A10734" s="44"/>
    </row>
    <row r="10735" spans="1:1" x14ac:dyDescent="0.2">
      <c r="A10735" s="44"/>
    </row>
    <row r="10736" spans="1:1" x14ac:dyDescent="0.2">
      <c r="A10736" s="44"/>
    </row>
    <row r="10737" spans="1:1" x14ac:dyDescent="0.2">
      <c r="A10737" s="44"/>
    </row>
    <row r="10738" spans="1:1" x14ac:dyDescent="0.2">
      <c r="A10738" s="44"/>
    </row>
    <row r="10739" spans="1:1" x14ac:dyDescent="0.2">
      <c r="A10739" s="44"/>
    </row>
    <row r="10740" spans="1:1" x14ac:dyDescent="0.2">
      <c r="A10740" s="44"/>
    </row>
    <row r="10741" spans="1:1" x14ac:dyDescent="0.2">
      <c r="A10741" s="44"/>
    </row>
    <row r="10742" spans="1:1" x14ac:dyDescent="0.2">
      <c r="A10742" s="44"/>
    </row>
    <row r="10743" spans="1:1" x14ac:dyDescent="0.2">
      <c r="A10743" s="44"/>
    </row>
    <row r="10744" spans="1:1" x14ac:dyDescent="0.2">
      <c r="A10744" s="44"/>
    </row>
    <row r="10745" spans="1:1" x14ac:dyDescent="0.2">
      <c r="A10745" s="44"/>
    </row>
    <row r="10746" spans="1:1" x14ac:dyDescent="0.2">
      <c r="A10746" s="44"/>
    </row>
    <row r="10747" spans="1:1" x14ac:dyDescent="0.2">
      <c r="A10747" s="44"/>
    </row>
    <row r="10748" spans="1:1" x14ac:dyDescent="0.2">
      <c r="A10748" s="44"/>
    </row>
    <row r="10749" spans="1:1" x14ac:dyDescent="0.2">
      <c r="A10749" s="44"/>
    </row>
    <row r="10750" spans="1:1" x14ac:dyDescent="0.2">
      <c r="A10750" s="44"/>
    </row>
    <row r="10751" spans="1:1" x14ac:dyDescent="0.2">
      <c r="A10751" s="44"/>
    </row>
    <row r="10752" spans="1:1" x14ac:dyDescent="0.2">
      <c r="A10752" s="44"/>
    </row>
    <row r="10753" spans="1:1" x14ac:dyDescent="0.2">
      <c r="A10753" s="44"/>
    </row>
    <row r="10754" spans="1:1" x14ac:dyDescent="0.2">
      <c r="A10754" s="44"/>
    </row>
    <row r="10755" spans="1:1" x14ac:dyDescent="0.2">
      <c r="A10755" s="44"/>
    </row>
    <row r="10756" spans="1:1" x14ac:dyDescent="0.2">
      <c r="A10756" s="44"/>
    </row>
    <row r="10757" spans="1:1" x14ac:dyDescent="0.2">
      <c r="A10757" s="44"/>
    </row>
    <row r="10758" spans="1:1" x14ac:dyDescent="0.2">
      <c r="A10758" s="44"/>
    </row>
    <row r="10759" spans="1:1" x14ac:dyDescent="0.2">
      <c r="A10759" s="44"/>
    </row>
    <row r="10760" spans="1:1" x14ac:dyDescent="0.2">
      <c r="A10760" s="44"/>
    </row>
    <row r="10761" spans="1:1" x14ac:dyDescent="0.2">
      <c r="A10761" s="44"/>
    </row>
    <row r="10762" spans="1:1" x14ac:dyDescent="0.2">
      <c r="A10762" s="44"/>
    </row>
    <row r="10763" spans="1:1" x14ac:dyDescent="0.2">
      <c r="A10763" s="44"/>
    </row>
    <row r="10764" spans="1:1" x14ac:dyDescent="0.2">
      <c r="A10764" s="44"/>
    </row>
    <row r="10765" spans="1:1" x14ac:dyDescent="0.2">
      <c r="A10765" s="44"/>
    </row>
    <row r="10766" spans="1:1" x14ac:dyDescent="0.2">
      <c r="A10766" s="44"/>
    </row>
    <row r="10767" spans="1:1" x14ac:dyDescent="0.2">
      <c r="A10767" s="44"/>
    </row>
    <row r="10768" spans="1:1" x14ac:dyDescent="0.2">
      <c r="A10768" s="44"/>
    </row>
    <row r="10769" spans="1:1" x14ac:dyDescent="0.2">
      <c r="A10769" s="44"/>
    </row>
    <row r="10770" spans="1:1" x14ac:dyDescent="0.2">
      <c r="A10770" s="44"/>
    </row>
    <row r="10771" spans="1:1" x14ac:dyDescent="0.2">
      <c r="A10771" s="44"/>
    </row>
    <row r="10772" spans="1:1" x14ac:dyDescent="0.2">
      <c r="A10772" s="44"/>
    </row>
    <row r="10773" spans="1:1" x14ac:dyDescent="0.2">
      <c r="A10773" s="44"/>
    </row>
    <row r="10774" spans="1:1" x14ac:dyDescent="0.2">
      <c r="A10774" s="44"/>
    </row>
    <row r="10775" spans="1:1" x14ac:dyDescent="0.2">
      <c r="A10775" s="44"/>
    </row>
    <row r="10776" spans="1:1" x14ac:dyDescent="0.2">
      <c r="A10776" s="44"/>
    </row>
    <row r="10777" spans="1:1" x14ac:dyDescent="0.2">
      <c r="A10777" s="44"/>
    </row>
    <row r="10778" spans="1:1" x14ac:dyDescent="0.2">
      <c r="A10778" s="44"/>
    </row>
    <row r="10779" spans="1:1" x14ac:dyDescent="0.2">
      <c r="A10779" s="44"/>
    </row>
    <row r="10780" spans="1:1" x14ac:dyDescent="0.2">
      <c r="A10780" s="44"/>
    </row>
    <row r="10781" spans="1:1" x14ac:dyDescent="0.2">
      <c r="A10781" s="44"/>
    </row>
    <row r="10782" spans="1:1" x14ac:dyDescent="0.2">
      <c r="A10782" s="44"/>
    </row>
    <row r="10783" spans="1:1" x14ac:dyDescent="0.2">
      <c r="A10783" s="44"/>
    </row>
    <row r="10784" spans="1:1" x14ac:dyDescent="0.2">
      <c r="A10784" s="44"/>
    </row>
    <row r="10785" spans="1:1" x14ac:dyDescent="0.2">
      <c r="A10785" s="44"/>
    </row>
    <row r="10786" spans="1:1" x14ac:dyDescent="0.2">
      <c r="A10786" s="44"/>
    </row>
    <row r="10787" spans="1:1" x14ac:dyDescent="0.2">
      <c r="A10787" s="44"/>
    </row>
    <row r="10788" spans="1:1" x14ac:dyDescent="0.2">
      <c r="A10788" s="44"/>
    </row>
    <row r="10789" spans="1:1" x14ac:dyDescent="0.2">
      <c r="A10789" s="44"/>
    </row>
    <row r="10790" spans="1:1" x14ac:dyDescent="0.2">
      <c r="A10790" s="44"/>
    </row>
    <row r="10791" spans="1:1" x14ac:dyDescent="0.2">
      <c r="A10791" s="44"/>
    </row>
    <row r="10792" spans="1:1" x14ac:dyDescent="0.2">
      <c r="A10792" s="44"/>
    </row>
    <row r="10793" spans="1:1" x14ac:dyDescent="0.2">
      <c r="A10793" s="44"/>
    </row>
    <row r="10794" spans="1:1" x14ac:dyDescent="0.2">
      <c r="A10794" s="44"/>
    </row>
    <row r="10795" spans="1:1" x14ac:dyDescent="0.2">
      <c r="A10795" s="44"/>
    </row>
    <row r="10796" spans="1:1" x14ac:dyDescent="0.2">
      <c r="A10796" s="44"/>
    </row>
    <row r="10797" spans="1:1" x14ac:dyDescent="0.2">
      <c r="A10797" s="44"/>
    </row>
    <row r="10798" spans="1:1" x14ac:dyDescent="0.2">
      <c r="A10798" s="44"/>
    </row>
    <row r="10799" spans="1:1" x14ac:dyDescent="0.2">
      <c r="A10799" s="44"/>
    </row>
    <row r="10800" spans="1:1" x14ac:dyDescent="0.2">
      <c r="A10800" s="44"/>
    </row>
    <row r="10801" spans="1:1" x14ac:dyDescent="0.2">
      <c r="A10801" s="44"/>
    </row>
    <row r="10802" spans="1:1" x14ac:dyDescent="0.2">
      <c r="A10802" s="44"/>
    </row>
    <row r="10803" spans="1:1" x14ac:dyDescent="0.2">
      <c r="A10803" s="44"/>
    </row>
    <row r="10804" spans="1:1" x14ac:dyDescent="0.2">
      <c r="A10804" s="44"/>
    </row>
    <row r="10805" spans="1:1" x14ac:dyDescent="0.2">
      <c r="A10805" s="44"/>
    </row>
    <row r="10806" spans="1:1" x14ac:dyDescent="0.2">
      <c r="A10806" s="44"/>
    </row>
    <row r="10807" spans="1:1" x14ac:dyDescent="0.2">
      <c r="A10807" s="44"/>
    </row>
    <row r="10808" spans="1:1" x14ac:dyDescent="0.2">
      <c r="A10808" s="44"/>
    </row>
    <row r="10809" spans="1:1" x14ac:dyDescent="0.2">
      <c r="A10809" s="44"/>
    </row>
    <row r="10810" spans="1:1" x14ac:dyDescent="0.2">
      <c r="A10810" s="44"/>
    </row>
    <row r="10811" spans="1:1" x14ac:dyDescent="0.2">
      <c r="A10811" s="44"/>
    </row>
    <row r="10812" spans="1:1" x14ac:dyDescent="0.2">
      <c r="A10812" s="44"/>
    </row>
    <row r="10813" spans="1:1" x14ac:dyDescent="0.2">
      <c r="A10813" s="44"/>
    </row>
    <row r="10814" spans="1:1" x14ac:dyDescent="0.2">
      <c r="A10814" s="44"/>
    </row>
    <row r="10815" spans="1:1" x14ac:dyDescent="0.2">
      <c r="A10815" s="44"/>
    </row>
    <row r="10816" spans="1:1" x14ac:dyDescent="0.2">
      <c r="A10816" s="44"/>
    </row>
    <row r="10817" spans="1:1" x14ac:dyDescent="0.2">
      <c r="A10817" s="44"/>
    </row>
    <row r="10818" spans="1:1" x14ac:dyDescent="0.2">
      <c r="A10818" s="44"/>
    </row>
    <row r="10819" spans="1:1" x14ac:dyDescent="0.2">
      <c r="A10819" s="44"/>
    </row>
    <row r="10820" spans="1:1" x14ac:dyDescent="0.2">
      <c r="A10820" s="44"/>
    </row>
    <row r="10821" spans="1:1" x14ac:dyDescent="0.2">
      <c r="A10821" s="44"/>
    </row>
    <row r="10822" spans="1:1" x14ac:dyDescent="0.2">
      <c r="A10822" s="44"/>
    </row>
    <row r="10823" spans="1:1" x14ac:dyDescent="0.2">
      <c r="A10823" s="44"/>
    </row>
    <row r="10824" spans="1:1" x14ac:dyDescent="0.2">
      <c r="A10824" s="44"/>
    </row>
    <row r="10825" spans="1:1" x14ac:dyDescent="0.2">
      <c r="A10825" s="44"/>
    </row>
    <row r="10826" spans="1:1" x14ac:dyDescent="0.2">
      <c r="A10826" s="44"/>
    </row>
    <row r="10827" spans="1:1" x14ac:dyDescent="0.2">
      <c r="A10827" s="44"/>
    </row>
    <row r="10828" spans="1:1" x14ac:dyDescent="0.2">
      <c r="A10828" s="44"/>
    </row>
    <row r="10829" spans="1:1" x14ac:dyDescent="0.2">
      <c r="A10829" s="44"/>
    </row>
    <row r="10830" spans="1:1" x14ac:dyDescent="0.2">
      <c r="A10830" s="44"/>
    </row>
    <row r="10831" spans="1:1" x14ac:dyDescent="0.2">
      <c r="A10831" s="44"/>
    </row>
    <row r="10832" spans="1:1" x14ac:dyDescent="0.2">
      <c r="A10832" s="44"/>
    </row>
    <row r="10833" spans="1:1" x14ac:dyDescent="0.2">
      <c r="A10833" s="44"/>
    </row>
    <row r="10834" spans="1:1" x14ac:dyDescent="0.2">
      <c r="A10834" s="44"/>
    </row>
    <row r="10835" spans="1:1" x14ac:dyDescent="0.2">
      <c r="A10835" s="44"/>
    </row>
    <row r="10836" spans="1:1" x14ac:dyDescent="0.2">
      <c r="A10836" s="44"/>
    </row>
    <row r="10837" spans="1:1" x14ac:dyDescent="0.2">
      <c r="A10837" s="44"/>
    </row>
    <row r="10838" spans="1:1" x14ac:dyDescent="0.2">
      <c r="A10838" s="44"/>
    </row>
    <row r="10839" spans="1:1" x14ac:dyDescent="0.2">
      <c r="A10839" s="44"/>
    </row>
    <row r="10840" spans="1:1" x14ac:dyDescent="0.2">
      <c r="A10840" s="44"/>
    </row>
    <row r="10841" spans="1:1" x14ac:dyDescent="0.2">
      <c r="A10841" s="44"/>
    </row>
    <row r="10842" spans="1:1" x14ac:dyDescent="0.2">
      <c r="A10842" s="44"/>
    </row>
    <row r="10843" spans="1:1" x14ac:dyDescent="0.2">
      <c r="A10843" s="44"/>
    </row>
    <row r="10844" spans="1:1" x14ac:dyDescent="0.2">
      <c r="A10844" s="44"/>
    </row>
    <row r="10845" spans="1:1" x14ac:dyDescent="0.2">
      <c r="A10845" s="44"/>
    </row>
    <row r="10846" spans="1:1" x14ac:dyDescent="0.2">
      <c r="A10846" s="44"/>
    </row>
    <row r="10847" spans="1:1" x14ac:dyDescent="0.2">
      <c r="A10847" s="44"/>
    </row>
    <row r="10848" spans="1:1" x14ac:dyDescent="0.2">
      <c r="A10848" s="44"/>
    </row>
    <row r="10849" spans="1:1" x14ac:dyDescent="0.2">
      <c r="A10849" s="44"/>
    </row>
    <row r="10850" spans="1:1" x14ac:dyDescent="0.2">
      <c r="A10850" s="44"/>
    </row>
    <row r="10851" spans="1:1" x14ac:dyDescent="0.2">
      <c r="A10851" s="44"/>
    </row>
    <row r="10852" spans="1:1" x14ac:dyDescent="0.2">
      <c r="A10852" s="44"/>
    </row>
    <row r="10853" spans="1:1" x14ac:dyDescent="0.2">
      <c r="A10853" s="44"/>
    </row>
    <row r="10854" spans="1:1" x14ac:dyDescent="0.2">
      <c r="A10854" s="44"/>
    </row>
    <row r="10855" spans="1:1" x14ac:dyDescent="0.2">
      <c r="A10855" s="44"/>
    </row>
    <row r="10856" spans="1:1" x14ac:dyDescent="0.2">
      <c r="A10856" s="44"/>
    </row>
    <row r="10857" spans="1:1" x14ac:dyDescent="0.2">
      <c r="A10857" s="44"/>
    </row>
    <row r="10858" spans="1:1" x14ac:dyDescent="0.2">
      <c r="A10858" s="44"/>
    </row>
    <row r="10859" spans="1:1" x14ac:dyDescent="0.2">
      <c r="A10859" s="44"/>
    </row>
    <row r="10860" spans="1:1" x14ac:dyDescent="0.2">
      <c r="A10860" s="44"/>
    </row>
    <row r="10861" spans="1:1" x14ac:dyDescent="0.2">
      <c r="A10861" s="44"/>
    </row>
    <row r="10862" spans="1:1" x14ac:dyDescent="0.2">
      <c r="A10862" s="44"/>
    </row>
    <row r="10863" spans="1:1" x14ac:dyDescent="0.2">
      <c r="A10863" s="44"/>
    </row>
    <row r="10864" spans="1:1" x14ac:dyDescent="0.2">
      <c r="A10864" s="44"/>
    </row>
    <row r="10865" spans="1:1" x14ac:dyDescent="0.2">
      <c r="A10865" s="44"/>
    </row>
    <row r="10866" spans="1:1" x14ac:dyDescent="0.2">
      <c r="A10866" s="44"/>
    </row>
    <row r="10867" spans="1:1" x14ac:dyDescent="0.2">
      <c r="A10867" s="44"/>
    </row>
    <row r="10868" spans="1:1" x14ac:dyDescent="0.2">
      <c r="A10868" s="44"/>
    </row>
    <row r="10869" spans="1:1" x14ac:dyDescent="0.2">
      <c r="A10869" s="44"/>
    </row>
    <row r="10870" spans="1:1" x14ac:dyDescent="0.2">
      <c r="A10870" s="44"/>
    </row>
    <row r="10871" spans="1:1" x14ac:dyDescent="0.2">
      <c r="A10871" s="44"/>
    </row>
    <row r="10872" spans="1:1" x14ac:dyDescent="0.2">
      <c r="A10872" s="44"/>
    </row>
    <row r="10873" spans="1:1" x14ac:dyDescent="0.2">
      <c r="A10873" s="44"/>
    </row>
    <row r="10874" spans="1:1" x14ac:dyDescent="0.2">
      <c r="A10874" s="44"/>
    </row>
    <row r="10875" spans="1:1" x14ac:dyDescent="0.2">
      <c r="A10875" s="44"/>
    </row>
    <row r="10876" spans="1:1" x14ac:dyDescent="0.2">
      <c r="A10876" s="44"/>
    </row>
    <row r="10877" spans="1:1" x14ac:dyDescent="0.2">
      <c r="A10877" s="44"/>
    </row>
    <row r="10878" spans="1:1" x14ac:dyDescent="0.2">
      <c r="A10878" s="44"/>
    </row>
    <row r="10879" spans="1:1" x14ac:dyDescent="0.2">
      <c r="A10879" s="44"/>
    </row>
    <row r="10880" spans="1:1" x14ac:dyDescent="0.2">
      <c r="A10880" s="44"/>
    </row>
    <row r="10881" spans="1:1" x14ac:dyDescent="0.2">
      <c r="A10881" s="44"/>
    </row>
    <row r="10882" spans="1:1" x14ac:dyDescent="0.2">
      <c r="A10882" s="44"/>
    </row>
    <row r="10883" spans="1:1" x14ac:dyDescent="0.2">
      <c r="A10883" s="44"/>
    </row>
    <row r="10884" spans="1:1" x14ac:dyDescent="0.2">
      <c r="A10884" s="44"/>
    </row>
    <row r="10885" spans="1:1" x14ac:dyDescent="0.2">
      <c r="A10885" s="44"/>
    </row>
    <row r="10886" spans="1:1" x14ac:dyDescent="0.2">
      <c r="A10886" s="44"/>
    </row>
    <row r="10887" spans="1:1" x14ac:dyDescent="0.2">
      <c r="A10887" s="44"/>
    </row>
    <row r="10888" spans="1:1" x14ac:dyDescent="0.2">
      <c r="A10888" s="44"/>
    </row>
    <row r="10889" spans="1:1" x14ac:dyDescent="0.2">
      <c r="A10889" s="44"/>
    </row>
    <row r="10890" spans="1:1" x14ac:dyDescent="0.2">
      <c r="A10890" s="44"/>
    </row>
    <row r="10891" spans="1:1" x14ac:dyDescent="0.2">
      <c r="A10891" s="44"/>
    </row>
    <row r="10892" spans="1:1" x14ac:dyDescent="0.2">
      <c r="A10892" s="44"/>
    </row>
    <row r="10893" spans="1:1" x14ac:dyDescent="0.2">
      <c r="A10893" s="44"/>
    </row>
    <row r="10894" spans="1:1" x14ac:dyDescent="0.2">
      <c r="A10894" s="44"/>
    </row>
    <row r="10895" spans="1:1" x14ac:dyDescent="0.2">
      <c r="A10895" s="44"/>
    </row>
    <row r="10896" spans="1:1" x14ac:dyDescent="0.2">
      <c r="A10896" s="44"/>
    </row>
    <row r="10897" spans="1:1" x14ac:dyDescent="0.2">
      <c r="A10897" s="44"/>
    </row>
    <row r="10898" spans="1:1" x14ac:dyDescent="0.2">
      <c r="A10898" s="44"/>
    </row>
    <row r="10899" spans="1:1" x14ac:dyDescent="0.2">
      <c r="A10899" s="44"/>
    </row>
    <row r="10900" spans="1:1" x14ac:dyDescent="0.2">
      <c r="A10900" s="44"/>
    </row>
    <row r="10901" spans="1:1" x14ac:dyDescent="0.2">
      <c r="A10901" s="44"/>
    </row>
    <row r="10902" spans="1:1" x14ac:dyDescent="0.2">
      <c r="A10902" s="44"/>
    </row>
    <row r="10903" spans="1:1" x14ac:dyDescent="0.2">
      <c r="A10903" s="44"/>
    </row>
    <row r="10904" spans="1:1" x14ac:dyDescent="0.2">
      <c r="A10904" s="44"/>
    </row>
    <row r="10905" spans="1:1" x14ac:dyDescent="0.2">
      <c r="A10905" s="44"/>
    </row>
    <row r="10906" spans="1:1" x14ac:dyDescent="0.2">
      <c r="A10906" s="44"/>
    </row>
    <row r="10907" spans="1:1" x14ac:dyDescent="0.2">
      <c r="A10907" s="44"/>
    </row>
    <row r="10908" spans="1:1" x14ac:dyDescent="0.2">
      <c r="A10908" s="44"/>
    </row>
    <row r="10909" spans="1:1" x14ac:dyDescent="0.2">
      <c r="A10909" s="44"/>
    </row>
    <row r="10910" spans="1:1" x14ac:dyDescent="0.2">
      <c r="A10910" s="44"/>
    </row>
    <row r="10911" spans="1:1" x14ac:dyDescent="0.2">
      <c r="A10911" s="44"/>
    </row>
    <row r="10912" spans="1:1" x14ac:dyDescent="0.2">
      <c r="A10912" s="44"/>
    </row>
    <row r="10913" spans="1:1" x14ac:dyDescent="0.2">
      <c r="A10913" s="44"/>
    </row>
    <row r="10914" spans="1:1" x14ac:dyDescent="0.2">
      <c r="A10914" s="44"/>
    </row>
    <row r="10915" spans="1:1" x14ac:dyDescent="0.2">
      <c r="A10915" s="44"/>
    </row>
    <row r="10916" spans="1:1" x14ac:dyDescent="0.2">
      <c r="A10916" s="44"/>
    </row>
    <row r="10917" spans="1:1" x14ac:dyDescent="0.2">
      <c r="A10917" s="44"/>
    </row>
    <row r="10918" spans="1:1" x14ac:dyDescent="0.2">
      <c r="A10918" s="44"/>
    </row>
    <row r="10919" spans="1:1" x14ac:dyDescent="0.2">
      <c r="A10919" s="44"/>
    </row>
    <row r="10920" spans="1:1" x14ac:dyDescent="0.2">
      <c r="A10920" s="44"/>
    </row>
    <row r="10921" spans="1:1" x14ac:dyDescent="0.2">
      <c r="A10921" s="44"/>
    </row>
    <row r="10922" spans="1:1" x14ac:dyDescent="0.2">
      <c r="A10922" s="44"/>
    </row>
    <row r="10923" spans="1:1" x14ac:dyDescent="0.2">
      <c r="A10923" s="44"/>
    </row>
    <row r="10924" spans="1:1" x14ac:dyDescent="0.2">
      <c r="A10924" s="44"/>
    </row>
    <row r="10925" spans="1:1" x14ac:dyDescent="0.2">
      <c r="A10925" s="44"/>
    </row>
    <row r="10926" spans="1:1" x14ac:dyDescent="0.2">
      <c r="A10926" s="44"/>
    </row>
    <row r="10927" spans="1:1" x14ac:dyDescent="0.2">
      <c r="A10927" s="44"/>
    </row>
    <row r="10928" spans="1:1" x14ac:dyDescent="0.2">
      <c r="A10928" s="44"/>
    </row>
    <row r="10929" spans="1:1" x14ac:dyDescent="0.2">
      <c r="A10929" s="44"/>
    </row>
    <row r="10930" spans="1:1" x14ac:dyDescent="0.2">
      <c r="A10930" s="44"/>
    </row>
    <row r="10931" spans="1:1" x14ac:dyDescent="0.2">
      <c r="A10931" s="44"/>
    </row>
    <row r="10932" spans="1:1" x14ac:dyDescent="0.2">
      <c r="A10932" s="44"/>
    </row>
    <row r="10933" spans="1:1" x14ac:dyDescent="0.2">
      <c r="A10933" s="44"/>
    </row>
    <row r="10934" spans="1:1" x14ac:dyDescent="0.2">
      <c r="A10934" s="44"/>
    </row>
    <row r="10935" spans="1:1" x14ac:dyDescent="0.2">
      <c r="A10935" s="44"/>
    </row>
    <row r="10936" spans="1:1" x14ac:dyDescent="0.2">
      <c r="A10936" s="44"/>
    </row>
    <row r="10937" spans="1:1" x14ac:dyDescent="0.2">
      <c r="A10937" s="44"/>
    </row>
    <row r="10938" spans="1:1" x14ac:dyDescent="0.2">
      <c r="A10938" s="44"/>
    </row>
    <row r="10939" spans="1:1" x14ac:dyDescent="0.2">
      <c r="A10939" s="44"/>
    </row>
    <row r="10940" spans="1:1" x14ac:dyDescent="0.2">
      <c r="A10940" s="44"/>
    </row>
    <row r="10941" spans="1:1" x14ac:dyDescent="0.2">
      <c r="A10941" s="44"/>
    </row>
    <row r="10942" spans="1:1" x14ac:dyDescent="0.2">
      <c r="A10942" s="44"/>
    </row>
    <row r="10943" spans="1:1" x14ac:dyDescent="0.2">
      <c r="A10943" s="44"/>
    </row>
    <row r="10944" spans="1:1" x14ac:dyDescent="0.2">
      <c r="A10944" s="44"/>
    </row>
    <row r="10945" spans="1:1" x14ac:dyDescent="0.2">
      <c r="A10945" s="44"/>
    </row>
    <row r="10946" spans="1:1" x14ac:dyDescent="0.2">
      <c r="A10946" s="44"/>
    </row>
    <row r="10947" spans="1:1" x14ac:dyDescent="0.2">
      <c r="A10947" s="44"/>
    </row>
    <row r="10948" spans="1:1" x14ac:dyDescent="0.2">
      <c r="A10948" s="44"/>
    </row>
    <row r="10949" spans="1:1" x14ac:dyDescent="0.2">
      <c r="A10949" s="44"/>
    </row>
    <row r="10950" spans="1:1" x14ac:dyDescent="0.2">
      <c r="A10950" s="44"/>
    </row>
    <row r="10951" spans="1:1" x14ac:dyDescent="0.2">
      <c r="A10951" s="44"/>
    </row>
    <row r="10952" spans="1:1" x14ac:dyDescent="0.2">
      <c r="A10952" s="44"/>
    </row>
    <row r="10953" spans="1:1" x14ac:dyDescent="0.2">
      <c r="A10953" s="44"/>
    </row>
    <row r="10954" spans="1:1" x14ac:dyDescent="0.2">
      <c r="A10954" s="44"/>
    </row>
    <row r="10955" spans="1:1" x14ac:dyDescent="0.2">
      <c r="A10955" s="44"/>
    </row>
    <row r="10956" spans="1:1" x14ac:dyDescent="0.2">
      <c r="A10956" s="44"/>
    </row>
    <row r="10957" spans="1:1" x14ac:dyDescent="0.2">
      <c r="A10957" s="44"/>
    </row>
    <row r="10958" spans="1:1" x14ac:dyDescent="0.2">
      <c r="A10958" s="44"/>
    </row>
    <row r="10959" spans="1:1" x14ac:dyDescent="0.2">
      <c r="A10959" s="44"/>
    </row>
    <row r="10960" spans="1:1" x14ac:dyDescent="0.2">
      <c r="A10960" s="44"/>
    </row>
    <row r="10961" spans="1:1" x14ac:dyDescent="0.2">
      <c r="A10961" s="44"/>
    </row>
    <row r="10962" spans="1:1" x14ac:dyDescent="0.2">
      <c r="A10962" s="44"/>
    </row>
    <row r="10963" spans="1:1" x14ac:dyDescent="0.2">
      <c r="A10963" s="44"/>
    </row>
    <row r="10964" spans="1:1" x14ac:dyDescent="0.2">
      <c r="A10964" s="44"/>
    </row>
    <row r="10965" spans="1:1" x14ac:dyDescent="0.2">
      <c r="A10965" s="44"/>
    </row>
    <row r="10966" spans="1:1" x14ac:dyDescent="0.2">
      <c r="A10966" s="44"/>
    </row>
    <row r="10967" spans="1:1" x14ac:dyDescent="0.2">
      <c r="A10967" s="44"/>
    </row>
    <row r="10968" spans="1:1" x14ac:dyDescent="0.2">
      <c r="A10968" s="44"/>
    </row>
    <row r="10969" spans="1:1" x14ac:dyDescent="0.2">
      <c r="A10969" s="44"/>
    </row>
    <row r="10970" spans="1:1" x14ac:dyDescent="0.2">
      <c r="A10970" s="44"/>
    </row>
    <row r="10971" spans="1:1" x14ac:dyDescent="0.2">
      <c r="A10971" s="44"/>
    </row>
    <row r="10972" spans="1:1" x14ac:dyDescent="0.2">
      <c r="A10972" s="44"/>
    </row>
    <row r="10973" spans="1:1" x14ac:dyDescent="0.2">
      <c r="A10973" s="44"/>
    </row>
    <row r="10974" spans="1:1" x14ac:dyDescent="0.2">
      <c r="A10974" s="44"/>
    </row>
    <row r="10975" spans="1:1" x14ac:dyDescent="0.2">
      <c r="A10975" s="44"/>
    </row>
    <row r="10976" spans="1:1" x14ac:dyDescent="0.2">
      <c r="A10976" s="44"/>
    </row>
    <row r="10977" spans="1:1" x14ac:dyDescent="0.2">
      <c r="A10977" s="44"/>
    </row>
    <row r="10978" spans="1:1" x14ac:dyDescent="0.2">
      <c r="A10978" s="44"/>
    </row>
    <row r="10979" spans="1:1" x14ac:dyDescent="0.2">
      <c r="A10979" s="44"/>
    </row>
    <row r="10980" spans="1:1" x14ac:dyDescent="0.2">
      <c r="A10980" s="44"/>
    </row>
    <row r="10981" spans="1:1" x14ac:dyDescent="0.2">
      <c r="A10981" s="44"/>
    </row>
    <row r="10982" spans="1:1" x14ac:dyDescent="0.2">
      <c r="A10982" s="44"/>
    </row>
    <row r="10983" spans="1:1" x14ac:dyDescent="0.2">
      <c r="A10983" s="44"/>
    </row>
    <row r="10984" spans="1:1" x14ac:dyDescent="0.2">
      <c r="A10984" s="44"/>
    </row>
    <row r="10985" spans="1:1" x14ac:dyDescent="0.2">
      <c r="A10985" s="44"/>
    </row>
    <row r="10986" spans="1:1" x14ac:dyDescent="0.2">
      <c r="A10986" s="44"/>
    </row>
    <row r="10987" spans="1:1" x14ac:dyDescent="0.2">
      <c r="A10987" s="44"/>
    </row>
    <row r="10988" spans="1:1" x14ac:dyDescent="0.2">
      <c r="A10988" s="44"/>
    </row>
    <row r="10989" spans="1:1" x14ac:dyDescent="0.2">
      <c r="A10989" s="44"/>
    </row>
    <row r="10990" spans="1:1" x14ac:dyDescent="0.2">
      <c r="A10990" s="44"/>
    </row>
    <row r="10991" spans="1:1" x14ac:dyDescent="0.2">
      <c r="A10991" s="44"/>
    </row>
    <row r="10992" spans="1:1" x14ac:dyDescent="0.2">
      <c r="A10992" s="44"/>
    </row>
    <row r="10993" spans="1:1" x14ac:dyDescent="0.2">
      <c r="A10993" s="44"/>
    </row>
    <row r="10994" spans="1:1" x14ac:dyDescent="0.2">
      <c r="A10994" s="44"/>
    </row>
    <row r="10995" spans="1:1" x14ac:dyDescent="0.2">
      <c r="A10995" s="44"/>
    </row>
    <row r="10996" spans="1:1" x14ac:dyDescent="0.2">
      <c r="A10996" s="44"/>
    </row>
    <row r="10997" spans="1:1" x14ac:dyDescent="0.2">
      <c r="A10997" s="44"/>
    </row>
    <row r="10998" spans="1:1" x14ac:dyDescent="0.2">
      <c r="A10998" s="44"/>
    </row>
    <row r="10999" spans="1:1" x14ac:dyDescent="0.2">
      <c r="A10999" s="44"/>
    </row>
    <row r="11000" spans="1:1" x14ac:dyDescent="0.2">
      <c r="A11000" s="44"/>
    </row>
    <row r="11001" spans="1:1" x14ac:dyDescent="0.2">
      <c r="A11001" s="44"/>
    </row>
    <row r="11002" spans="1:1" x14ac:dyDescent="0.2">
      <c r="A11002" s="44"/>
    </row>
    <row r="11003" spans="1:1" x14ac:dyDescent="0.2">
      <c r="A11003" s="44"/>
    </row>
    <row r="11004" spans="1:1" x14ac:dyDescent="0.2">
      <c r="A11004" s="44"/>
    </row>
    <row r="11005" spans="1:1" x14ac:dyDescent="0.2">
      <c r="A11005" s="44"/>
    </row>
    <row r="11006" spans="1:1" x14ac:dyDescent="0.2">
      <c r="A11006" s="44"/>
    </row>
    <row r="11007" spans="1:1" x14ac:dyDescent="0.2">
      <c r="A11007" s="44"/>
    </row>
    <row r="11008" spans="1:1" x14ac:dyDescent="0.2">
      <c r="A11008" s="44"/>
    </row>
    <row r="11009" spans="1:1" x14ac:dyDescent="0.2">
      <c r="A11009" s="44"/>
    </row>
    <row r="11010" spans="1:1" x14ac:dyDescent="0.2">
      <c r="A11010" s="44"/>
    </row>
    <row r="11011" spans="1:1" x14ac:dyDescent="0.2">
      <c r="A11011" s="44"/>
    </row>
    <row r="11012" spans="1:1" x14ac:dyDescent="0.2">
      <c r="A11012" s="44"/>
    </row>
    <row r="11013" spans="1:1" x14ac:dyDescent="0.2">
      <c r="A11013" s="44"/>
    </row>
    <row r="11014" spans="1:1" x14ac:dyDescent="0.2">
      <c r="A11014" s="44"/>
    </row>
    <row r="11015" spans="1:1" x14ac:dyDescent="0.2">
      <c r="A11015" s="44"/>
    </row>
    <row r="11016" spans="1:1" x14ac:dyDescent="0.2">
      <c r="A11016" s="44"/>
    </row>
    <row r="11017" spans="1:1" x14ac:dyDescent="0.2">
      <c r="A11017" s="44"/>
    </row>
    <row r="11018" spans="1:1" x14ac:dyDescent="0.2">
      <c r="A11018" s="44"/>
    </row>
    <row r="11019" spans="1:1" x14ac:dyDescent="0.2">
      <c r="A11019" s="44"/>
    </row>
    <row r="11020" spans="1:1" x14ac:dyDescent="0.2">
      <c r="A11020" s="44"/>
    </row>
    <row r="11021" spans="1:1" x14ac:dyDescent="0.2">
      <c r="A11021" s="44"/>
    </row>
    <row r="11022" spans="1:1" x14ac:dyDescent="0.2">
      <c r="A11022" s="44"/>
    </row>
    <row r="11023" spans="1:1" x14ac:dyDescent="0.2">
      <c r="A11023" s="44"/>
    </row>
    <row r="11024" spans="1:1" x14ac:dyDescent="0.2">
      <c r="A11024" s="44"/>
    </row>
    <row r="11025" spans="1:1" x14ac:dyDescent="0.2">
      <c r="A11025" s="44"/>
    </row>
    <row r="11026" spans="1:1" x14ac:dyDescent="0.2">
      <c r="A11026" s="44"/>
    </row>
    <row r="11027" spans="1:1" x14ac:dyDescent="0.2">
      <c r="A11027" s="44"/>
    </row>
    <row r="11028" spans="1:1" x14ac:dyDescent="0.2">
      <c r="A11028" s="44"/>
    </row>
    <row r="11029" spans="1:1" x14ac:dyDescent="0.2">
      <c r="A11029" s="44"/>
    </row>
    <row r="11030" spans="1:1" x14ac:dyDescent="0.2">
      <c r="A11030" s="44"/>
    </row>
    <row r="11031" spans="1:1" x14ac:dyDescent="0.2">
      <c r="A11031" s="44"/>
    </row>
    <row r="11032" spans="1:1" x14ac:dyDescent="0.2">
      <c r="A11032" s="44"/>
    </row>
    <row r="11033" spans="1:1" x14ac:dyDescent="0.2">
      <c r="A11033" s="44"/>
    </row>
    <row r="11034" spans="1:1" x14ac:dyDescent="0.2">
      <c r="A11034" s="44"/>
    </row>
    <row r="11035" spans="1:1" x14ac:dyDescent="0.2">
      <c r="A11035" s="44"/>
    </row>
    <row r="11036" spans="1:1" x14ac:dyDescent="0.2">
      <c r="A11036" s="44"/>
    </row>
    <row r="11037" spans="1:1" x14ac:dyDescent="0.2">
      <c r="A11037" s="44"/>
    </row>
    <row r="11038" spans="1:1" x14ac:dyDescent="0.2">
      <c r="A11038" s="44"/>
    </row>
    <row r="11039" spans="1:1" x14ac:dyDescent="0.2">
      <c r="A11039" s="44"/>
    </row>
    <row r="11040" spans="1:1" x14ac:dyDescent="0.2">
      <c r="A11040" s="44"/>
    </row>
    <row r="11041" spans="1:1" x14ac:dyDescent="0.2">
      <c r="A11041" s="44"/>
    </row>
    <row r="11042" spans="1:1" x14ac:dyDescent="0.2">
      <c r="A11042" s="44"/>
    </row>
    <row r="11043" spans="1:1" x14ac:dyDescent="0.2">
      <c r="A11043" s="44"/>
    </row>
    <row r="11044" spans="1:1" x14ac:dyDescent="0.2">
      <c r="A11044" s="44"/>
    </row>
    <row r="11045" spans="1:1" x14ac:dyDescent="0.2">
      <c r="A11045" s="44"/>
    </row>
    <row r="11046" spans="1:1" x14ac:dyDescent="0.2">
      <c r="A11046" s="44"/>
    </row>
    <row r="11047" spans="1:1" x14ac:dyDescent="0.2">
      <c r="A11047" s="44"/>
    </row>
    <row r="11048" spans="1:1" x14ac:dyDescent="0.2">
      <c r="A11048" s="44"/>
    </row>
    <row r="11049" spans="1:1" x14ac:dyDescent="0.2">
      <c r="A11049" s="44"/>
    </row>
    <row r="11050" spans="1:1" x14ac:dyDescent="0.2">
      <c r="A11050" s="44"/>
    </row>
    <row r="11051" spans="1:1" x14ac:dyDescent="0.2">
      <c r="A11051" s="44"/>
    </row>
    <row r="11052" spans="1:1" x14ac:dyDescent="0.2">
      <c r="A11052" s="44"/>
    </row>
    <row r="11053" spans="1:1" x14ac:dyDescent="0.2">
      <c r="A11053" s="44"/>
    </row>
    <row r="11054" spans="1:1" x14ac:dyDescent="0.2">
      <c r="A11054" s="44"/>
    </row>
    <row r="11055" spans="1:1" x14ac:dyDescent="0.2">
      <c r="A11055" s="44"/>
    </row>
    <row r="11056" spans="1:1" x14ac:dyDescent="0.2">
      <c r="A11056" s="44"/>
    </row>
    <row r="11057" spans="1:1" x14ac:dyDescent="0.2">
      <c r="A11057" s="44"/>
    </row>
    <row r="11058" spans="1:1" x14ac:dyDescent="0.2">
      <c r="A11058" s="44"/>
    </row>
    <row r="11059" spans="1:1" x14ac:dyDescent="0.2">
      <c r="A11059" s="44"/>
    </row>
    <row r="11060" spans="1:1" x14ac:dyDescent="0.2">
      <c r="A11060" s="44"/>
    </row>
    <row r="11061" spans="1:1" x14ac:dyDescent="0.2">
      <c r="A11061" s="44"/>
    </row>
    <row r="11062" spans="1:1" x14ac:dyDescent="0.2">
      <c r="A11062" s="44"/>
    </row>
    <row r="11063" spans="1:1" x14ac:dyDescent="0.2">
      <c r="A11063" s="44"/>
    </row>
    <row r="11064" spans="1:1" x14ac:dyDescent="0.2">
      <c r="A11064" s="44"/>
    </row>
    <row r="11065" spans="1:1" x14ac:dyDescent="0.2">
      <c r="A11065" s="44"/>
    </row>
    <row r="11066" spans="1:1" x14ac:dyDescent="0.2">
      <c r="A11066" s="44"/>
    </row>
    <row r="11067" spans="1:1" x14ac:dyDescent="0.2">
      <c r="A11067" s="44"/>
    </row>
    <row r="11068" spans="1:1" x14ac:dyDescent="0.2">
      <c r="A11068" s="44"/>
    </row>
    <row r="11069" spans="1:1" x14ac:dyDescent="0.2">
      <c r="A11069" s="44"/>
    </row>
    <row r="11070" spans="1:1" x14ac:dyDescent="0.2">
      <c r="A11070" s="44"/>
    </row>
    <row r="11071" spans="1:1" x14ac:dyDescent="0.2">
      <c r="A11071" s="44"/>
    </row>
    <row r="11072" spans="1:1" x14ac:dyDescent="0.2">
      <c r="A11072" s="44"/>
    </row>
    <row r="11073" spans="1:1" x14ac:dyDescent="0.2">
      <c r="A11073" s="44"/>
    </row>
    <row r="11074" spans="1:1" x14ac:dyDescent="0.2">
      <c r="A11074" s="44"/>
    </row>
    <row r="11075" spans="1:1" x14ac:dyDescent="0.2">
      <c r="A11075" s="44"/>
    </row>
    <row r="11076" spans="1:1" x14ac:dyDescent="0.2">
      <c r="A11076" s="44"/>
    </row>
    <row r="11077" spans="1:1" x14ac:dyDescent="0.2">
      <c r="A11077" s="44"/>
    </row>
    <row r="11078" spans="1:1" x14ac:dyDescent="0.2">
      <c r="A11078" s="44"/>
    </row>
    <row r="11079" spans="1:1" x14ac:dyDescent="0.2">
      <c r="A11079" s="44"/>
    </row>
    <row r="11080" spans="1:1" x14ac:dyDescent="0.2">
      <c r="A11080" s="44"/>
    </row>
    <row r="11081" spans="1:1" x14ac:dyDescent="0.2">
      <c r="A11081" s="44"/>
    </row>
    <row r="11082" spans="1:1" x14ac:dyDescent="0.2">
      <c r="A11082" s="44"/>
    </row>
    <row r="11083" spans="1:1" x14ac:dyDescent="0.2">
      <c r="A11083" s="44"/>
    </row>
    <row r="11084" spans="1:1" x14ac:dyDescent="0.2">
      <c r="A11084" s="44"/>
    </row>
    <row r="11085" spans="1:1" x14ac:dyDescent="0.2">
      <c r="A11085" s="44"/>
    </row>
    <row r="11086" spans="1:1" x14ac:dyDescent="0.2">
      <c r="A11086" s="44"/>
    </row>
    <row r="11087" spans="1:1" x14ac:dyDescent="0.2">
      <c r="A11087" s="44"/>
    </row>
    <row r="11088" spans="1:1" x14ac:dyDescent="0.2">
      <c r="A11088" s="44"/>
    </row>
    <row r="11089" spans="1:1" x14ac:dyDescent="0.2">
      <c r="A11089" s="44"/>
    </row>
    <row r="11090" spans="1:1" x14ac:dyDescent="0.2">
      <c r="A11090" s="44"/>
    </row>
    <row r="11091" spans="1:1" x14ac:dyDescent="0.2">
      <c r="A11091" s="44"/>
    </row>
    <row r="11092" spans="1:1" x14ac:dyDescent="0.2">
      <c r="A11092" s="44"/>
    </row>
    <row r="11093" spans="1:1" x14ac:dyDescent="0.2">
      <c r="A11093" s="44"/>
    </row>
    <row r="11094" spans="1:1" x14ac:dyDescent="0.2">
      <c r="A11094" s="44"/>
    </row>
    <row r="11095" spans="1:1" x14ac:dyDescent="0.2">
      <c r="A11095" s="44"/>
    </row>
    <row r="11096" spans="1:1" x14ac:dyDescent="0.2">
      <c r="A11096" s="44"/>
    </row>
    <row r="11097" spans="1:1" x14ac:dyDescent="0.2">
      <c r="A11097" s="44"/>
    </row>
    <row r="11098" spans="1:1" x14ac:dyDescent="0.2">
      <c r="A11098" s="44"/>
    </row>
    <row r="11099" spans="1:1" x14ac:dyDescent="0.2">
      <c r="A11099" s="44"/>
    </row>
    <row r="11100" spans="1:1" x14ac:dyDescent="0.2">
      <c r="A11100" s="44"/>
    </row>
    <row r="11101" spans="1:1" x14ac:dyDescent="0.2">
      <c r="A11101" s="44"/>
    </row>
    <row r="11102" spans="1:1" x14ac:dyDescent="0.2">
      <c r="A11102" s="44"/>
    </row>
    <row r="11103" spans="1:1" x14ac:dyDescent="0.2">
      <c r="A11103" s="44"/>
    </row>
    <row r="11104" spans="1:1" x14ac:dyDescent="0.2">
      <c r="A11104" s="44"/>
    </row>
    <row r="11105" spans="1:1" x14ac:dyDescent="0.2">
      <c r="A11105" s="44"/>
    </row>
    <row r="11106" spans="1:1" x14ac:dyDescent="0.2">
      <c r="A11106" s="44"/>
    </row>
    <row r="11107" spans="1:1" x14ac:dyDescent="0.2">
      <c r="A11107" s="44"/>
    </row>
    <row r="11108" spans="1:1" x14ac:dyDescent="0.2">
      <c r="A11108" s="44"/>
    </row>
    <row r="11109" spans="1:1" x14ac:dyDescent="0.2">
      <c r="A11109" s="44"/>
    </row>
    <row r="11110" spans="1:1" x14ac:dyDescent="0.2">
      <c r="A11110" s="44"/>
    </row>
    <row r="11111" spans="1:1" x14ac:dyDescent="0.2">
      <c r="A11111" s="44"/>
    </row>
    <row r="11112" spans="1:1" x14ac:dyDescent="0.2">
      <c r="A11112" s="44"/>
    </row>
    <row r="11113" spans="1:1" x14ac:dyDescent="0.2">
      <c r="A11113" s="44"/>
    </row>
    <row r="11114" spans="1:1" x14ac:dyDescent="0.2">
      <c r="A11114" s="44"/>
    </row>
    <row r="11115" spans="1:1" x14ac:dyDescent="0.2">
      <c r="A11115" s="44"/>
    </row>
    <row r="11116" spans="1:1" x14ac:dyDescent="0.2">
      <c r="A11116" s="44"/>
    </row>
    <row r="11117" spans="1:1" x14ac:dyDescent="0.2">
      <c r="A11117" s="44"/>
    </row>
    <row r="11118" spans="1:1" x14ac:dyDescent="0.2">
      <c r="A11118" s="44"/>
    </row>
    <row r="11119" spans="1:1" x14ac:dyDescent="0.2">
      <c r="A11119" s="44"/>
    </row>
    <row r="11120" spans="1:1" x14ac:dyDescent="0.2">
      <c r="A11120" s="44"/>
    </row>
    <row r="11121" spans="1:1" x14ac:dyDescent="0.2">
      <c r="A11121" s="44"/>
    </row>
    <row r="11122" spans="1:1" x14ac:dyDescent="0.2">
      <c r="A11122" s="44"/>
    </row>
    <row r="11123" spans="1:1" x14ac:dyDescent="0.2">
      <c r="A11123" s="44"/>
    </row>
    <row r="11124" spans="1:1" x14ac:dyDescent="0.2">
      <c r="A11124" s="44"/>
    </row>
    <row r="11125" spans="1:1" x14ac:dyDescent="0.2">
      <c r="A11125" s="44"/>
    </row>
    <row r="11126" spans="1:1" x14ac:dyDescent="0.2">
      <c r="A11126" s="44"/>
    </row>
    <row r="11127" spans="1:1" x14ac:dyDescent="0.2">
      <c r="A11127" s="44"/>
    </row>
    <row r="11128" spans="1:1" x14ac:dyDescent="0.2">
      <c r="A11128" s="44"/>
    </row>
    <row r="11129" spans="1:1" x14ac:dyDescent="0.2">
      <c r="A11129" s="44"/>
    </row>
    <row r="11130" spans="1:1" x14ac:dyDescent="0.2">
      <c r="A11130" s="44"/>
    </row>
    <row r="11131" spans="1:1" x14ac:dyDescent="0.2">
      <c r="A11131" s="44"/>
    </row>
    <row r="11132" spans="1:1" x14ac:dyDescent="0.2">
      <c r="A11132" s="44"/>
    </row>
    <row r="11133" spans="1:1" x14ac:dyDescent="0.2">
      <c r="A11133" s="44"/>
    </row>
    <row r="11134" spans="1:1" x14ac:dyDescent="0.2">
      <c r="A11134" s="44"/>
    </row>
    <row r="11135" spans="1:1" x14ac:dyDescent="0.2">
      <c r="A11135" s="44"/>
    </row>
    <row r="11136" spans="1:1" x14ac:dyDescent="0.2">
      <c r="A11136" s="44"/>
    </row>
    <row r="11137" spans="1:1" x14ac:dyDescent="0.2">
      <c r="A11137" s="44"/>
    </row>
    <row r="11138" spans="1:1" x14ac:dyDescent="0.2">
      <c r="A11138" s="44"/>
    </row>
    <row r="11139" spans="1:1" x14ac:dyDescent="0.2">
      <c r="A11139" s="44"/>
    </row>
    <row r="11140" spans="1:1" x14ac:dyDescent="0.2">
      <c r="A11140" s="44"/>
    </row>
    <row r="11141" spans="1:1" x14ac:dyDescent="0.2">
      <c r="A11141" s="44"/>
    </row>
    <row r="11142" spans="1:1" x14ac:dyDescent="0.2">
      <c r="A11142" s="44"/>
    </row>
    <row r="11143" spans="1:1" x14ac:dyDescent="0.2">
      <c r="A11143" s="44"/>
    </row>
    <row r="11144" spans="1:1" x14ac:dyDescent="0.2">
      <c r="A11144" s="44"/>
    </row>
    <row r="11145" spans="1:1" x14ac:dyDescent="0.2">
      <c r="A11145" s="44"/>
    </row>
    <row r="11146" spans="1:1" x14ac:dyDescent="0.2">
      <c r="A11146" s="44"/>
    </row>
    <row r="11147" spans="1:1" x14ac:dyDescent="0.2">
      <c r="A11147" s="44"/>
    </row>
    <row r="11148" spans="1:1" x14ac:dyDescent="0.2">
      <c r="A11148" s="44"/>
    </row>
    <row r="11149" spans="1:1" x14ac:dyDescent="0.2">
      <c r="A11149" s="44"/>
    </row>
    <row r="11150" spans="1:1" x14ac:dyDescent="0.2">
      <c r="A11150" s="44"/>
    </row>
    <row r="11151" spans="1:1" x14ac:dyDescent="0.2">
      <c r="A11151" s="44"/>
    </row>
    <row r="11152" spans="1:1" x14ac:dyDescent="0.2">
      <c r="A11152" s="44"/>
    </row>
    <row r="11153" spans="1:1" x14ac:dyDescent="0.2">
      <c r="A11153" s="44"/>
    </row>
    <row r="11154" spans="1:1" x14ac:dyDescent="0.2">
      <c r="A11154" s="44"/>
    </row>
    <row r="11155" spans="1:1" x14ac:dyDescent="0.2">
      <c r="A11155" s="44"/>
    </row>
    <row r="11156" spans="1:1" x14ac:dyDescent="0.2">
      <c r="A11156" s="44"/>
    </row>
    <row r="11157" spans="1:1" x14ac:dyDescent="0.2">
      <c r="A11157" s="44"/>
    </row>
    <row r="11158" spans="1:1" x14ac:dyDescent="0.2">
      <c r="A11158" s="44"/>
    </row>
    <row r="11159" spans="1:1" x14ac:dyDescent="0.2">
      <c r="A11159" s="44"/>
    </row>
    <row r="11160" spans="1:1" x14ac:dyDescent="0.2">
      <c r="A11160" s="44"/>
    </row>
    <row r="11161" spans="1:1" x14ac:dyDescent="0.2">
      <c r="A11161" s="44"/>
    </row>
    <row r="11162" spans="1:1" x14ac:dyDescent="0.2">
      <c r="A11162" s="44"/>
    </row>
    <row r="11163" spans="1:1" x14ac:dyDescent="0.2">
      <c r="A11163" s="44"/>
    </row>
    <row r="11164" spans="1:1" x14ac:dyDescent="0.2">
      <c r="A11164" s="44"/>
    </row>
    <row r="11165" spans="1:1" x14ac:dyDescent="0.2">
      <c r="A11165" s="44"/>
    </row>
    <row r="11166" spans="1:1" x14ac:dyDescent="0.2">
      <c r="A11166" s="44"/>
    </row>
    <row r="11167" spans="1:1" x14ac:dyDescent="0.2">
      <c r="A11167" s="44"/>
    </row>
    <row r="11168" spans="1:1" x14ac:dyDescent="0.2">
      <c r="A11168" s="44"/>
    </row>
    <row r="11169" spans="1:1" x14ac:dyDescent="0.2">
      <c r="A11169" s="44"/>
    </row>
    <row r="11170" spans="1:1" x14ac:dyDescent="0.2">
      <c r="A11170" s="44"/>
    </row>
    <row r="11171" spans="1:1" x14ac:dyDescent="0.2">
      <c r="A11171" s="44"/>
    </row>
    <row r="11172" spans="1:1" x14ac:dyDescent="0.2">
      <c r="A11172" s="44"/>
    </row>
    <row r="11173" spans="1:1" x14ac:dyDescent="0.2">
      <c r="A11173" s="44"/>
    </row>
    <row r="11174" spans="1:1" x14ac:dyDescent="0.2">
      <c r="A11174" s="44"/>
    </row>
    <row r="11175" spans="1:1" x14ac:dyDescent="0.2">
      <c r="A11175" s="44"/>
    </row>
    <row r="11176" spans="1:1" x14ac:dyDescent="0.2">
      <c r="A11176" s="44"/>
    </row>
    <row r="11177" spans="1:1" x14ac:dyDescent="0.2">
      <c r="A11177" s="44"/>
    </row>
    <row r="11178" spans="1:1" x14ac:dyDescent="0.2">
      <c r="A11178" s="44"/>
    </row>
    <row r="11179" spans="1:1" x14ac:dyDescent="0.2">
      <c r="A11179" s="44"/>
    </row>
    <row r="11180" spans="1:1" x14ac:dyDescent="0.2">
      <c r="A11180" s="44"/>
    </row>
    <row r="11181" spans="1:1" x14ac:dyDescent="0.2">
      <c r="A11181" s="44"/>
    </row>
    <row r="11182" spans="1:1" x14ac:dyDescent="0.2">
      <c r="A11182" s="44"/>
    </row>
    <row r="11183" spans="1:1" x14ac:dyDescent="0.2">
      <c r="A11183" s="44"/>
    </row>
    <row r="11184" spans="1:1" x14ac:dyDescent="0.2">
      <c r="A11184" s="44"/>
    </row>
    <row r="11185" spans="1:1" x14ac:dyDescent="0.2">
      <c r="A11185" s="44"/>
    </row>
    <row r="11186" spans="1:1" x14ac:dyDescent="0.2">
      <c r="A11186" s="44"/>
    </row>
    <row r="11187" spans="1:1" x14ac:dyDescent="0.2">
      <c r="A11187" s="44"/>
    </row>
    <row r="11188" spans="1:1" x14ac:dyDescent="0.2">
      <c r="A11188" s="44"/>
    </row>
    <row r="11189" spans="1:1" x14ac:dyDescent="0.2">
      <c r="A11189" s="44"/>
    </row>
    <row r="11190" spans="1:1" x14ac:dyDescent="0.2">
      <c r="A11190" s="44"/>
    </row>
    <row r="11191" spans="1:1" x14ac:dyDescent="0.2">
      <c r="A11191" s="44"/>
    </row>
    <row r="11192" spans="1:1" x14ac:dyDescent="0.2">
      <c r="A11192" s="44"/>
    </row>
    <row r="11193" spans="1:1" x14ac:dyDescent="0.2">
      <c r="A11193" s="44"/>
    </row>
    <row r="11194" spans="1:1" x14ac:dyDescent="0.2">
      <c r="A11194" s="44"/>
    </row>
    <row r="11195" spans="1:1" x14ac:dyDescent="0.2">
      <c r="A11195" s="44"/>
    </row>
    <row r="11196" spans="1:1" x14ac:dyDescent="0.2">
      <c r="A11196" s="44"/>
    </row>
    <row r="11197" spans="1:1" x14ac:dyDescent="0.2">
      <c r="A11197" s="44"/>
    </row>
    <row r="11198" spans="1:1" x14ac:dyDescent="0.2">
      <c r="A11198" s="44"/>
    </row>
    <row r="11199" spans="1:1" x14ac:dyDescent="0.2">
      <c r="A11199" s="44"/>
    </row>
    <row r="11200" spans="1:1" x14ac:dyDescent="0.2">
      <c r="A11200" s="44"/>
    </row>
    <row r="11201" spans="1:1" x14ac:dyDescent="0.2">
      <c r="A11201" s="44"/>
    </row>
    <row r="11202" spans="1:1" x14ac:dyDescent="0.2">
      <c r="A11202" s="44"/>
    </row>
    <row r="11203" spans="1:1" x14ac:dyDescent="0.2">
      <c r="A11203" s="44"/>
    </row>
    <row r="11204" spans="1:1" x14ac:dyDescent="0.2">
      <c r="A11204" s="44"/>
    </row>
    <row r="11205" spans="1:1" x14ac:dyDescent="0.2">
      <c r="A11205" s="44"/>
    </row>
    <row r="11206" spans="1:1" x14ac:dyDescent="0.2">
      <c r="A11206" s="44"/>
    </row>
    <row r="11207" spans="1:1" x14ac:dyDescent="0.2">
      <c r="A11207" s="44"/>
    </row>
    <row r="11208" spans="1:1" x14ac:dyDescent="0.2">
      <c r="A11208" s="44"/>
    </row>
    <row r="11209" spans="1:1" x14ac:dyDescent="0.2">
      <c r="A11209" s="44"/>
    </row>
    <row r="11210" spans="1:1" x14ac:dyDescent="0.2">
      <c r="A11210" s="44"/>
    </row>
    <row r="11211" spans="1:1" x14ac:dyDescent="0.2">
      <c r="A11211" s="44"/>
    </row>
    <row r="11212" spans="1:1" x14ac:dyDescent="0.2">
      <c r="A11212" s="44"/>
    </row>
    <row r="11213" spans="1:1" x14ac:dyDescent="0.2">
      <c r="A11213" s="44"/>
    </row>
    <row r="11214" spans="1:1" x14ac:dyDescent="0.2">
      <c r="A11214" s="44"/>
    </row>
    <row r="11215" spans="1:1" x14ac:dyDescent="0.2">
      <c r="A11215" s="44"/>
    </row>
    <row r="11216" spans="1:1" x14ac:dyDescent="0.2">
      <c r="A11216" s="44"/>
    </row>
    <row r="11217" spans="1:1" x14ac:dyDescent="0.2">
      <c r="A11217" s="44"/>
    </row>
    <row r="11218" spans="1:1" x14ac:dyDescent="0.2">
      <c r="A11218" s="44"/>
    </row>
    <row r="11219" spans="1:1" x14ac:dyDescent="0.2">
      <c r="A11219" s="44"/>
    </row>
    <row r="11220" spans="1:1" x14ac:dyDescent="0.2">
      <c r="A11220" s="44"/>
    </row>
    <row r="11221" spans="1:1" x14ac:dyDescent="0.2">
      <c r="A11221" s="44"/>
    </row>
    <row r="11222" spans="1:1" x14ac:dyDescent="0.2">
      <c r="A11222" s="44"/>
    </row>
    <row r="11223" spans="1:1" x14ac:dyDescent="0.2">
      <c r="A11223" s="44"/>
    </row>
    <row r="11224" spans="1:1" x14ac:dyDescent="0.2">
      <c r="A11224" s="44"/>
    </row>
    <row r="11225" spans="1:1" x14ac:dyDescent="0.2">
      <c r="A11225" s="44"/>
    </row>
    <row r="11226" spans="1:1" x14ac:dyDescent="0.2">
      <c r="A11226" s="44"/>
    </row>
    <row r="11227" spans="1:1" x14ac:dyDescent="0.2">
      <c r="A11227" s="44"/>
    </row>
    <row r="11228" spans="1:1" x14ac:dyDescent="0.2">
      <c r="A11228" s="44"/>
    </row>
    <row r="11229" spans="1:1" x14ac:dyDescent="0.2">
      <c r="A11229" s="44"/>
    </row>
    <row r="11230" spans="1:1" x14ac:dyDescent="0.2">
      <c r="A11230" s="44"/>
    </row>
    <row r="11231" spans="1:1" x14ac:dyDescent="0.2">
      <c r="A11231" s="44"/>
    </row>
    <row r="11232" spans="1:1" x14ac:dyDescent="0.2">
      <c r="A11232" s="44"/>
    </row>
    <row r="11233" spans="1:1" x14ac:dyDescent="0.2">
      <c r="A11233" s="44"/>
    </row>
    <row r="11234" spans="1:1" x14ac:dyDescent="0.2">
      <c r="A11234" s="44"/>
    </row>
    <row r="11235" spans="1:1" x14ac:dyDescent="0.2">
      <c r="A11235" s="44"/>
    </row>
    <row r="11236" spans="1:1" x14ac:dyDescent="0.2">
      <c r="A11236" s="44"/>
    </row>
    <row r="11237" spans="1:1" x14ac:dyDescent="0.2">
      <c r="A11237" s="44"/>
    </row>
    <row r="11238" spans="1:1" x14ac:dyDescent="0.2">
      <c r="A11238" s="44"/>
    </row>
    <row r="11239" spans="1:1" x14ac:dyDescent="0.2">
      <c r="A11239" s="44"/>
    </row>
    <row r="11240" spans="1:1" x14ac:dyDescent="0.2">
      <c r="A11240" s="44"/>
    </row>
    <row r="11241" spans="1:1" x14ac:dyDescent="0.2">
      <c r="A11241" s="44"/>
    </row>
    <row r="11242" spans="1:1" x14ac:dyDescent="0.2">
      <c r="A11242" s="44"/>
    </row>
    <row r="11243" spans="1:1" x14ac:dyDescent="0.2">
      <c r="A11243" s="44"/>
    </row>
    <row r="11244" spans="1:1" x14ac:dyDescent="0.2">
      <c r="A11244" s="44"/>
    </row>
    <row r="11245" spans="1:1" x14ac:dyDescent="0.2">
      <c r="A11245" s="44"/>
    </row>
    <row r="11246" spans="1:1" x14ac:dyDescent="0.2">
      <c r="A11246" s="44"/>
    </row>
    <row r="11247" spans="1:1" x14ac:dyDescent="0.2">
      <c r="A11247" s="44"/>
    </row>
    <row r="11248" spans="1:1" x14ac:dyDescent="0.2">
      <c r="A11248" s="44"/>
    </row>
    <row r="11249" spans="1:1" x14ac:dyDescent="0.2">
      <c r="A11249" s="44"/>
    </row>
    <row r="11250" spans="1:1" x14ac:dyDescent="0.2">
      <c r="A11250" s="44"/>
    </row>
    <row r="11251" spans="1:1" x14ac:dyDescent="0.2">
      <c r="A11251" s="44"/>
    </row>
    <row r="11252" spans="1:1" x14ac:dyDescent="0.2">
      <c r="A11252" s="44"/>
    </row>
    <row r="11253" spans="1:1" x14ac:dyDescent="0.2">
      <c r="A11253" s="44"/>
    </row>
    <row r="11254" spans="1:1" x14ac:dyDescent="0.2">
      <c r="A11254" s="44"/>
    </row>
    <row r="11255" spans="1:1" x14ac:dyDescent="0.2">
      <c r="A11255" s="44"/>
    </row>
    <row r="11256" spans="1:1" x14ac:dyDescent="0.2">
      <c r="A11256" s="44"/>
    </row>
    <row r="11257" spans="1:1" x14ac:dyDescent="0.2">
      <c r="A11257" s="44"/>
    </row>
    <row r="11258" spans="1:1" x14ac:dyDescent="0.2">
      <c r="A11258" s="44"/>
    </row>
    <row r="11259" spans="1:1" x14ac:dyDescent="0.2">
      <c r="A11259" s="44"/>
    </row>
    <row r="11260" spans="1:1" x14ac:dyDescent="0.2">
      <c r="A11260" s="44"/>
    </row>
    <row r="11261" spans="1:1" x14ac:dyDescent="0.2">
      <c r="A11261" s="44"/>
    </row>
    <row r="11262" spans="1:1" x14ac:dyDescent="0.2">
      <c r="A11262" s="44"/>
    </row>
    <row r="11263" spans="1:1" x14ac:dyDescent="0.2">
      <c r="A11263" s="44"/>
    </row>
    <row r="11264" spans="1:1" x14ac:dyDescent="0.2">
      <c r="A11264" s="44"/>
    </row>
    <row r="11265" spans="1:1" x14ac:dyDescent="0.2">
      <c r="A11265" s="44"/>
    </row>
    <row r="11266" spans="1:1" x14ac:dyDescent="0.2">
      <c r="A11266" s="44"/>
    </row>
    <row r="11267" spans="1:1" x14ac:dyDescent="0.2">
      <c r="A11267" s="44"/>
    </row>
    <row r="11268" spans="1:1" x14ac:dyDescent="0.2">
      <c r="A11268" s="44"/>
    </row>
    <row r="11269" spans="1:1" x14ac:dyDescent="0.2">
      <c r="A11269" s="44"/>
    </row>
    <row r="11270" spans="1:1" x14ac:dyDescent="0.2">
      <c r="A11270" s="44"/>
    </row>
    <row r="11271" spans="1:1" x14ac:dyDescent="0.2">
      <c r="A11271" s="44"/>
    </row>
    <row r="11272" spans="1:1" x14ac:dyDescent="0.2">
      <c r="A11272" s="44"/>
    </row>
    <row r="11273" spans="1:1" x14ac:dyDescent="0.2">
      <c r="A11273" s="44"/>
    </row>
    <row r="11274" spans="1:1" x14ac:dyDescent="0.2">
      <c r="A11274" s="44"/>
    </row>
    <row r="11275" spans="1:1" x14ac:dyDescent="0.2">
      <c r="A11275" s="44"/>
    </row>
    <row r="11276" spans="1:1" x14ac:dyDescent="0.2">
      <c r="A11276" s="44"/>
    </row>
    <row r="11277" spans="1:1" x14ac:dyDescent="0.2">
      <c r="A11277" s="44"/>
    </row>
    <row r="11278" spans="1:1" x14ac:dyDescent="0.2">
      <c r="A11278" s="44"/>
    </row>
    <row r="11279" spans="1:1" x14ac:dyDescent="0.2">
      <c r="A11279" s="44"/>
    </row>
    <row r="11280" spans="1:1" x14ac:dyDescent="0.2">
      <c r="A11280" s="44"/>
    </row>
    <row r="11281" spans="1:1" x14ac:dyDescent="0.2">
      <c r="A11281" s="44"/>
    </row>
    <row r="11282" spans="1:1" x14ac:dyDescent="0.2">
      <c r="A11282" s="44"/>
    </row>
    <row r="11283" spans="1:1" x14ac:dyDescent="0.2">
      <c r="A11283" s="44"/>
    </row>
    <row r="11284" spans="1:1" x14ac:dyDescent="0.2">
      <c r="A11284" s="44"/>
    </row>
    <row r="11285" spans="1:1" x14ac:dyDescent="0.2">
      <c r="A11285" s="44"/>
    </row>
    <row r="11286" spans="1:1" x14ac:dyDescent="0.2">
      <c r="A11286" s="44"/>
    </row>
    <row r="11287" spans="1:1" x14ac:dyDescent="0.2">
      <c r="A11287" s="44"/>
    </row>
    <row r="11288" spans="1:1" x14ac:dyDescent="0.2">
      <c r="A11288" s="44"/>
    </row>
    <row r="11289" spans="1:1" x14ac:dyDescent="0.2">
      <c r="A11289" s="44"/>
    </row>
    <row r="11290" spans="1:1" x14ac:dyDescent="0.2">
      <c r="A11290" s="44"/>
    </row>
    <row r="11291" spans="1:1" x14ac:dyDescent="0.2">
      <c r="A11291" s="44"/>
    </row>
    <row r="11292" spans="1:1" x14ac:dyDescent="0.2">
      <c r="A11292" s="44"/>
    </row>
    <row r="11293" spans="1:1" x14ac:dyDescent="0.2">
      <c r="A11293" s="44"/>
    </row>
    <row r="11294" spans="1:1" x14ac:dyDescent="0.2">
      <c r="A11294" s="44"/>
    </row>
    <row r="11295" spans="1:1" x14ac:dyDescent="0.2">
      <c r="A11295" s="44"/>
    </row>
    <row r="11296" spans="1:1" x14ac:dyDescent="0.2">
      <c r="A11296" s="44"/>
    </row>
    <row r="11297" spans="1:1" x14ac:dyDescent="0.2">
      <c r="A11297" s="44"/>
    </row>
    <row r="11298" spans="1:1" x14ac:dyDescent="0.2">
      <c r="A11298" s="44"/>
    </row>
    <row r="11299" spans="1:1" x14ac:dyDescent="0.2">
      <c r="A11299" s="44"/>
    </row>
    <row r="11300" spans="1:1" x14ac:dyDescent="0.2">
      <c r="A11300" s="44"/>
    </row>
    <row r="11301" spans="1:1" x14ac:dyDescent="0.2">
      <c r="A11301" s="44"/>
    </row>
    <row r="11302" spans="1:1" x14ac:dyDescent="0.2">
      <c r="A11302" s="44"/>
    </row>
    <row r="11303" spans="1:1" x14ac:dyDescent="0.2">
      <c r="A11303" s="44"/>
    </row>
    <row r="11304" spans="1:1" x14ac:dyDescent="0.2">
      <c r="A11304" s="44"/>
    </row>
    <row r="11305" spans="1:1" x14ac:dyDescent="0.2">
      <c r="A11305" s="44"/>
    </row>
    <row r="11306" spans="1:1" x14ac:dyDescent="0.2">
      <c r="A11306" s="44"/>
    </row>
    <row r="11307" spans="1:1" x14ac:dyDescent="0.2">
      <c r="A11307" s="44"/>
    </row>
    <row r="11308" spans="1:1" x14ac:dyDescent="0.2">
      <c r="A11308" s="44"/>
    </row>
    <row r="11309" spans="1:1" x14ac:dyDescent="0.2">
      <c r="A11309" s="44"/>
    </row>
    <row r="11310" spans="1:1" x14ac:dyDescent="0.2">
      <c r="A11310" s="44"/>
    </row>
    <row r="11311" spans="1:1" x14ac:dyDescent="0.2">
      <c r="A11311" s="44"/>
    </row>
    <row r="11312" spans="1:1" x14ac:dyDescent="0.2">
      <c r="A11312" s="44"/>
    </row>
    <row r="11313" spans="1:1" x14ac:dyDescent="0.2">
      <c r="A11313" s="44"/>
    </row>
    <row r="11314" spans="1:1" x14ac:dyDescent="0.2">
      <c r="A11314" s="44"/>
    </row>
    <row r="11315" spans="1:1" x14ac:dyDescent="0.2">
      <c r="A11315" s="44"/>
    </row>
    <row r="11316" spans="1:1" x14ac:dyDescent="0.2">
      <c r="A11316" s="44"/>
    </row>
    <row r="11317" spans="1:1" x14ac:dyDescent="0.2">
      <c r="A11317" s="44"/>
    </row>
    <row r="11318" spans="1:1" x14ac:dyDescent="0.2">
      <c r="A11318" s="44"/>
    </row>
    <row r="11319" spans="1:1" x14ac:dyDescent="0.2">
      <c r="A11319" s="44"/>
    </row>
    <row r="11320" spans="1:1" x14ac:dyDescent="0.2">
      <c r="A11320" s="44"/>
    </row>
    <row r="11321" spans="1:1" x14ac:dyDescent="0.2">
      <c r="A11321" s="44"/>
    </row>
    <row r="11322" spans="1:1" x14ac:dyDescent="0.2">
      <c r="A11322" s="44"/>
    </row>
    <row r="11323" spans="1:1" x14ac:dyDescent="0.2">
      <c r="A11323" s="44"/>
    </row>
    <row r="11324" spans="1:1" x14ac:dyDescent="0.2">
      <c r="A11324" s="44"/>
    </row>
    <row r="11325" spans="1:1" x14ac:dyDescent="0.2">
      <c r="A11325" s="44"/>
    </row>
    <row r="11326" spans="1:1" x14ac:dyDescent="0.2">
      <c r="A11326" s="44"/>
    </row>
    <row r="11327" spans="1:1" x14ac:dyDescent="0.2">
      <c r="A11327" s="44"/>
    </row>
    <row r="11328" spans="1:1" x14ac:dyDescent="0.2">
      <c r="A11328" s="44"/>
    </row>
    <row r="11329" spans="1:1" x14ac:dyDescent="0.2">
      <c r="A11329" s="44"/>
    </row>
    <row r="11330" spans="1:1" x14ac:dyDescent="0.2">
      <c r="A11330" s="44"/>
    </row>
    <row r="11331" spans="1:1" x14ac:dyDescent="0.2">
      <c r="A11331" s="44"/>
    </row>
    <row r="11332" spans="1:1" x14ac:dyDescent="0.2">
      <c r="A11332" s="44"/>
    </row>
    <row r="11333" spans="1:1" x14ac:dyDescent="0.2">
      <c r="A11333" s="44"/>
    </row>
    <row r="11334" spans="1:1" x14ac:dyDescent="0.2">
      <c r="A11334" s="44"/>
    </row>
    <row r="11335" spans="1:1" x14ac:dyDescent="0.2">
      <c r="A11335" s="44"/>
    </row>
    <row r="11336" spans="1:1" x14ac:dyDescent="0.2">
      <c r="A11336" s="44"/>
    </row>
    <row r="11337" spans="1:1" x14ac:dyDescent="0.2">
      <c r="A11337" s="44"/>
    </row>
    <row r="11338" spans="1:1" x14ac:dyDescent="0.2">
      <c r="A11338" s="44"/>
    </row>
    <row r="11339" spans="1:1" x14ac:dyDescent="0.2">
      <c r="A11339" s="44"/>
    </row>
    <row r="11340" spans="1:1" x14ac:dyDescent="0.2">
      <c r="A11340" s="44"/>
    </row>
    <row r="11341" spans="1:1" x14ac:dyDescent="0.2">
      <c r="A11341" s="44"/>
    </row>
    <row r="11342" spans="1:1" x14ac:dyDescent="0.2">
      <c r="A11342" s="44"/>
    </row>
    <row r="11343" spans="1:1" x14ac:dyDescent="0.2">
      <c r="A11343" s="44"/>
    </row>
    <row r="11344" spans="1:1" x14ac:dyDescent="0.2">
      <c r="A11344" s="44"/>
    </row>
    <row r="11345" spans="1:1" x14ac:dyDescent="0.2">
      <c r="A11345" s="44"/>
    </row>
    <row r="11346" spans="1:1" x14ac:dyDescent="0.2">
      <c r="A11346" s="44"/>
    </row>
    <row r="11347" spans="1:1" x14ac:dyDescent="0.2">
      <c r="A11347" s="44"/>
    </row>
    <row r="11348" spans="1:1" x14ac:dyDescent="0.2">
      <c r="A11348" s="44"/>
    </row>
    <row r="11349" spans="1:1" x14ac:dyDescent="0.2">
      <c r="A11349" s="44"/>
    </row>
    <row r="11350" spans="1:1" x14ac:dyDescent="0.2">
      <c r="A11350" s="44"/>
    </row>
    <row r="11351" spans="1:1" x14ac:dyDescent="0.2">
      <c r="A11351" s="44"/>
    </row>
    <row r="11352" spans="1:1" x14ac:dyDescent="0.2">
      <c r="A11352" s="44"/>
    </row>
    <row r="11353" spans="1:1" x14ac:dyDescent="0.2">
      <c r="A11353" s="44"/>
    </row>
    <row r="11354" spans="1:1" x14ac:dyDescent="0.2">
      <c r="A11354" s="44"/>
    </row>
    <row r="11355" spans="1:1" x14ac:dyDescent="0.2">
      <c r="A11355" s="44"/>
    </row>
    <row r="11356" spans="1:1" x14ac:dyDescent="0.2">
      <c r="A11356" s="44"/>
    </row>
    <row r="11357" spans="1:1" x14ac:dyDescent="0.2">
      <c r="A11357" s="44"/>
    </row>
    <row r="11358" spans="1:1" x14ac:dyDescent="0.2">
      <c r="A11358" s="44"/>
    </row>
    <row r="11359" spans="1:1" x14ac:dyDescent="0.2">
      <c r="A11359" s="44"/>
    </row>
    <row r="11360" spans="1:1" x14ac:dyDescent="0.2">
      <c r="A11360" s="44"/>
    </row>
    <row r="11361" spans="1:1" x14ac:dyDescent="0.2">
      <c r="A11361" s="44"/>
    </row>
    <row r="11362" spans="1:1" x14ac:dyDescent="0.2">
      <c r="A11362" s="44"/>
    </row>
    <row r="11363" spans="1:1" x14ac:dyDescent="0.2">
      <c r="A11363" s="44"/>
    </row>
    <row r="11364" spans="1:1" x14ac:dyDescent="0.2">
      <c r="A11364" s="44"/>
    </row>
    <row r="11365" spans="1:1" x14ac:dyDescent="0.2">
      <c r="A11365" s="44"/>
    </row>
    <row r="11366" spans="1:1" x14ac:dyDescent="0.2">
      <c r="A11366" s="44"/>
    </row>
    <row r="11367" spans="1:1" x14ac:dyDescent="0.2">
      <c r="A11367" s="44"/>
    </row>
    <row r="11368" spans="1:1" x14ac:dyDescent="0.2">
      <c r="A11368" s="44"/>
    </row>
    <row r="11369" spans="1:1" x14ac:dyDescent="0.2">
      <c r="A11369" s="44"/>
    </row>
    <row r="11370" spans="1:1" x14ac:dyDescent="0.2">
      <c r="A11370" s="44"/>
    </row>
    <row r="11371" spans="1:1" x14ac:dyDescent="0.2">
      <c r="A11371" s="44"/>
    </row>
    <row r="11372" spans="1:1" x14ac:dyDescent="0.2">
      <c r="A11372" s="44"/>
    </row>
    <row r="11373" spans="1:1" x14ac:dyDescent="0.2">
      <c r="A11373" s="44"/>
    </row>
    <row r="11374" spans="1:1" x14ac:dyDescent="0.2">
      <c r="A11374" s="44"/>
    </row>
    <row r="11375" spans="1:1" x14ac:dyDescent="0.2">
      <c r="A11375" s="44"/>
    </row>
    <row r="11376" spans="1:1" x14ac:dyDescent="0.2">
      <c r="A11376" s="44"/>
    </row>
    <row r="11377" spans="1:1" x14ac:dyDescent="0.2">
      <c r="A11377" s="44"/>
    </row>
    <row r="11378" spans="1:1" x14ac:dyDescent="0.2">
      <c r="A11378" s="44"/>
    </row>
    <row r="11379" spans="1:1" x14ac:dyDescent="0.2">
      <c r="A11379" s="44"/>
    </row>
    <row r="11380" spans="1:1" x14ac:dyDescent="0.2">
      <c r="A11380" s="44"/>
    </row>
    <row r="11381" spans="1:1" x14ac:dyDescent="0.2">
      <c r="A11381" s="44"/>
    </row>
    <row r="11382" spans="1:1" x14ac:dyDescent="0.2">
      <c r="A11382" s="44"/>
    </row>
    <row r="11383" spans="1:1" x14ac:dyDescent="0.2">
      <c r="A11383" s="44"/>
    </row>
    <row r="11384" spans="1:1" x14ac:dyDescent="0.2">
      <c r="A11384" s="44"/>
    </row>
    <row r="11385" spans="1:1" x14ac:dyDescent="0.2">
      <c r="A11385" s="44"/>
    </row>
    <row r="11386" spans="1:1" x14ac:dyDescent="0.2">
      <c r="A11386" s="44"/>
    </row>
    <row r="11387" spans="1:1" x14ac:dyDescent="0.2">
      <c r="A11387" s="44"/>
    </row>
    <row r="11388" spans="1:1" x14ac:dyDescent="0.2">
      <c r="A11388" s="44"/>
    </row>
    <row r="11389" spans="1:1" x14ac:dyDescent="0.2">
      <c r="A11389" s="44"/>
    </row>
    <row r="11390" spans="1:1" x14ac:dyDescent="0.2">
      <c r="A11390" s="44"/>
    </row>
    <row r="11391" spans="1:1" x14ac:dyDescent="0.2">
      <c r="A11391" s="44"/>
    </row>
    <row r="11392" spans="1:1" x14ac:dyDescent="0.2">
      <c r="A11392" s="44"/>
    </row>
    <row r="11393" spans="1:1" x14ac:dyDescent="0.2">
      <c r="A11393" s="44"/>
    </row>
    <row r="11394" spans="1:1" x14ac:dyDescent="0.2">
      <c r="A11394" s="44"/>
    </row>
    <row r="11395" spans="1:1" x14ac:dyDescent="0.2">
      <c r="A11395" s="44"/>
    </row>
    <row r="11396" spans="1:1" x14ac:dyDescent="0.2">
      <c r="A11396" s="44"/>
    </row>
    <row r="11397" spans="1:1" x14ac:dyDescent="0.2">
      <c r="A11397" s="44"/>
    </row>
    <row r="11398" spans="1:1" x14ac:dyDescent="0.2">
      <c r="A11398" s="44"/>
    </row>
    <row r="11399" spans="1:1" x14ac:dyDescent="0.2">
      <c r="A11399" s="44"/>
    </row>
    <row r="11400" spans="1:1" x14ac:dyDescent="0.2">
      <c r="A11400" s="44"/>
    </row>
    <row r="11401" spans="1:1" x14ac:dyDescent="0.2">
      <c r="A11401" s="44"/>
    </row>
    <row r="11402" spans="1:1" x14ac:dyDescent="0.2">
      <c r="A11402" s="44"/>
    </row>
    <row r="11403" spans="1:1" x14ac:dyDescent="0.2">
      <c r="A11403" s="44"/>
    </row>
    <row r="11404" spans="1:1" x14ac:dyDescent="0.2">
      <c r="A11404" s="44"/>
    </row>
    <row r="11405" spans="1:1" x14ac:dyDescent="0.2">
      <c r="A11405" s="44"/>
    </row>
    <row r="11406" spans="1:1" x14ac:dyDescent="0.2">
      <c r="A11406" s="44"/>
    </row>
    <row r="11407" spans="1:1" x14ac:dyDescent="0.2">
      <c r="A11407" s="44"/>
    </row>
    <row r="11408" spans="1:1" x14ac:dyDescent="0.2">
      <c r="A11408" s="44"/>
    </row>
    <row r="11409" spans="1:1" x14ac:dyDescent="0.2">
      <c r="A11409" s="44"/>
    </row>
    <row r="11410" spans="1:1" x14ac:dyDescent="0.2">
      <c r="A11410" s="44"/>
    </row>
    <row r="11411" spans="1:1" x14ac:dyDescent="0.2">
      <c r="A11411" s="44"/>
    </row>
    <row r="11412" spans="1:1" x14ac:dyDescent="0.2">
      <c r="A11412" s="44"/>
    </row>
    <row r="11413" spans="1:1" x14ac:dyDescent="0.2">
      <c r="A11413" s="44"/>
    </row>
    <row r="11414" spans="1:1" x14ac:dyDescent="0.2">
      <c r="A11414" s="44"/>
    </row>
    <row r="11415" spans="1:1" x14ac:dyDescent="0.2">
      <c r="A11415" s="44"/>
    </row>
    <row r="11416" spans="1:1" x14ac:dyDescent="0.2">
      <c r="A11416" s="44"/>
    </row>
    <row r="11417" spans="1:1" x14ac:dyDescent="0.2">
      <c r="A11417" s="44"/>
    </row>
    <row r="11418" spans="1:1" x14ac:dyDescent="0.2">
      <c r="A11418" s="44"/>
    </row>
    <row r="11419" spans="1:1" x14ac:dyDescent="0.2">
      <c r="A11419" s="44"/>
    </row>
    <row r="11420" spans="1:1" x14ac:dyDescent="0.2">
      <c r="A11420" s="44"/>
    </row>
    <row r="11421" spans="1:1" x14ac:dyDescent="0.2">
      <c r="A11421" s="44"/>
    </row>
    <row r="11422" spans="1:1" x14ac:dyDescent="0.2">
      <c r="A11422" s="44"/>
    </row>
    <row r="11423" spans="1:1" x14ac:dyDescent="0.2">
      <c r="A11423" s="44"/>
    </row>
    <row r="11424" spans="1:1" x14ac:dyDescent="0.2">
      <c r="A11424" s="44"/>
    </row>
    <row r="11425" spans="1:1" x14ac:dyDescent="0.2">
      <c r="A11425" s="44"/>
    </row>
    <row r="11426" spans="1:1" x14ac:dyDescent="0.2">
      <c r="A11426" s="44"/>
    </row>
    <row r="11427" spans="1:1" x14ac:dyDescent="0.2">
      <c r="A11427" s="44"/>
    </row>
    <row r="11428" spans="1:1" x14ac:dyDescent="0.2">
      <c r="A11428" s="44"/>
    </row>
    <row r="11429" spans="1:1" x14ac:dyDescent="0.2">
      <c r="A11429" s="44"/>
    </row>
    <row r="11430" spans="1:1" x14ac:dyDescent="0.2">
      <c r="A11430" s="44"/>
    </row>
    <row r="11431" spans="1:1" x14ac:dyDescent="0.2">
      <c r="A11431" s="44"/>
    </row>
    <row r="11432" spans="1:1" x14ac:dyDescent="0.2">
      <c r="A11432" s="44"/>
    </row>
    <row r="11433" spans="1:1" x14ac:dyDescent="0.2">
      <c r="A11433" s="44"/>
    </row>
    <row r="11434" spans="1:1" x14ac:dyDescent="0.2">
      <c r="A11434" s="44"/>
    </row>
    <row r="11435" spans="1:1" x14ac:dyDescent="0.2">
      <c r="A11435" s="44"/>
    </row>
    <row r="11436" spans="1:1" x14ac:dyDescent="0.2">
      <c r="A11436" s="44"/>
    </row>
    <row r="11437" spans="1:1" x14ac:dyDescent="0.2">
      <c r="A11437" s="44"/>
    </row>
    <row r="11438" spans="1:1" x14ac:dyDescent="0.2">
      <c r="A11438" s="44"/>
    </row>
    <row r="11439" spans="1:1" x14ac:dyDescent="0.2">
      <c r="A11439" s="44"/>
    </row>
    <row r="11440" spans="1:1" x14ac:dyDescent="0.2">
      <c r="A11440" s="44"/>
    </row>
    <row r="11441" spans="1:1" x14ac:dyDescent="0.2">
      <c r="A11441" s="44"/>
    </row>
    <row r="11442" spans="1:1" x14ac:dyDescent="0.2">
      <c r="A11442" s="44"/>
    </row>
    <row r="11443" spans="1:1" x14ac:dyDescent="0.2">
      <c r="A11443" s="44"/>
    </row>
    <row r="11444" spans="1:1" x14ac:dyDescent="0.2">
      <c r="A11444" s="44"/>
    </row>
    <row r="11445" spans="1:1" x14ac:dyDescent="0.2">
      <c r="A11445" s="44"/>
    </row>
    <row r="11446" spans="1:1" x14ac:dyDescent="0.2">
      <c r="A11446" s="44"/>
    </row>
    <row r="11447" spans="1:1" x14ac:dyDescent="0.2">
      <c r="A11447" s="44"/>
    </row>
    <row r="11448" spans="1:1" x14ac:dyDescent="0.2">
      <c r="A11448" s="44"/>
    </row>
    <row r="11449" spans="1:1" x14ac:dyDescent="0.2">
      <c r="A11449" s="44"/>
    </row>
    <row r="11450" spans="1:1" x14ac:dyDescent="0.2">
      <c r="A11450" s="44"/>
    </row>
    <row r="11451" spans="1:1" x14ac:dyDescent="0.2">
      <c r="A11451" s="44"/>
    </row>
    <row r="11452" spans="1:1" x14ac:dyDescent="0.2">
      <c r="A11452" s="44"/>
    </row>
    <row r="11453" spans="1:1" x14ac:dyDescent="0.2">
      <c r="A11453" s="44"/>
    </row>
    <row r="11454" spans="1:1" x14ac:dyDescent="0.2">
      <c r="A11454" s="44"/>
    </row>
    <row r="11455" spans="1:1" x14ac:dyDescent="0.2">
      <c r="A11455" s="44"/>
    </row>
    <row r="11456" spans="1:1" x14ac:dyDescent="0.2">
      <c r="A11456" s="44"/>
    </row>
    <row r="11457" spans="1:1" x14ac:dyDescent="0.2">
      <c r="A11457" s="44"/>
    </row>
    <row r="11458" spans="1:1" x14ac:dyDescent="0.2">
      <c r="A11458" s="44"/>
    </row>
    <row r="11459" spans="1:1" x14ac:dyDescent="0.2">
      <c r="A11459" s="44"/>
    </row>
    <row r="11460" spans="1:1" x14ac:dyDescent="0.2">
      <c r="A11460" s="44"/>
    </row>
    <row r="11461" spans="1:1" x14ac:dyDescent="0.2">
      <c r="A11461" s="44"/>
    </row>
    <row r="11462" spans="1:1" x14ac:dyDescent="0.2">
      <c r="A11462" s="44"/>
    </row>
    <row r="11463" spans="1:1" x14ac:dyDescent="0.2">
      <c r="A11463" s="44"/>
    </row>
    <row r="11464" spans="1:1" x14ac:dyDescent="0.2">
      <c r="A11464" s="44"/>
    </row>
    <row r="11465" spans="1:1" x14ac:dyDescent="0.2">
      <c r="A11465" s="44"/>
    </row>
    <row r="11466" spans="1:1" x14ac:dyDescent="0.2">
      <c r="A11466" s="44"/>
    </row>
    <row r="11467" spans="1:1" x14ac:dyDescent="0.2">
      <c r="A11467" s="44"/>
    </row>
    <row r="11468" spans="1:1" x14ac:dyDescent="0.2">
      <c r="A11468" s="44"/>
    </row>
    <row r="11469" spans="1:1" x14ac:dyDescent="0.2">
      <c r="A11469" s="44"/>
    </row>
    <row r="11470" spans="1:1" x14ac:dyDescent="0.2">
      <c r="A11470" s="44"/>
    </row>
    <row r="11471" spans="1:1" x14ac:dyDescent="0.2">
      <c r="A11471" s="44"/>
    </row>
    <row r="11472" spans="1:1" x14ac:dyDescent="0.2">
      <c r="A11472" s="44"/>
    </row>
    <row r="11473" spans="1:1" x14ac:dyDescent="0.2">
      <c r="A11473" s="44"/>
    </row>
    <row r="11474" spans="1:1" x14ac:dyDescent="0.2">
      <c r="A11474" s="44"/>
    </row>
    <row r="11475" spans="1:1" x14ac:dyDescent="0.2">
      <c r="A11475" s="44"/>
    </row>
    <row r="11476" spans="1:1" x14ac:dyDescent="0.2">
      <c r="A11476" s="44"/>
    </row>
    <row r="11477" spans="1:1" x14ac:dyDescent="0.2">
      <c r="A11477" s="44"/>
    </row>
    <row r="11478" spans="1:1" x14ac:dyDescent="0.2">
      <c r="A11478" s="44"/>
    </row>
    <row r="11479" spans="1:1" x14ac:dyDescent="0.2">
      <c r="A11479" s="44"/>
    </row>
    <row r="11480" spans="1:1" x14ac:dyDescent="0.2">
      <c r="A11480" s="44"/>
    </row>
    <row r="11481" spans="1:1" x14ac:dyDescent="0.2">
      <c r="A11481" s="44"/>
    </row>
    <row r="11482" spans="1:1" x14ac:dyDescent="0.2">
      <c r="A11482" s="44"/>
    </row>
    <row r="11483" spans="1:1" x14ac:dyDescent="0.2">
      <c r="A11483" s="44"/>
    </row>
    <row r="11484" spans="1:1" x14ac:dyDescent="0.2">
      <c r="A11484" s="44"/>
    </row>
    <row r="11485" spans="1:1" x14ac:dyDescent="0.2">
      <c r="A11485" s="44"/>
    </row>
    <row r="11486" spans="1:1" x14ac:dyDescent="0.2">
      <c r="A11486" s="44"/>
    </row>
    <row r="11487" spans="1:1" x14ac:dyDescent="0.2">
      <c r="A11487" s="44"/>
    </row>
    <row r="11488" spans="1:1" x14ac:dyDescent="0.2">
      <c r="A11488" s="44"/>
    </row>
    <row r="11489" spans="1:1" x14ac:dyDescent="0.2">
      <c r="A11489" s="44"/>
    </row>
    <row r="11490" spans="1:1" x14ac:dyDescent="0.2">
      <c r="A11490" s="44"/>
    </row>
    <row r="11491" spans="1:1" x14ac:dyDescent="0.2">
      <c r="A11491" s="44"/>
    </row>
    <row r="11492" spans="1:1" x14ac:dyDescent="0.2">
      <c r="A11492" s="44"/>
    </row>
    <row r="11493" spans="1:1" x14ac:dyDescent="0.2">
      <c r="A11493" s="44"/>
    </row>
    <row r="11494" spans="1:1" x14ac:dyDescent="0.2">
      <c r="A11494" s="44"/>
    </row>
    <row r="11495" spans="1:1" x14ac:dyDescent="0.2">
      <c r="A11495" s="44"/>
    </row>
    <row r="11496" spans="1:1" x14ac:dyDescent="0.2">
      <c r="A11496" s="44"/>
    </row>
    <row r="11497" spans="1:1" x14ac:dyDescent="0.2">
      <c r="A11497" s="44"/>
    </row>
    <row r="11498" spans="1:1" x14ac:dyDescent="0.2">
      <c r="A11498" s="44"/>
    </row>
    <row r="11499" spans="1:1" x14ac:dyDescent="0.2">
      <c r="A11499" s="44"/>
    </row>
    <row r="11500" spans="1:1" x14ac:dyDescent="0.2">
      <c r="A11500" s="44"/>
    </row>
    <row r="11501" spans="1:1" x14ac:dyDescent="0.2">
      <c r="A11501" s="44"/>
    </row>
    <row r="11502" spans="1:1" x14ac:dyDescent="0.2">
      <c r="A11502" s="44"/>
    </row>
    <row r="11503" spans="1:1" x14ac:dyDescent="0.2">
      <c r="A11503" s="44"/>
    </row>
    <row r="11504" spans="1:1" x14ac:dyDescent="0.2">
      <c r="A11504" s="44"/>
    </row>
    <row r="11505" spans="1:1" x14ac:dyDescent="0.2">
      <c r="A11505" s="44"/>
    </row>
    <row r="11506" spans="1:1" x14ac:dyDescent="0.2">
      <c r="A11506" s="44"/>
    </row>
    <row r="11507" spans="1:1" x14ac:dyDescent="0.2">
      <c r="A11507" s="44"/>
    </row>
    <row r="11508" spans="1:1" x14ac:dyDescent="0.2">
      <c r="A11508" s="44"/>
    </row>
    <row r="11509" spans="1:1" x14ac:dyDescent="0.2">
      <c r="A11509" s="44"/>
    </row>
    <row r="11510" spans="1:1" x14ac:dyDescent="0.2">
      <c r="A11510" s="44"/>
    </row>
    <row r="11511" spans="1:1" x14ac:dyDescent="0.2">
      <c r="A11511" s="44"/>
    </row>
    <row r="11512" spans="1:1" x14ac:dyDescent="0.2">
      <c r="A11512" s="44"/>
    </row>
    <row r="11513" spans="1:1" x14ac:dyDescent="0.2">
      <c r="A11513" s="44"/>
    </row>
    <row r="11514" spans="1:1" x14ac:dyDescent="0.2">
      <c r="A11514" s="44"/>
    </row>
    <row r="11515" spans="1:1" x14ac:dyDescent="0.2">
      <c r="A11515" s="44"/>
    </row>
    <row r="11516" spans="1:1" x14ac:dyDescent="0.2">
      <c r="A11516" s="44"/>
    </row>
    <row r="11517" spans="1:1" x14ac:dyDescent="0.2">
      <c r="A11517" s="44"/>
    </row>
    <row r="11518" spans="1:1" x14ac:dyDescent="0.2">
      <c r="A11518" s="44"/>
    </row>
    <row r="11519" spans="1:1" x14ac:dyDescent="0.2">
      <c r="A11519" s="44"/>
    </row>
    <row r="11520" spans="1:1" x14ac:dyDescent="0.2">
      <c r="A11520" s="44"/>
    </row>
    <row r="11521" spans="1:1" x14ac:dyDescent="0.2">
      <c r="A11521" s="44"/>
    </row>
    <row r="11522" spans="1:1" x14ac:dyDescent="0.2">
      <c r="A11522" s="44"/>
    </row>
    <row r="11523" spans="1:1" x14ac:dyDescent="0.2">
      <c r="A11523" s="44"/>
    </row>
    <row r="11524" spans="1:1" x14ac:dyDescent="0.2">
      <c r="A11524" s="44"/>
    </row>
    <row r="11525" spans="1:1" x14ac:dyDescent="0.2">
      <c r="A11525" s="44"/>
    </row>
    <row r="11526" spans="1:1" x14ac:dyDescent="0.2">
      <c r="A11526" s="44"/>
    </row>
    <row r="11527" spans="1:1" x14ac:dyDescent="0.2">
      <c r="A11527" s="44"/>
    </row>
    <row r="11528" spans="1:1" x14ac:dyDescent="0.2">
      <c r="A11528" s="44"/>
    </row>
    <row r="11529" spans="1:1" x14ac:dyDescent="0.2">
      <c r="A11529" s="44"/>
    </row>
    <row r="11530" spans="1:1" x14ac:dyDescent="0.2">
      <c r="A11530" s="44"/>
    </row>
    <row r="11531" spans="1:1" x14ac:dyDescent="0.2">
      <c r="A11531" s="44"/>
    </row>
    <row r="11532" spans="1:1" x14ac:dyDescent="0.2">
      <c r="A11532" s="44"/>
    </row>
    <row r="11533" spans="1:1" x14ac:dyDescent="0.2">
      <c r="A11533" s="44"/>
    </row>
    <row r="11534" spans="1:1" x14ac:dyDescent="0.2">
      <c r="A11534" s="44"/>
    </row>
    <row r="11535" spans="1:1" x14ac:dyDescent="0.2">
      <c r="A11535" s="44"/>
    </row>
    <row r="11536" spans="1:1" x14ac:dyDescent="0.2">
      <c r="A11536" s="44"/>
    </row>
    <row r="11537" spans="1:1" x14ac:dyDescent="0.2">
      <c r="A11537" s="44"/>
    </row>
    <row r="11538" spans="1:1" x14ac:dyDescent="0.2">
      <c r="A11538" s="44"/>
    </row>
    <row r="11539" spans="1:1" x14ac:dyDescent="0.2">
      <c r="A11539" s="44"/>
    </row>
    <row r="11540" spans="1:1" x14ac:dyDescent="0.2">
      <c r="A11540" s="44"/>
    </row>
    <row r="11541" spans="1:1" x14ac:dyDescent="0.2">
      <c r="A11541" s="44"/>
    </row>
    <row r="11542" spans="1:1" x14ac:dyDescent="0.2">
      <c r="A11542" s="44"/>
    </row>
    <row r="11543" spans="1:1" x14ac:dyDescent="0.2">
      <c r="A11543" s="44"/>
    </row>
    <row r="11544" spans="1:1" x14ac:dyDescent="0.2">
      <c r="A11544" s="44"/>
    </row>
    <row r="11545" spans="1:1" x14ac:dyDescent="0.2">
      <c r="A11545" s="44"/>
    </row>
    <row r="11546" spans="1:1" x14ac:dyDescent="0.2">
      <c r="A11546" s="44"/>
    </row>
    <row r="11547" spans="1:1" x14ac:dyDescent="0.2">
      <c r="A11547" s="44"/>
    </row>
    <row r="11548" spans="1:1" x14ac:dyDescent="0.2">
      <c r="A11548" s="44"/>
    </row>
    <row r="11549" spans="1:1" x14ac:dyDescent="0.2">
      <c r="A11549" s="44"/>
    </row>
    <row r="11550" spans="1:1" x14ac:dyDescent="0.2">
      <c r="A11550" s="44"/>
    </row>
    <row r="11551" spans="1:1" x14ac:dyDescent="0.2">
      <c r="A11551" s="44"/>
    </row>
    <row r="11552" spans="1:1" x14ac:dyDescent="0.2">
      <c r="A11552" s="44"/>
    </row>
    <row r="11553" spans="1:1" x14ac:dyDescent="0.2">
      <c r="A11553" s="44"/>
    </row>
    <row r="11554" spans="1:1" x14ac:dyDescent="0.2">
      <c r="A11554" s="44"/>
    </row>
    <row r="11555" spans="1:1" x14ac:dyDescent="0.2">
      <c r="A11555" s="44"/>
    </row>
    <row r="11556" spans="1:1" x14ac:dyDescent="0.2">
      <c r="A11556" s="44"/>
    </row>
    <row r="11557" spans="1:1" x14ac:dyDescent="0.2">
      <c r="A11557" s="44"/>
    </row>
    <row r="11558" spans="1:1" x14ac:dyDescent="0.2">
      <c r="A11558" s="44"/>
    </row>
    <row r="11559" spans="1:1" x14ac:dyDescent="0.2">
      <c r="A11559" s="44"/>
    </row>
    <row r="11560" spans="1:1" x14ac:dyDescent="0.2">
      <c r="A11560" s="44"/>
    </row>
    <row r="11561" spans="1:1" x14ac:dyDescent="0.2">
      <c r="A11561" s="44"/>
    </row>
    <row r="11562" spans="1:1" x14ac:dyDescent="0.2">
      <c r="A11562" s="44"/>
    </row>
    <row r="11563" spans="1:1" x14ac:dyDescent="0.2">
      <c r="A11563" s="44"/>
    </row>
    <row r="11564" spans="1:1" x14ac:dyDescent="0.2">
      <c r="A11564" s="44"/>
    </row>
    <row r="11565" spans="1:1" x14ac:dyDescent="0.2">
      <c r="A11565" s="44"/>
    </row>
    <row r="11566" spans="1:1" x14ac:dyDescent="0.2">
      <c r="A11566" s="44"/>
    </row>
    <row r="11567" spans="1:1" x14ac:dyDescent="0.2">
      <c r="A11567" s="44"/>
    </row>
    <row r="11568" spans="1:1" x14ac:dyDescent="0.2">
      <c r="A11568" s="44"/>
    </row>
    <row r="11569" spans="1:1" x14ac:dyDescent="0.2">
      <c r="A11569" s="44"/>
    </row>
    <row r="11570" spans="1:1" x14ac:dyDescent="0.2">
      <c r="A11570" s="44"/>
    </row>
    <row r="11571" spans="1:1" x14ac:dyDescent="0.2">
      <c r="A11571" s="44"/>
    </row>
    <row r="11572" spans="1:1" x14ac:dyDescent="0.2">
      <c r="A11572" s="44"/>
    </row>
    <row r="11573" spans="1:1" x14ac:dyDescent="0.2">
      <c r="A11573" s="44"/>
    </row>
    <row r="11574" spans="1:1" x14ac:dyDescent="0.2">
      <c r="A11574" s="44"/>
    </row>
    <row r="11575" spans="1:1" x14ac:dyDescent="0.2">
      <c r="A11575" s="44"/>
    </row>
    <row r="11576" spans="1:1" x14ac:dyDescent="0.2">
      <c r="A11576" s="44"/>
    </row>
    <row r="11577" spans="1:1" x14ac:dyDescent="0.2">
      <c r="A11577" s="44"/>
    </row>
    <row r="11578" spans="1:1" x14ac:dyDescent="0.2">
      <c r="A11578" s="44"/>
    </row>
    <row r="11579" spans="1:1" x14ac:dyDescent="0.2">
      <c r="A11579" s="44"/>
    </row>
    <row r="11580" spans="1:1" x14ac:dyDescent="0.2">
      <c r="A11580" s="44"/>
    </row>
    <row r="11581" spans="1:1" x14ac:dyDescent="0.2">
      <c r="A11581" s="44"/>
    </row>
    <row r="11582" spans="1:1" x14ac:dyDescent="0.2">
      <c r="A11582" s="44"/>
    </row>
    <row r="11583" spans="1:1" x14ac:dyDescent="0.2">
      <c r="A11583" s="44"/>
    </row>
    <row r="11584" spans="1:1" x14ac:dyDescent="0.2">
      <c r="A11584" s="44"/>
    </row>
    <row r="11585" spans="1:1" x14ac:dyDescent="0.2">
      <c r="A11585" s="44"/>
    </row>
    <row r="11586" spans="1:1" x14ac:dyDescent="0.2">
      <c r="A11586" s="44"/>
    </row>
    <row r="11587" spans="1:1" x14ac:dyDescent="0.2">
      <c r="A11587" s="44"/>
    </row>
    <row r="11588" spans="1:1" x14ac:dyDescent="0.2">
      <c r="A11588" s="44"/>
    </row>
    <row r="11589" spans="1:1" x14ac:dyDescent="0.2">
      <c r="A11589" s="44"/>
    </row>
    <row r="11590" spans="1:1" x14ac:dyDescent="0.2">
      <c r="A11590" s="44"/>
    </row>
    <row r="11591" spans="1:1" x14ac:dyDescent="0.2">
      <c r="A11591" s="44"/>
    </row>
    <row r="11592" spans="1:1" x14ac:dyDescent="0.2">
      <c r="A11592" s="44"/>
    </row>
    <row r="11593" spans="1:1" x14ac:dyDescent="0.2">
      <c r="A11593" s="44"/>
    </row>
    <row r="11594" spans="1:1" x14ac:dyDescent="0.2">
      <c r="A11594" s="44"/>
    </row>
    <row r="11595" spans="1:1" x14ac:dyDescent="0.2">
      <c r="A11595" s="44"/>
    </row>
    <row r="11596" spans="1:1" x14ac:dyDescent="0.2">
      <c r="A11596" s="44"/>
    </row>
    <row r="11597" spans="1:1" x14ac:dyDescent="0.2">
      <c r="A11597" s="44"/>
    </row>
    <row r="11598" spans="1:1" x14ac:dyDescent="0.2">
      <c r="A11598" s="44"/>
    </row>
    <row r="11599" spans="1:1" x14ac:dyDescent="0.2">
      <c r="A11599" s="44"/>
    </row>
    <row r="11600" spans="1:1" x14ac:dyDescent="0.2">
      <c r="A11600" s="44"/>
    </row>
    <row r="11601" spans="1:1" x14ac:dyDescent="0.2">
      <c r="A11601" s="44"/>
    </row>
    <row r="11602" spans="1:1" x14ac:dyDescent="0.2">
      <c r="A11602" s="44"/>
    </row>
    <row r="11603" spans="1:1" x14ac:dyDescent="0.2">
      <c r="A11603" s="44"/>
    </row>
    <row r="11604" spans="1:1" x14ac:dyDescent="0.2">
      <c r="A11604" s="44"/>
    </row>
    <row r="11605" spans="1:1" x14ac:dyDescent="0.2">
      <c r="A11605" s="44"/>
    </row>
    <row r="11606" spans="1:1" x14ac:dyDescent="0.2">
      <c r="A11606" s="44"/>
    </row>
    <row r="11607" spans="1:1" x14ac:dyDescent="0.2">
      <c r="A11607" s="44"/>
    </row>
    <row r="11608" spans="1:1" x14ac:dyDescent="0.2">
      <c r="A11608" s="44"/>
    </row>
    <row r="11609" spans="1:1" x14ac:dyDescent="0.2">
      <c r="A11609" s="44"/>
    </row>
    <row r="11610" spans="1:1" x14ac:dyDescent="0.2">
      <c r="A11610" s="44"/>
    </row>
    <row r="11611" spans="1:1" x14ac:dyDescent="0.2">
      <c r="A11611" s="44"/>
    </row>
    <row r="11612" spans="1:1" x14ac:dyDescent="0.2">
      <c r="A11612" s="44"/>
    </row>
    <row r="11613" spans="1:1" x14ac:dyDescent="0.2">
      <c r="A11613" s="44"/>
    </row>
    <row r="11614" spans="1:1" x14ac:dyDescent="0.2">
      <c r="A11614" s="44"/>
    </row>
    <row r="11615" spans="1:1" x14ac:dyDescent="0.2">
      <c r="A11615" s="44"/>
    </row>
  </sheetData>
  <phoneticPr fontId="13" type="noConversion"/>
  <printOptions horizontalCentered="1"/>
  <pageMargins left="0.3" right="0.38" top="0.76" bottom="0.26" header="0.32" footer="0.25"/>
  <pageSetup scale="80" fitToHeight="16" orientation="landscape" r:id="rId1"/>
  <headerFooter alignWithMargins="0">
    <oddHeader xml:space="preserve">&amp;C&amp;"Arial Black,Bold"MPI CHAPTER MEMBERSHIP STATISTICS
FISCAL YEAR 2015-16
</oddHeader>
    <oddFooter>&amp;C&amp;8&amp;P</oddFooter>
  </headerFooter>
  <rowBreaks count="18" manualBreakCount="18">
    <brk id="54" max="13" man="1"/>
    <brk id="93" max="13" man="1"/>
    <brk id="145" max="13" man="1"/>
    <brk id="187" max="13" man="1"/>
    <brk id="294" max="13" man="1"/>
    <brk id="340" max="13" man="1"/>
    <brk id="395" max="13" man="1"/>
    <brk id="444" max="13" man="1"/>
    <brk id="499" max="13" man="1"/>
    <brk id="522" max="13" man="1"/>
    <brk id="587" max="13" man="1"/>
    <brk id="626" max="13" man="1"/>
    <brk id="678" max="13" man="1"/>
    <brk id="769" max="13" man="1"/>
    <brk id="782" max="13" man="1"/>
    <brk id="834" max="13" man="1"/>
    <brk id="899" max="13" man="1"/>
    <brk id="953" max="13" man="1"/>
  </rowBreaks>
  <ignoredErrors>
    <ignoredError sqref="L1088:L1091 C1090 E1090 I109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86"/>
  <sheetViews>
    <sheetView topLeftCell="A2987" workbookViewId="0">
      <selection activeCell="J3028" sqref="J3028"/>
    </sheetView>
  </sheetViews>
  <sheetFormatPr defaultRowHeight="12.75" x14ac:dyDescent="0.2"/>
  <cols>
    <col min="1" max="1" width="12.7109375" bestFit="1" customWidth="1"/>
    <col min="2" max="2" width="8.85546875" bestFit="1" customWidth="1"/>
    <col min="3" max="3" width="12.28515625" bestFit="1" customWidth="1"/>
    <col min="4" max="4" width="40" bestFit="1" customWidth="1"/>
    <col min="5" max="5" width="19.85546875" bestFit="1" customWidth="1"/>
    <col min="6" max="6" width="6.5703125" style="231" bestFit="1" customWidth="1"/>
  </cols>
  <sheetData>
    <row r="1" spans="1:6" x14ac:dyDescent="0.2">
      <c r="A1" t="s">
        <v>188</v>
      </c>
      <c r="B1" t="s">
        <v>189</v>
      </c>
      <c r="C1" t="s">
        <v>190</v>
      </c>
      <c r="D1" t="s">
        <v>191</v>
      </c>
      <c r="E1" t="s">
        <v>192</v>
      </c>
      <c r="F1" s="231" t="s">
        <v>193</v>
      </c>
    </row>
    <row r="2" spans="1:6" x14ac:dyDescent="0.2">
      <c r="A2">
        <v>2016</v>
      </c>
      <c r="B2" t="s">
        <v>9</v>
      </c>
      <c r="C2">
        <v>1</v>
      </c>
      <c r="D2" t="s">
        <v>207</v>
      </c>
      <c r="E2" t="s">
        <v>202</v>
      </c>
      <c r="F2" s="231">
        <v>0</v>
      </c>
    </row>
    <row r="3" spans="1:6" x14ac:dyDescent="0.2">
      <c r="A3">
        <v>2016</v>
      </c>
      <c r="B3" t="s">
        <v>9</v>
      </c>
      <c r="C3">
        <v>1</v>
      </c>
      <c r="D3" t="s">
        <v>207</v>
      </c>
      <c r="E3" t="s">
        <v>205</v>
      </c>
      <c r="F3" s="231">
        <v>0</v>
      </c>
    </row>
    <row r="4" spans="1:6" x14ac:dyDescent="0.2">
      <c r="A4">
        <v>2016</v>
      </c>
      <c r="B4" t="s">
        <v>1</v>
      </c>
      <c r="C4">
        <v>1</v>
      </c>
      <c r="D4" t="s">
        <v>207</v>
      </c>
      <c r="E4" t="s">
        <v>202</v>
      </c>
      <c r="F4" s="231">
        <v>0</v>
      </c>
    </row>
    <row r="5" spans="1:6" x14ac:dyDescent="0.2">
      <c r="A5">
        <v>2016</v>
      </c>
      <c r="B5" t="s">
        <v>1</v>
      </c>
      <c r="C5">
        <v>1</v>
      </c>
      <c r="D5" t="s">
        <v>207</v>
      </c>
      <c r="E5" t="s">
        <v>205</v>
      </c>
      <c r="F5" s="231">
        <v>0</v>
      </c>
    </row>
    <row r="6" spans="1:6" x14ac:dyDescent="0.2">
      <c r="A6">
        <v>2016</v>
      </c>
      <c r="B6" t="s">
        <v>5</v>
      </c>
      <c r="C6">
        <v>1</v>
      </c>
      <c r="D6" t="s">
        <v>207</v>
      </c>
      <c r="E6" t="s">
        <v>202</v>
      </c>
      <c r="F6" s="231">
        <v>0</v>
      </c>
    </row>
    <row r="7" spans="1:6" x14ac:dyDescent="0.2">
      <c r="A7">
        <v>2016</v>
      </c>
      <c r="B7" t="s">
        <v>5</v>
      </c>
      <c r="C7">
        <v>1</v>
      </c>
      <c r="D7" t="s">
        <v>207</v>
      </c>
      <c r="E7" t="s">
        <v>205</v>
      </c>
      <c r="F7" s="231">
        <v>0</v>
      </c>
    </row>
    <row r="8" spans="1:6" x14ac:dyDescent="0.2">
      <c r="A8">
        <v>2016</v>
      </c>
      <c r="B8" t="s">
        <v>7</v>
      </c>
      <c r="C8">
        <v>1</v>
      </c>
      <c r="D8" t="s">
        <v>207</v>
      </c>
      <c r="E8" t="s">
        <v>202</v>
      </c>
      <c r="F8" s="231">
        <v>0</v>
      </c>
    </row>
    <row r="9" spans="1:6" x14ac:dyDescent="0.2">
      <c r="A9">
        <v>2016</v>
      </c>
      <c r="B9" t="s">
        <v>7</v>
      </c>
      <c r="C9">
        <v>1</v>
      </c>
      <c r="D9" t="s">
        <v>207</v>
      </c>
      <c r="E9" t="s">
        <v>205</v>
      </c>
      <c r="F9" s="231">
        <v>0</v>
      </c>
    </row>
    <row r="10" spans="1:6" x14ac:dyDescent="0.2">
      <c r="A10">
        <v>2016</v>
      </c>
      <c r="B10" t="s">
        <v>6</v>
      </c>
      <c r="C10">
        <v>1</v>
      </c>
      <c r="D10" t="s">
        <v>207</v>
      </c>
      <c r="E10" t="s">
        <v>202</v>
      </c>
      <c r="F10" s="231">
        <v>0</v>
      </c>
    </row>
    <row r="11" spans="1:6" x14ac:dyDescent="0.2">
      <c r="A11">
        <v>2016</v>
      </c>
      <c r="B11" t="s">
        <v>6</v>
      </c>
      <c r="C11">
        <v>1</v>
      </c>
      <c r="D11" t="s">
        <v>207</v>
      </c>
      <c r="E11" t="s">
        <v>205</v>
      </c>
      <c r="F11" s="231">
        <v>0</v>
      </c>
    </row>
    <row r="12" spans="1:6" x14ac:dyDescent="0.2">
      <c r="A12">
        <v>2016</v>
      </c>
      <c r="B12" t="s">
        <v>0</v>
      </c>
      <c r="C12">
        <v>1</v>
      </c>
      <c r="D12" t="s">
        <v>207</v>
      </c>
      <c r="E12" t="s">
        <v>202</v>
      </c>
      <c r="F12" s="231">
        <v>0</v>
      </c>
    </row>
    <row r="13" spans="1:6" x14ac:dyDescent="0.2">
      <c r="A13">
        <v>2016</v>
      </c>
      <c r="B13" t="s">
        <v>0</v>
      </c>
      <c r="C13">
        <v>1</v>
      </c>
      <c r="D13" t="s">
        <v>207</v>
      </c>
      <c r="E13" t="s">
        <v>205</v>
      </c>
      <c r="F13" s="231">
        <v>0</v>
      </c>
    </row>
    <row r="14" spans="1:6" x14ac:dyDescent="0.2">
      <c r="A14">
        <v>2016</v>
      </c>
      <c r="B14" t="s">
        <v>8</v>
      </c>
      <c r="C14">
        <v>1</v>
      </c>
      <c r="D14" t="s">
        <v>207</v>
      </c>
      <c r="E14" t="s">
        <v>202</v>
      </c>
      <c r="F14" s="231">
        <v>0</v>
      </c>
    </row>
    <row r="15" spans="1:6" x14ac:dyDescent="0.2">
      <c r="A15">
        <v>2016</v>
      </c>
      <c r="B15" t="s">
        <v>8</v>
      </c>
      <c r="C15">
        <v>1</v>
      </c>
      <c r="D15" t="s">
        <v>207</v>
      </c>
      <c r="E15" t="s">
        <v>205</v>
      </c>
      <c r="F15" s="231">
        <v>0</v>
      </c>
    </row>
    <row r="16" spans="1:6" x14ac:dyDescent="0.2">
      <c r="A16">
        <v>2016</v>
      </c>
      <c r="B16" t="s">
        <v>10</v>
      </c>
      <c r="C16">
        <v>1</v>
      </c>
      <c r="D16" t="s">
        <v>207</v>
      </c>
      <c r="E16" t="s">
        <v>202</v>
      </c>
      <c r="F16" s="231">
        <v>0</v>
      </c>
    </row>
    <row r="17" spans="1:6" x14ac:dyDescent="0.2">
      <c r="A17">
        <v>2016</v>
      </c>
      <c r="B17" t="s">
        <v>10</v>
      </c>
      <c r="C17">
        <v>1</v>
      </c>
      <c r="D17" t="s">
        <v>207</v>
      </c>
      <c r="E17" t="s">
        <v>205</v>
      </c>
      <c r="F17" s="231">
        <v>0</v>
      </c>
    </row>
    <row r="18" spans="1:6" x14ac:dyDescent="0.2">
      <c r="A18">
        <v>2016</v>
      </c>
      <c r="B18" t="s">
        <v>4</v>
      </c>
      <c r="C18">
        <v>1</v>
      </c>
      <c r="D18" t="s">
        <v>207</v>
      </c>
      <c r="E18" t="s">
        <v>202</v>
      </c>
      <c r="F18" s="231">
        <v>0</v>
      </c>
    </row>
    <row r="19" spans="1:6" x14ac:dyDescent="0.2">
      <c r="A19">
        <v>2016</v>
      </c>
      <c r="B19" t="s">
        <v>4</v>
      </c>
      <c r="C19">
        <v>1</v>
      </c>
      <c r="D19" t="s">
        <v>207</v>
      </c>
      <c r="E19" t="s">
        <v>205</v>
      </c>
      <c r="F19" s="231">
        <v>0</v>
      </c>
    </row>
    <row r="20" spans="1:6" x14ac:dyDescent="0.2">
      <c r="A20">
        <v>2016</v>
      </c>
      <c r="B20" t="s">
        <v>3</v>
      </c>
      <c r="C20">
        <v>1</v>
      </c>
      <c r="D20" t="s">
        <v>207</v>
      </c>
      <c r="E20" t="s">
        <v>202</v>
      </c>
      <c r="F20" s="231">
        <v>0</v>
      </c>
    </row>
    <row r="21" spans="1:6" x14ac:dyDescent="0.2">
      <c r="A21">
        <v>2016</v>
      </c>
      <c r="B21" t="s">
        <v>3</v>
      </c>
      <c r="C21">
        <v>1</v>
      </c>
      <c r="D21" t="s">
        <v>207</v>
      </c>
      <c r="E21" t="s">
        <v>205</v>
      </c>
      <c r="F21" s="231">
        <v>0</v>
      </c>
    </row>
    <row r="22" spans="1:6" x14ac:dyDescent="0.2">
      <c r="A22">
        <v>2016</v>
      </c>
      <c r="B22" t="s">
        <v>2</v>
      </c>
      <c r="C22">
        <v>1</v>
      </c>
      <c r="D22" t="s">
        <v>207</v>
      </c>
      <c r="E22" t="s">
        <v>202</v>
      </c>
      <c r="F22" s="231">
        <v>0</v>
      </c>
    </row>
    <row r="23" spans="1:6" x14ac:dyDescent="0.2">
      <c r="A23">
        <v>2016</v>
      </c>
      <c r="B23" t="s">
        <v>2</v>
      </c>
      <c r="C23">
        <v>1</v>
      </c>
      <c r="D23" t="s">
        <v>207</v>
      </c>
      <c r="E23" t="s">
        <v>205</v>
      </c>
      <c r="F23" s="231">
        <v>0</v>
      </c>
    </row>
    <row r="24" spans="1:6" x14ac:dyDescent="0.2">
      <c r="A24">
        <v>2016</v>
      </c>
      <c r="B24" t="s">
        <v>9</v>
      </c>
      <c r="C24">
        <v>2</v>
      </c>
      <c r="D24" t="s">
        <v>208</v>
      </c>
      <c r="E24" t="s">
        <v>197</v>
      </c>
      <c r="F24" s="231">
        <v>3</v>
      </c>
    </row>
    <row r="25" spans="1:6" x14ac:dyDescent="0.2">
      <c r="A25">
        <v>2016</v>
      </c>
      <c r="B25" t="s">
        <v>9</v>
      </c>
      <c r="C25">
        <v>2</v>
      </c>
      <c r="D25" t="s">
        <v>208</v>
      </c>
      <c r="E25" t="s">
        <v>198</v>
      </c>
      <c r="F25" s="231">
        <v>2</v>
      </c>
    </row>
    <row r="26" spans="1:6" x14ac:dyDescent="0.2">
      <c r="A26">
        <v>2016</v>
      </c>
      <c r="B26" t="s">
        <v>9</v>
      </c>
      <c r="C26">
        <v>2</v>
      </c>
      <c r="D26" t="s">
        <v>208</v>
      </c>
      <c r="E26" t="s">
        <v>194</v>
      </c>
      <c r="F26" s="231">
        <v>2</v>
      </c>
    </row>
    <row r="27" spans="1:6" x14ac:dyDescent="0.2">
      <c r="A27">
        <v>2016</v>
      </c>
      <c r="B27" t="s">
        <v>9</v>
      </c>
      <c r="C27">
        <v>2</v>
      </c>
      <c r="D27" t="s">
        <v>208</v>
      </c>
      <c r="E27" t="s">
        <v>195</v>
      </c>
      <c r="F27" s="231">
        <v>3</v>
      </c>
    </row>
    <row r="28" spans="1:6" x14ac:dyDescent="0.2">
      <c r="A28">
        <v>2016</v>
      </c>
      <c r="B28" t="s">
        <v>9</v>
      </c>
      <c r="C28">
        <v>2</v>
      </c>
      <c r="D28" t="s">
        <v>208</v>
      </c>
      <c r="E28" t="s">
        <v>202</v>
      </c>
      <c r="F28" s="231">
        <v>0.64835200000000004</v>
      </c>
    </row>
    <row r="29" spans="1:6" x14ac:dyDescent="0.2">
      <c r="A29">
        <v>2016</v>
      </c>
      <c r="B29" t="s">
        <v>9</v>
      </c>
      <c r="C29">
        <v>2</v>
      </c>
      <c r="D29" t="s">
        <v>208</v>
      </c>
      <c r="E29" t="s">
        <v>205</v>
      </c>
      <c r="F29" s="231">
        <v>0.77193000000000001</v>
      </c>
    </row>
    <row r="30" spans="1:6" x14ac:dyDescent="0.2">
      <c r="A30">
        <v>2016</v>
      </c>
      <c r="B30" t="s">
        <v>9</v>
      </c>
      <c r="C30">
        <v>2</v>
      </c>
      <c r="D30" t="s">
        <v>208</v>
      </c>
      <c r="E30" t="s">
        <v>196</v>
      </c>
      <c r="F30" s="231">
        <v>81</v>
      </c>
    </row>
    <row r="31" spans="1:6" x14ac:dyDescent="0.2">
      <c r="A31">
        <v>2016</v>
      </c>
      <c r="B31" t="s">
        <v>1</v>
      </c>
      <c r="C31">
        <v>2</v>
      </c>
      <c r="D31" t="s">
        <v>208</v>
      </c>
      <c r="E31" t="s">
        <v>197</v>
      </c>
      <c r="F31" s="231">
        <v>2</v>
      </c>
    </row>
    <row r="32" spans="1:6" x14ac:dyDescent="0.2">
      <c r="A32">
        <v>2016</v>
      </c>
      <c r="B32" t="s">
        <v>1</v>
      </c>
      <c r="C32">
        <v>2</v>
      </c>
      <c r="D32" t="s">
        <v>208</v>
      </c>
      <c r="E32" t="s">
        <v>198</v>
      </c>
      <c r="F32" s="231">
        <v>1</v>
      </c>
    </row>
    <row r="33" spans="1:6" x14ac:dyDescent="0.2">
      <c r="A33">
        <v>2016</v>
      </c>
      <c r="B33" t="s">
        <v>1</v>
      </c>
      <c r="C33">
        <v>2</v>
      </c>
      <c r="D33" t="s">
        <v>208</v>
      </c>
      <c r="E33" t="s">
        <v>194</v>
      </c>
      <c r="F33" s="231">
        <v>4</v>
      </c>
    </row>
    <row r="34" spans="1:6" x14ac:dyDescent="0.2">
      <c r="A34">
        <v>2016</v>
      </c>
      <c r="B34" t="s">
        <v>1</v>
      </c>
      <c r="C34">
        <v>2</v>
      </c>
      <c r="D34" t="s">
        <v>208</v>
      </c>
      <c r="E34" t="s">
        <v>195</v>
      </c>
      <c r="F34" s="231">
        <v>4</v>
      </c>
    </row>
    <row r="35" spans="1:6" x14ac:dyDescent="0.2">
      <c r="A35">
        <v>2016</v>
      </c>
      <c r="B35" t="s">
        <v>1</v>
      </c>
      <c r="C35">
        <v>2</v>
      </c>
      <c r="D35" t="s">
        <v>208</v>
      </c>
      <c r="E35" t="s">
        <v>202</v>
      </c>
      <c r="F35" s="231">
        <v>0.68254000000000004</v>
      </c>
    </row>
    <row r="36" spans="1:6" x14ac:dyDescent="0.2">
      <c r="A36">
        <v>2016</v>
      </c>
      <c r="B36" t="s">
        <v>1</v>
      </c>
      <c r="C36">
        <v>2</v>
      </c>
      <c r="D36" t="s">
        <v>208</v>
      </c>
      <c r="E36" t="s">
        <v>205</v>
      </c>
      <c r="F36" s="231">
        <v>0.76785700000000001</v>
      </c>
    </row>
    <row r="37" spans="1:6" x14ac:dyDescent="0.2">
      <c r="A37">
        <v>2016</v>
      </c>
      <c r="B37" t="s">
        <v>1</v>
      </c>
      <c r="C37">
        <v>2</v>
      </c>
      <c r="D37" t="s">
        <v>208</v>
      </c>
      <c r="E37" t="s">
        <v>196</v>
      </c>
      <c r="F37" s="231">
        <v>90</v>
      </c>
    </row>
    <row r="38" spans="1:6" x14ac:dyDescent="0.2">
      <c r="A38">
        <v>2016</v>
      </c>
      <c r="B38" t="s">
        <v>5</v>
      </c>
      <c r="C38">
        <v>2</v>
      </c>
      <c r="D38" t="s">
        <v>208</v>
      </c>
      <c r="E38" t="s">
        <v>197</v>
      </c>
      <c r="F38" s="231">
        <v>15</v>
      </c>
    </row>
    <row r="39" spans="1:6" x14ac:dyDescent="0.2">
      <c r="A39">
        <v>2016</v>
      </c>
      <c r="B39" t="s">
        <v>5</v>
      </c>
      <c r="C39">
        <v>2</v>
      </c>
      <c r="D39" t="s">
        <v>208</v>
      </c>
      <c r="E39" t="s">
        <v>194</v>
      </c>
      <c r="F39" s="231">
        <v>1</v>
      </c>
    </row>
    <row r="40" spans="1:6" x14ac:dyDescent="0.2">
      <c r="A40">
        <v>2016</v>
      </c>
      <c r="B40" t="s">
        <v>5</v>
      </c>
      <c r="C40">
        <v>2</v>
      </c>
      <c r="D40" t="s">
        <v>208</v>
      </c>
      <c r="E40" t="s">
        <v>200</v>
      </c>
      <c r="F40" s="231">
        <v>1</v>
      </c>
    </row>
    <row r="41" spans="1:6" x14ac:dyDescent="0.2">
      <c r="A41">
        <v>2016</v>
      </c>
      <c r="B41" t="s">
        <v>5</v>
      </c>
      <c r="C41">
        <v>2</v>
      </c>
      <c r="D41" t="s">
        <v>208</v>
      </c>
      <c r="E41" t="s">
        <v>195</v>
      </c>
      <c r="F41" s="231">
        <v>3</v>
      </c>
    </row>
    <row r="42" spans="1:6" x14ac:dyDescent="0.2">
      <c r="A42">
        <v>2016</v>
      </c>
      <c r="B42" t="s">
        <v>5</v>
      </c>
      <c r="C42">
        <v>2</v>
      </c>
      <c r="D42" t="s">
        <v>208</v>
      </c>
      <c r="E42" t="s">
        <v>202</v>
      </c>
      <c r="F42" s="231">
        <v>0.74698799999999999</v>
      </c>
    </row>
    <row r="43" spans="1:6" x14ac:dyDescent="0.2">
      <c r="A43">
        <v>2016</v>
      </c>
      <c r="B43" t="s">
        <v>5</v>
      </c>
      <c r="C43">
        <v>2</v>
      </c>
      <c r="D43" t="s">
        <v>208</v>
      </c>
      <c r="E43" t="s">
        <v>205</v>
      </c>
      <c r="F43" s="231">
        <v>0.74545499999999998</v>
      </c>
    </row>
    <row r="44" spans="1:6" x14ac:dyDescent="0.2">
      <c r="A44">
        <v>2016</v>
      </c>
      <c r="B44" t="s">
        <v>5</v>
      </c>
      <c r="C44">
        <v>2</v>
      </c>
      <c r="D44" t="s">
        <v>208</v>
      </c>
      <c r="E44" t="s">
        <v>196</v>
      </c>
      <c r="F44" s="231">
        <v>81</v>
      </c>
    </row>
    <row r="45" spans="1:6" x14ac:dyDescent="0.2">
      <c r="A45">
        <v>2016</v>
      </c>
      <c r="B45" t="s">
        <v>7</v>
      </c>
      <c r="C45">
        <v>2</v>
      </c>
      <c r="D45" t="s">
        <v>208</v>
      </c>
      <c r="E45" t="s">
        <v>197</v>
      </c>
      <c r="F45" s="231">
        <v>1</v>
      </c>
    </row>
    <row r="46" spans="1:6" x14ac:dyDescent="0.2">
      <c r="A46">
        <v>2016</v>
      </c>
      <c r="B46" t="s">
        <v>7</v>
      </c>
      <c r="C46">
        <v>2</v>
      </c>
      <c r="D46" t="s">
        <v>208</v>
      </c>
      <c r="E46" t="s">
        <v>198</v>
      </c>
      <c r="F46" s="231">
        <v>1</v>
      </c>
    </row>
    <row r="47" spans="1:6" x14ac:dyDescent="0.2">
      <c r="A47">
        <v>2016</v>
      </c>
      <c r="B47" t="s">
        <v>7</v>
      </c>
      <c r="C47">
        <v>2</v>
      </c>
      <c r="D47" t="s">
        <v>208</v>
      </c>
      <c r="E47" t="s">
        <v>194</v>
      </c>
      <c r="F47" s="231">
        <v>3</v>
      </c>
    </row>
    <row r="48" spans="1:6" x14ac:dyDescent="0.2">
      <c r="A48">
        <v>2016</v>
      </c>
      <c r="B48" t="s">
        <v>7</v>
      </c>
      <c r="C48">
        <v>2</v>
      </c>
      <c r="D48" t="s">
        <v>208</v>
      </c>
      <c r="E48" t="s">
        <v>195</v>
      </c>
      <c r="F48" s="231">
        <v>3</v>
      </c>
    </row>
    <row r="49" spans="1:6" x14ac:dyDescent="0.2">
      <c r="A49">
        <v>2016</v>
      </c>
      <c r="B49" t="s">
        <v>7</v>
      </c>
      <c r="C49">
        <v>2</v>
      </c>
      <c r="D49" t="s">
        <v>208</v>
      </c>
      <c r="E49" t="s">
        <v>202</v>
      </c>
      <c r="F49" s="231">
        <v>0.61538499999999996</v>
      </c>
    </row>
    <row r="50" spans="1:6" x14ac:dyDescent="0.2">
      <c r="A50">
        <v>2016</v>
      </c>
      <c r="B50" t="s">
        <v>7</v>
      </c>
      <c r="C50">
        <v>2</v>
      </c>
      <c r="D50" t="s">
        <v>208</v>
      </c>
      <c r="E50" t="s">
        <v>205</v>
      </c>
      <c r="F50" s="231">
        <v>0.77193000000000001</v>
      </c>
    </row>
    <row r="51" spans="1:6" x14ac:dyDescent="0.2">
      <c r="A51">
        <v>2016</v>
      </c>
      <c r="B51" t="s">
        <v>7</v>
      </c>
      <c r="C51">
        <v>2</v>
      </c>
      <c r="D51" t="s">
        <v>208</v>
      </c>
      <c r="E51" t="s">
        <v>196</v>
      </c>
      <c r="F51" s="231">
        <v>84</v>
      </c>
    </row>
    <row r="52" spans="1:6" x14ac:dyDescent="0.2">
      <c r="A52">
        <v>2016</v>
      </c>
      <c r="B52" t="s">
        <v>6</v>
      </c>
      <c r="C52">
        <v>2</v>
      </c>
      <c r="D52" t="s">
        <v>208</v>
      </c>
      <c r="E52" t="s">
        <v>197</v>
      </c>
      <c r="F52" s="231">
        <v>2</v>
      </c>
    </row>
    <row r="53" spans="1:6" x14ac:dyDescent="0.2">
      <c r="A53">
        <v>2016</v>
      </c>
      <c r="B53" t="s">
        <v>6</v>
      </c>
      <c r="C53">
        <v>2</v>
      </c>
      <c r="D53" t="s">
        <v>208</v>
      </c>
      <c r="E53" t="s">
        <v>198</v>
      </c>
      <c r="F53" s="231">
        <v>1</v>
      </c>
    </row>
    <row r="54" spans="1:6" x14ac:dyDescent="0.2">
      <c r="A54">
        <v>2016</v>
      </c>
      <c r="B54" t="s">
        <v>6</v>
      </c>
      <c r="C54">
        <v>2</v>
      </c>
      <c r="D54" t="s">
        <v>208</v>
      </c>
      <c r="E54" t="s">
        <v>194</v>
      </c>
      <c r="F54" s="231">
        <v>2</v>
      </c>
    </row>
    <row r="55" spans="1:6" x14ac:dyDescent="0.2">
      <c r="A55">
        <v>2016</v>
      </c>
      <c r="B55" t="s">
        <v>6</v>
      </c>
      <c r="C55">
        <v>2</v>
      </c>
      <c r="D55" t="s">
        <v>208</v>
      </c>
      <c r="E55" t="s">
        <v>200</v>
      </c>
      <c r="F55" s="231">
        <v>1</v>
      </c>
    </row>
    <row r="56" spans="1:6" x14ac:dyDescent="0.2">
      <c r="A56">
        <v>2016</v>
      </c>
      <c r="B56" t="s">
        <v>6</v>
      </c>
      <c r="C56">
        <v>2</v>
      </c>
      <c r="D56" t="s">
        <v>208</v>
      </c>
      <c r="E56" t="s">
        <v>195</v>
      </c>
      <c r="F56" s="231">
        <v>6</v>
      </c>
    </row>
    <row r="57" spans="1:6" x14ac:dyDescent="0.2">
      <c r="A57">
        <v>2016</v>
      </c>
      <c r="B57" t="s">
        <v>6</v>
      </c>
      <c r="C57">
        <v>2</v>
      </c>
      <c r="D57" t="s">
        <v>208</v>
      </c>
      <c r="E57" t="s">
        <v>202</v>
      </c>
      <c r="F57" s="231">
        <v>0.59302299999999997</v>
      </c>
    </row>
    <row r="58" spans="1:6" x14ac:dyDescent="0.2">
      <c r="A58">
        <v>2016</v>
      </c>
      <c r="B58" t="s">
        <v>6</v>
      </c>
      <c r="C58">
        <v>2</v>
      </c>
      <c r="D58" t="s">
        <v>208</v>
      </c>
      <c r="E58" t="s">
        <v>205</v>
      </c>
      <c r="F58" s="231">
        <v>0.74545499999999998</v>
      </c>
    </row>
    <row r="59" spans="1:6" x14ac:dyDescent="0.2">
      <c r="A59">
        <v>2016</v>
      </c>
      <c r="B59" t="s">
        <v>6</v>
      </c>
      <c r="C59">
        <v>2</v>
      </c>
      <c r="D59" t="s">
        <v>208</v>
      </c>
      <c r="E59" t="s">
        <v>196</v>
      </c>
      <c r="F59" s="231">
        <v>82</v>
      </c>
    </row>
    <row r="60" spans="1:6" x14ac:dyDescent="0.2">
      <c r="A60">
        <v>2016</v>
      </c>
      <c r="B60" t="s">
        <v>0</v>
      </c>
      <c r="C60">
        <v>2</v>
      </c>
      <c r="D60" t="s">
        <v>208</v>
      </c>
      <c r="E60" t="s">
        <v>197</v>
      </c>
      <c r="F60" s="231">
        <v>3</v>
      </c>
    </row>
    <row r="61" spans="1:6" x14ac:dyDescent="0.2">
      <c r="A61">
        <v>2016</v>
      </c>
      <c r="B61" t="s">
        <v>0</v>
      </c>
      <c r="C61">
        <v>2</v>
      </c>
      <c r="D61" t="s">
        <v>208</v>
      </c>
      <c r="E61" t="s">
        <v>198</v>
      </c>
      <c r="F61" s="231">
        <v>1</v>
      </c>
    </row>
    <row r="62" spans="1:6" x14ac:dyDescent="0.2">
      <c r="A62">
        <v>2016</v>
      </c>
      <c r="B62" t="s">
        <v>0</v>
      </c>
      <c r="C62">
        <v>2</v>
      </c>
      <c r="D62" t="s">
        <v>208</v>
      </c>
      <c r="E62" t="s">
        <v>199</v>
      </c>
      <c r="F62" s="231">
        <v>0</v>
      </c>
    </row>
    <row r="63" spans="1:6" x14ac:dyDescent="0.2">
      <c r="A63">
        <v>2016</v>
      </c>
      <c r="B63" t="s">
        <v>0</v>
      </c>
      <c r="C63">
        <v>2</v>
      </c>
      <c r="D63" t="s">
        <v>208</v>
      </c>
      <c r="E63" t="s">
        <v>194</v>
      </c>
      <c r="F63" s="231">
        <v>1</v>
      </c>
    </row>
    <row r="64" spans="1:6" x14ac:dyDescent="0.2">
      <c r="A64">
        <v>2016</v>
      </c>
      <c r="B64" t="s">
        <v>0</v>
      </c>
      <c r="C64">
        <v>2</v>
      </c>
      <c r="D64" t="s">
        <v>208</v>
      </c>
      <c r="E64" t="s">
        <v>200</v>
      </c>
      <c r="F64" s="231">
        <v>1</v>
      </c>
    </row>
    <row r="65" spans="1:6" x14ac:dyDescent="0.2">
      <c r="A65">
        <v>2016</v>
      </c>
      <c r="B65" t="s">
        <v>0</v>
      </c>
      <c r="C65">
        <v>2</v>
      </c>
      <c r="D65" t="s">
        <v>208</v>
      </c>
      <c r="E65" t="s">
        <v>195</v>
      </c>
      <c r="F65" s="231">
        <v>5</v>
      </c>
    </row>
    <row r="66" spans="1:6" x14ac:dyDescent="0.2">
      <c r="A66">
        <v>2016</v>
      </c>
      <c r="B66" t="s">
        <v>0</v>
      </c>
      <c r="C66">
        <v>2</v>
      </c>
      <c r="D66" t="s">
        <v>208</v>
      </c>
      <c r="E66" t="s">
        <v>202</v>
      </c>
      <c r="F66" s="231">
        <v>0.68254000000000004</v>
      </c>
    </row>
    <row r="67" spans="1:6" x14ac:dyDescent="0.2">
      <c r="A67">
        <v>2016</v>
      </c>
      <c r="B67" t="s">
        <v>0</v>
      </c>
      <c r="C67">
        <v>2</v>
      </c>
      <c r="D67" t="s">
        <v>208</v>
      </c>
      <c r="E67" t="s">
        <v>205</v>
      </c>
      <c r="F67" s="231">
        <v>0.75</v>
      </c>
    </row>
    <row r="68" spans="1:6" x14ac:dyDescent="0.2">
      <c r="A68">
        <v>2016</v>
      </c>
      <c r="B68" t="s">
        <v>0</v>
      </c>
      <c r="C68">
        <v>2</v>
      </c>
      <c r="D68" t="s">
        <v>208</v>
      </c>
      <c r="E68" t="s">
        <v>196</v>
      </c>
      <c r="F68" s="231">
        <v>87</v>
      </c>
    </row>
    <row r="69" spans="1:6" x14ac:dyDescent="0.2">
      <c r="A69">
        <v>2016</v>
      </c>
      <c r="B69" t="s">
        <v>8</v>
      </c>
      <c r="C69">
        <v>2</v>
      </c>
      <c r="D69" t="s">
        <v>208</v>
      </c>
      <c r="E69" t="s">
        <v>197</v>
      </c>
      <c r="F69" s="231">
        <v>3</v>
      </c>
    </row>
    <row r="70" spans="1:6" x14ac:dyDescent="0.2">
      <c r="A70">
        <v>2016</v>
      </c>
      <c r="B70" t="s">
        <v>8</v>
      </c>
      <c r="C70">
        <v>2</v>
      </c>
      <c r="D70" t="s">
        <v>208</v>
      </c>
      <c r="E70" t="s">
        <v>194</v>
      </c>
      <c r="F70" s="231">
        <v>1</v>
      </c>
    </row>
    <row r="71" spans="1:6" x14ac:dyDescent="0.2">
      <c r="A71">
        <v>2016</v>
      </c>
      <c r="B71" t="s">
        <v>8</v>
      </c>
      <c r="C71">
        <v>2</v>
      </c>
      <c r="D71" t="s">
        <v>208</v>
      </c>
      <c r="E71" t="s">
        <v>195</v>
      </c>
      <c r="F71" s="231">
        <v>4</v>
      </c>
    </row>
    <row r="72" spans="1:6" x14ac:dyDescent="0.2">
      <c r="A72">
        <v>2016</v>
      </c>
      <c r="B72" t="s">
        <v>8</v>
      </c>
      <c r="C72">
        <v>2</v>
      </c>
      <c r="D72" t="s">
        <v>208</v>
      </c>
      <c r="E72" t="s">
        <v>202</v>
      </c>
      <c r="F72" s="231">
        <v>0.64948499999999998</v>
      </c>
    </row>
    <row r="73" spans="1:6" x14ac:dyDescent="0.2">
      <c r="A73">
        <v>2016</v>
      </c>
      <c r="B73" t="s">
        <v>8</v>
      </c>
      <c r="C73">
        <v>2</v>
      </c>
      <c r="D73" t="s">
        <v>208</v>
      </c>
      <c r="E73" t="s">
        <v>205</v>
      </c>
      <c r="F73" s="231">
        <v>0.793103</v>
      </c>
    </row>
    <row r="74" spans="1:6" x14ac:dyDescent="0.2">
      <c r="A74">
        <v>2016</v>
      </c>
      <c r="B74" t="s">
        <v>8</v>
      </c>
      <c r="C74">
        <v>2</v>
      </c>
      <c r="D74" t="s">
        <v>208</v>
      </c>
      <c r="E74" t="s">
        <v>196</v>
      </c>
      <c r="F74" s="231">
        <v>81</v>
      </c>
    </row>
    <row r="75" spans="1:6" x14ac:dyDescent="0.2">
      <c r="A75">
        <v>2016</v>
      </c>
      <c r="B75" t="s">
        <v>10</v>
      </c>
      <c r="C75">
        <v>2</v>
      </c>
      <c r="D75" t="s">
        <v>208</v>
      </c>
      <c r="E75" t="s">
        <v>197</v>
      </c>
      <c r="F75" s="231">
        <v>8</v>
      </c>
    </row>
    <row r="76" spans="1:6" x14ac:dyDescent="0.2">
      <c r="A76">
        <v>2016</v>
      </c>
      <c r="B76" t="s">
        <v>10</v>
      </c>
      <c r="C76">
        <v>2</v>
      </c>
      <c r="D76" t="s">
        <v>208</v>
      </c>
      <c r="E76" t="s">
        <v>198</v>
      </c>
      <c r="F76" s="231">
        <v>1</v>
      </c>
    </row>
    <row r="77" spans="1:6" x14ac:dyDescent="0.2">
      <c r="A77">
        <v>2016</v>
      </c>
      <c r="B77" t="s">
        <v>10</v>
      </c>
      <c r="C77">
        <v>2</v>
      </c>
      <c r="D77" t="s">
        <v>208</v>
      </c>
      <c r="E77" t="s">
        <v>195</v>
      </c>
      <c r="F77" s="231">
        <v>4</v>
      </c>
    </row>
    <row r="78" spans="1:6" x14ac:dyDescent="0.2">
      <c r="A78">
        <v>2016</v>
      </c>
      <c r="B78" t="s">
        <v>10</v>
      </c>
      <c r="C78">
        <v>2</v>
      </c>
      <c r="D78" t="s">
        <v>208</v>
      </c>
      <c r="E78" t="s">
        <v>202</v>
      </c>
      <c r="F78" s="231">
        <v>0.62637399999999999</v>
      </c>
    </row>
    <row r="79" spans="1:6" x14ac:dyDescent="0.2">
      <c r="A79">
        <v>2016</v>
      </c>
      <c r="B79" t="s">
        <v>10</v>
      </c>
      <c r="C79">
        <v>2</v>
      </c>
      <c r="D79" t="s">
        <v>208</v>
      </c>
      <c r="E79" t="s">
        <v>205</v>
      </c>
      <c r="F79" s="231">
        <v>0.78947400000000001</v>
      </c>
    </row>
    <row r="80" spans="1:6" x14ac:dyDescent="0.2">
      <c r="A80">
        <v>2016</v>
      </c>
      <c r="B80" t="s">
        <v>10</v>
      </c>
      <c r="C80">
        <v>2</v>
      </c>
      <c r="D80" t="s">
        <v>208</v>
      </c>
      <c r="E80" t="s">
        <v>196</v>
      </c>
      <c r="F80" s="231">
        <v>74</v>
      </c>
    </row>
    <row r="81" spans="1:6" x14ac:dyDescent="0.2">
      <c r="A81">
        <v>2016</v>
      </c>
      <c r="B81" t="s">
        <v>4</v>
      </c>
      <c r="C81">
        <v>2</v>
      </c>
      <c r="D81" t="s">
        <v>208</v>
      </c>
      <c r="E81" t="s">
        <v>197</v>
      </c>
      <c r="F81" s="231">
        <v>1</v>
      </c>
    </row>
    <row r="82" spans="1:6" x14ac:dyDescent="0.2">
      <c r="A82">
        <v>2016</v>
      </c>
      <c r="B82" t="s">
        <v>4</v>
      </c>
      <c r="C82">
        <v>2</v>
      </c>
      <c r="D82" t="s">
        <v>208</v>
      </c>
      <c r="E82" t="s">
        <v>194</v>
      </c>
      <c r="F82" s="231">
        <v>2</v>
      </c>
    </row>
    <row r="83" spans="1:6" x14ac:dyDescent="0.2">
      <c r="A83">
        <v>2016</v>
      </c>
      <c r="B83" t="s">
        <v>4</v>
      </c>
      <c r="C83">
        <v>2</v>
      </c>
      <c r="D83" t="s">
        <v>208</v>
      </c>
      <c r="E83" t="s">
        <v>195</v>
      </c>
      <c r="F83" s="231">
        <v>5</v>
      </c>
    </row>
    <row r="84" spans="1:6" x14ac:dyDescent="0.2">
      <c r="A84">
        <v>2016</v>
      </c>
      <c r="B84" t="s">
        <v>4</v>
      </c>
      <c r="C84">
        <v>2</v>
      </c>
      <c r="D84" t="s">
        <v>208</v>
      </c>
      <c r="E84" t="s">
        <v>202</v>
      </c>
      <c r="F84" s="231">
        <v>0.74698799999999999</v>
      </c>
    </row>
    <row r="85" spans="1:6" x14ac:dyDescent="0.2">
      <c r="A85">
        <v>2016</v>
      </c>
      <c r="B85" t="s">
        <v>4</v>
      </c>
      <c r="C85">
        <v>2</v>
      </c>
      <c r="D85" t="s">
        <v>208</v>
      </c>
      <c r="E85" t="s">
        <v>205</v>
      </c>
      <c r="F85" s="231">
        <v>0.75</v>
      </c>
    </row>
    <row r="86" spans="1:6" x14ac:dyDescent="0.2">
      <c r="A86">
        <v>2016</v>
      </c>
      <c r="B86" t="s">
        <v>4</v>
      </c>
      <c r="C86">
        <v>2</v>
      </c>
      <c r="D86" t="s">
        <v>208</v>
      </c>
      <c r="E86" t="s">
        <v>196</v>
      </c>
      <c r="F86" s="231">
        <v>95</v>
      </c>
    </row>
    <row r="87" spans="1:6" x14ac:dyDescent="0.2">
      <c r="A87">
        <v>2016</v>
      </c>
      <c r="B87" t="s">
        <v>3</v>
      </c>
      <c r="C87">
        <v>2</v>
      </c>
      <c r="D87" t="s">
        <v>208</v>
      </c>
      <c r="E87" t="s">
        <v>197</v>
      </c>
      <c r="F87" s="231">
        <v>1</v>
      </c>
    </row>
    <row r="88" spans="1:6" x14ac:dyDescent="0.2">
      <c r="A88">
        <v>2016</v>
      </c>
      <c r="B88" t="s">
        <v>3</v>
      </c>
      <c r="C88">
        <v>2</v>
      </c>
      <c r="D88" t="s">
        <v>208</v>
      </c>
      <c r="E88" t="s">
        <v>199</v>
      </c>
      <c r="F88" s="231">
        <v>1</v>
      </c>
    </row>
    <row r="89" spans="1:6" x14ac:dyDescent="0.2">
      <c r="A89">
        <v>2016</v>
      </c>
      <c r="B89" t="s">
        <v>3</v>
      </c>
      <c r="C89">
        <v>2</v>
      </c>
      <c r="D89" t="s">
        <v>208</v>
      </c>
      <c r="E89" t="s">
        <v>194</v>
      </c>
      <c r="F89" s="231">
        <v>5</v>
      </c>
    </row>
    <row r="90" spans="1:6" x14ac:dyDescent="0.2">
      <c r="A90">
        <v>2016</v>
      </c>
      <c r="B90" t="s">
        <v>3</v>
      </c>
      <c r="C90">
        <v>2</v>
      </c>
      <c r="D90" t="s">
        <v>208</v>
      </c>
      <c r="E90" t="s">
        <v>195</v>
      </c>
      <c r="F90" s="231">
        <v>4</v>
      </c>
    </row>
    <row r="91" spans="1:6" x14ac:dyDescent="0.2">
      <c r="A91">
        <v>2016</v>
      </c>
      <c r="B91" t="s">
        <v>3</v>
      </c>
      <c r="C91">
        <v>2</v>
      </c>
      <c r="D91" t="s">
        <v>208</v>
      </c>
      <c r="E91" t="s">
        <v>202</v>
      </c>
      <c r="F91" s="231">
        <v>0.74074099999999998</v>
      </c>
    </row>
    <row r="92" spans="1:6" x14ac:dyDescent="0.2">
      <c r="A92">
        <v>2016</v>
      </c>
      <c r="B92" t="s">
        <v>3</v>
      </c>
      <c r="C92">
        <v>2</v>
      </c>
      <c r="D92" t="s">
        <v>208</v>
      </c>
      <c r="E92" t="s">
        <v>205</v>
      </c>
      <c r="F92" s="231">
        <v>0.754386</v>
      </c>
    </row>
    <row r="93" spans="1:6" x14ac:dyDescent="0.2">
      <c r="A93">
        <v>2016</v>
      </c>
      <c r="B93" t="s">
        <v>3</v>
      </c>
      <c r="C93">
        <v>2</v>
      </c>
      <c r="D93" t="s">
        <v>208</v>
      </c>
      <c r="E93" t="s">
        <v>196</v>
      </c>
      <c r="F93" s="231">
        <v>95</v>
      </c>
    </row>
    <row r="94" spans="1:6" x14ac:dyDescent="0.2">
      <c r="A94">
        <v>2016</v>
      </c>
      <c r="B94" t="s">
        <v>2</v>
      </c>
      <c r="C94">
        <v>2</v>
      </c>
      <c r="D94" t="s">
        <v>208</v>
      </c>
      <c r="E94" t="s">
        <v>195</v>
      </c>
      <c r="F94" s="231">
        <v>5</v>
      </c>
    </row>
    <row r="95" spans="1:6" x14ac:dyDescent="0.2">
      <c r="A95">
        <v>2016</v>
      </c>
      <c r="B95" t="s">
        <v>2</v>
      </c>
      <c r="C95">
        <v>2</v>
      </c>
      <c r="D95" t="s">
        <v>208</v>
      </c>
      <c r="E95" t="s">
        <v>202</v>
      </c>
      <c r="F95" s="231">
        <v>0.66666700000000001</v>
      </c>
    </row>
    <row r="96" spans="1:6" x14ac:dyDescent="0.2">
      <c r="A96">
        <v>2016</v>
      </c>
      <c r="B96" t="s">
        <v>2</v>
      </c>
      <c r="C96">
        <v>2</v>
      </c>
      <c r="D96" t="s">
        <v>208</v>
      </c>
      <c r="E96" t="s">
        <v>205</v>
      </c>
      <c r="F96" s="231">
        <v>0.75</v>
      </c>
    </row>
    <row r="97" spans="1:6" x14ac:dyDescent="0.2">
      <c r="A97">
        <v>2016</v>
      </c>
      <c r="B97" t="s">
        <v>2</v>
      </c>
      <c r="C97">
        <v>2</v>
      </c>
      <c r="D97" t="s">
        <v>208</v>
      </c>
      <c r="E97" t="s">
        <v>196</v>
      </c>
      <c r="F97" s="231">
        <v>91</v>
      </c>
    </row>
    <row r="98" spans="1:6" x14ac:dyDescent="0.2">
      <c r="A98">
        <v>2016</v>
      </c>
      <c r="B98" t="s">
        <v>9</v>
      </c>
      <c r="C98">
        <v>3</v>
      </c>
      <c r="D98" t="s">
        <v>209</v>
      </c>
      <c r="E98" t="s">
        <v>197</v>
      </c>
      <c r="F98" s="231">
        <v>6</v>
      </c>
    </row>
    <row r="99" spans="1:6" x14ac:dyDescent="0.2">
      <c r="A99">
        <v>2016</v>
      </c>
      <c r="B99" t="s">
        <v>9</v>
      </c>
      <c r="C99">
        <v>3</v>
      </c>
      <c r="D99" t="s">
        <v>209</v>
      </c>
      <c r="E99" t="s">
        <v>198</v>
      </c>
      <c r="F99" s="231">
        <v>2</v>
      </c>
    </row>
    <row r="100" spans="1:6" x14ac:dyDescent="0.2">
      <c r="A100">
        <v>2016</v>
      </c>
      <c r="B100" t="s">
        <v>9</v>
      </c>
      <c r="C100">
        <v>3</v>
      </c>
      <c r="D100" t="s">
        <v>209</v>
      </c>
      <c r="E100" t="s">
        <v>194</v>
      </c>
      <c r="F100" s="231">
        <v>4</v>
      </c>
    </row>
    <row r="101" spans="1:6" x14ac:dyDescent="0.2">
      <c r="A101">
        <v>2016</v>
      </c>
      <c r="B101" t="s">
        <v>9</v>
      </c>
      <c r="C101">
        <v>3</v>
      </c>
      <c r="D101" t="s">
        <v>209</v>
      </c>
      <c r="E101" t="s">
        <v>200</v>
      </c>
      <c r="F101" s="231">
        <v>1</v>
      </c>
    </row>
    <row r="102" spans="1:6" x14ac:dyDescent="0.2">
      <c r="A102">
        <v>2016</v>
      </c>
      <c r="B102" t="s">
        <v>9</v>
      </c>
      <c r="C102">
        <v>3</v>
      </c>
      <c r="D102" t="s">
        <v>209</v>
      </c>
      <c r="E102" t="s">
        <v>195</v>
      </c>
      <c r="F102" s="231">
        <v>11</v>
      </c>
    </row>
    <row r="103" spans="1:6" x14ac:dyDescent="0.2">
      <c r="A103">
        <v>2016</v>
      </c>
      <c r="B103" t="s">
        <v>9</v>
      </c>
      <c r="C103">
        <v>3</v>
      </c>
      <c r="D103" t="s">
        <v>209</v>
      </c>
      <c r="E103" t="s">
        <v>202</v>
      </c>
      <c r="F103" s="231">
        <v>0.80877699999999997</v>
      </c>
    </row>
    <row r="104" spans="1:6" x14ac:dyDescent="0.2">
      <c r="A104">
        <v>2016</v>
      </c>
      <c r="B104" t="s">
        <v>9</v>
      </c>
      <c r="C104">
        <v>3</v>
      </c>
      <c r="D104" t="s">
        <v>209</v>
      </c>
      <c r="E104" t="s">
        <v>205</v>
      </c>
      <c r="F104" s="231">
        <v>0.81132099999999996</v>
      </c>
    </row>
    <row r="105" spans="1:6" x14ac:dyDescent="0.2">
      <c r="A105">
        <v>2016</v>
      </c>
      <c r="B105" t="s">
        <v>9</v>
      </c>
      <c r="C105">
        <v>3</v>
      </c>
      <c r="D105" t="s">
        <v>209</v>
      </c>
      <c r="E105" t="s">
        <v>196</v>
      </c>
      <c r="F105" s="231">
        <v>318</v>
      </c>
    </row>
    <row r="106" spans="1:6" x14ac:dyDescent="0.2">
      <c r="A106">
        <v>2016</v>
      </c>
      <c r="B106" t="s">
        <v>1</v>
      </c>
      <c r="C106">
        <v>3</v>
      </c>
      <c r="D106" t="s">
        <v>209</v>
      </c>
      <c r="E106" t="s">
        <v>197</v>
      </c>
      <c r="F106" s="231">
        <v>5</v>
      </c>
    </row>
    <row r="107" spans="1:6" x14ac:dyDescent="0.2">
      <c r="A107">
        <v>2016</v>
      </c>
      <c r="B107" t="s">
        <v>1</v>
      </c>
      <c r="C107">
        <v>3</v>
      </c>
      <c r="D107" t="s">
        <v>209</v>
      </c>
      <c r="E107" t="s">
        <v>194</v>
      </c>
      <c r="F107" s="231">
        <v>5</v>
      </c>
    </row>
    <row r="108" spans="1:6" x14ac:dyDescent="0.2">
      <c r="A108">
        <v>2016</v>
      </c>
      <c r="B108" t="s">
        <v>1</v>
      </c>
      <c r="C108">
        <v>3</v>
      </c>
      <c r="D108" t="s">
        <v>209</v>
      </c>
      <c r="E108" t="s">
        <v>200</v>
      </c>
      <c r="F108" s="231">
        <v>1</v>
      </c>
    </row>
    <row r="109" spans="1:6" x14ac:dyDescent="0.2">
      <c r="A109">
        <v>2016</v>
      </c>
      <c r="B109" t="s">
        <v>1</v>
      </c>
      <c r="C109">
        <v>3</v>
      </c>
      <c r="D109" t="s">
        <v>209</v>
      </c>
      <c r="E109" t="s">
        <v>195</v>
      </c>
      <c r="F109" s="231">
        <v>17</v>
      </c>
    </row>
    <row r="110" spans="1:6" x14ac:dyDescent="0.2">
      <c r="A110">
        <v>2016</v>
      </c>
      <c r="B110" t="s">
        <v>1</v>
      </c>
      <c r="C110">
        <v>3</v>
      </c>
      <c r="D110" t="s">
        <v>209</v>
      </c>
      <c r="E110" t="s">
        <v>202</v>
      </c>
      <c r="F110" s="231">
        <v>0.78980899999999998</v>
      </c>
    </row>
    <row r="111" spans="1:6" x14ac:dyDescent="0.2">
      <c r="A111">
        <v>2016</v>
      </c>
      <c r="B111" t="s">
        <v>1</v>
      </c>
      <c r="C111">
        <v>3</v>
      </c>
      <c r="D111" t="s">
        <v>209</v>
      </c>
      <c r="E111" t="s">
        <v>205</v>
      </c>
      <c r="F111" s="231">
        <v>0.80456000000000005</v>
      </c>
    </row>
    <row r="112" spans="1:6" x14ac:dyDescent="0.2">
      <c r="A112">
        <v>2016</v>
      </c>
      <c r="B112" t="s">
        <v>1</v>
      </c>
      <c r="C112">
        <v>3</v>
      </c>
      <c r="D112" t="s">
        <v>209</v>
      </c>
      <c r="E112" t="s">
        <v>196</v>
      </c>
      <c r="F112" s="231">
        <v>321</v>
      </c>
    </row>
    <row r="113" spans="1:6" x14ac:dyDescent="0.2">
      <c r="A113">
        <v>2016</v>
      </c>
      <c r="B113" t="s">
        <v>5</v>
      </c>
      <c r="C113">
        <v>3</v>
      </c>
      <c r="D113" t="s">
        <v>209</v>
      </c>
      <c r="E113" t="s">
        <v>197</v>
      </c>
      <c r="F113" s="231">
        <v>7</v>
      </c>
    </row>
    <row r="114" spans="1:6" x14ac:dyDescent="0.2">
      <c r="A114">
        <v>2016</v>
      </c>
      <c r="B114" t="s">
        <v>5</v>
      </c>
      <c r="C114">
        <v>3</v>
      </c>
      <c r="D114" t="s">
        <v>209</v>
      </c>
      <c r="E114" t="s">
        <v>198</v>
      </c>
      <c r="F114" s="231">
        <v>2</v>
      </c>
    </row>
    <row r="115" spans="1:6" x14ac:dyDescent="0.2">
      <c r="A115">
        <v>2016</v>
      </c>
      <c r="B115" t="s">
        <v>5</v>
      </c>
      <c r="C115">
        <v>3</v>
      </c>
      <c r="D115" t="s">
        <v>209</v>
      </c>
      <c r="E115" t="s">
        <v>194</v>
      </c>
      <c r="F115" s="231">
        <v>11</v>
      </c>
    </row>
    <row r="116" spans="1:6" x14ac:dyDescent="0.2">
      <c r="A116">
        <v>2016</v>
      </c>
      <c r="B116" t="s">
        <v>5</v>
      </c>
      <c r="C116">
        <v>3</v>
      </c>
      <c r="D116" t="s">
        <v>209</v>
      </c>
      <c r="E116" t="s">
        <v>195</v>
      </c>
      <c r="F116" s="231">
        <v>21</v>
      </c>
    </row>
    <row r="117" spans="1:6" x14ac:dyDescent="0.2">
      <c r="A117">
        <v>2016</v>
      </c>
      <c r="B117" t="s">
        <v>5</v>
      </c>
      <c r="C117">
        <v>3</v>
      </c>
      <c r="D117" t="s">
        <v>209</v>
      </c>
      <c r="E117" t="s">
        <v>202</v>
      </c>
      <c r="F117" s="231">
        <v>0.802508</v>
      </c>
    </row>
    <row r="118" spans="1:6" x14ac:dyDescent="0.2">
      <c r="A118">
        <v>2016</v>
      </c>
      <c r="B118" t="s">
        <v>5</v>
      </c>
      <c r="C118">
        <v>3</v>
      </c>
      <c r="D118" t="s">
        <v>209</v>
      </c>
      <c r="E118" t="s">
        <v>205</v>
      </c>
      <c r="F118" s="231">
        <v>0.81210199999999999</v>
      </c>
    </row>
    <row r="119" spans="1:6" x14ac:dyDescent="0.2">
      <c r="A119">
        <v>2016</v>
      </c>
      <c r="B119" t="s">
        <v>5</v>
      </c>
      <c r="C119">
        <v>3</v>
      </c>
      <c r="D119" t="s">
        <v>209</v>
      </c>
      <c r="E119" t="s">
        <v>196</v>
      </c>
      <c r="F119" s="231">
        <v>317</v>
      </c>
    </row>
    <row r="120" spans="1:6" x14ac:dyDescent="0.2">
      <c r="A120">
        <v>2016</v>
      </c>
      <c r="B120" t="s">
        <v>7</v>
      </c>
      <c r="C120">
        <v>3</v>
      </c>
      <c r="D120" t="s">
        <v>209</v>
      </c>
      <c r="E120" t="s">
        <v>197</v>
      </c>
      <c r="F120" s="231">
        <v>5</v>
      </c>
    </row>
    <row r="121" spans="1:6" x14ac:dyDescent="0.2">
      <c r="A121">
        <v>2016</v>
      </c>
      <c r="B121" t="s">
        <v>7</v>
      </c>
      <c r="C121">
        <v>3</v>
      </c>
      <c r="D121" t="s">
        <v>209</v>
      </c>
      <c r="E121" t="s">
        <v>199</v>
      </c>
      <c r="F121" s="231">
        <v>3</v>
      </c>
    </row>
    <row r="122" spans="1:6" x14ac:dyDescent="0.2">
      <c r="A122">
        <v>2016</v>
      </c>
      <c r="B122" t="s">
        <v>7</v>
      </c>
      <c r="C122">
        <v>3</v>
      </c>
      <c r="D122" t="s">
        <v>209</v>
      </c>
      <c r="E122" t="s">
        <v>194</v>
      </c>
      <c r="F122" s="231">
        <v>9</v>
      </c>
    </row>
    <row r="123" spans="1:6" x14ac:dyDescent="0.2">
      <c r="A123">
        <v>2016</v>
      </c>
      <c r="B123" t="s">
        <v>7</v>
      </c>
      <c r="C123">
        <v>3</v>
      </c>
      <c r="D123" t="s">
        <v>209</v>
      </c>
      <c r="E123" t="s">
        <v>200</v>
      </c>
      <c r="F123" s="231">
        <v>2</v>
      </c>
    </row>
    <row r="124" spans="1:6" x14ac:dyDescent="0.2">
      <c r="A124">
        <v>2016</v>
      </c>
      <c r="B124" t="s">
        <v>7</v>
      </c>
      <c r="C124">
        <v>3</v>
      </c>
      <c r="D124" t="s">
        <v>209</v>
      </c>
      <c r="E124" t="s">
        <v>195</v>
      </c>
      <c r="F124" s="231">
        <v>20</v>
      </c>
    </row>
    <row r="125" spans="1:6" x14ac:dyDescent="0.2">
      <c r="A125">
        <v>2016</v>
      </c>
      <c r="B125" t="s">
        <v>7</v>
      </c>
      <c r="C125">
        <v>3</v>
      </c>
      <c r="D125" t="s">
        <v>209</v>
      </c>
      <c r="E125" t="s">
        <v>202</v>
      </c>
      <c r="F125" s="231">
        <v>0.79320999999999997</v>
      </c>
    </row>
    <row r="126" spans="1:6" x14ac:dyDescent="0.2">
      <c r="A126">
        <v>2016</v>
      </c>
      <c r="B126" t="s">
        <v>7</v>
      </c>
      <c r="C126">
        <v>3</v>
      </c>
      <c r="D126" t="s">
        <v>209</v>
      </c>
      <c r="E126" t="s">
        <v>205</v>
      </c>
      <c r="F126" s="231">
        <v>0.79750799999999999</v>
      </c>
    </row>
    <row r="127" spans="1:6" x14ac:dyDescent="0.2">
      <c r="A127">
        <v>2016</v>
      </c>
      <c r="B127" t="s">
        <v>7</v>
      </c>
      <c r="C127">
        <v>3</v>
      </c>
      <c r="D127" t="s">
        <v>209</v>
      </c>
      <c r="E127" t="s">
        <v>196</v>
      </c>
      <c r="F127" s="231">
        <v>317</v>
      </c>
    </row>
    <row r="128" spans="1:6" x14ac:dyDescent="0.2">
      <c r="A128">
        <v>2016</v>
      </c>
      <c r="B128" t="s">
        <v>6</v>
      </c>
      <c r="C128">
        <v>3</v>
      </c>
      <c r="D128" t="s">
        <v>209</v>
      </c>
      <c r="E128" t="s">
        <v>197</v>
      </c>
      <c r="F128" s="231">
        <v>7</v>
      </c>
    </row>
    <row r="129" spans="1:6" x14ac:dyDescent="0.2">
      <c r="A129">
        <v>2016</v>
      </c>
      <c r="B129" t="s">
        <v>6</v>
      </c>
      <c r="C129">
        <v>3</v>
      </c>
      <c r="D129" t="s">
        <v>209</v>
      </c>
      <c r="E129" t="s">
        <v>194</v>
      </c>
      <c r="F129" s="231">
        <v>3</v>
      </c>
    </row>
    <row r="130" spans="1:6" x14ac:dyDescent="0.2">
      <c r="A130">
        <v>2016</v>
      </c>
      <c r="B130" t="s">
        <v>6</v>
      </c>
      <c r="C130">
        <v>3</v>
      </c>
      <c r="D130" t="s">
        <v>209</v>
      </c>
      <c r="E130" t="s">
        <v>200</v>
      </c>
      <c r="F130" s="231">
        <v>2</v>
      </c>
    </row>
    <row r="131" spans="1:6" x14ac:dyDescent="0.2">
      <c r="A131">
        <v>2016</v>
      </c>
      <c r="B131" t="s">
        <v>6</v>
      </c>
      <c r="C131">
        <v>3</v>
      </c>
      <c r="D131" t="s">
        <v>209</v>
      </c>
      <c r="E131" t="s">
        <v>195</v>
      </c>
      <c r="F131" s="231">
        <v>18</v>
      </c>
    </row>
    <row r="132" spans="1:6" x14ac:dyDescent="0.2">
      <c r="A132">
        <v>2016</v>
      </c>
      <c r="B132" t="s">
        <v>6</v>
      </c>
      <c r="C132">
        <v>3</v>
      </c>
      <c r="D132" t="s">
        <v>209</v>
      </c>
      <c r="E132" t="s">
        <v>202</v>
      </c>
      <c r="F132" s="231">
        <v>0.782609</v>
      </c>
    </row>
    <row r="133" spans="1:6" x14ac:dyDescent="0.2">
      <c r="A133">
        <v>2016</v>
      </c>
      <c r="B133" t="s">
        <v>6</v>
      </c>
      <c r="C133">
        <v>3</v>
      </c>
      <c r="D133" t="s">
        <v>209</v>
      </c>
      <c r="E133" t="s">
        <v>205</v>
      </c>
      <c r="F133" s="231">
        <v>0.791798</v>
      </c>
    </row>
    <row r="134" spans="1:6" x14ac:dyDescent="0.2">
      <c r="A134">
        <v>2016</v>
      </c>
      <c r="B134" t="s">
        <v>6</v>
      </c>
      <c r="C134">
        <v>3</v>
      </c>
      <c r="D134" t="s">
        <v>209</v>
      </c>
      <c r="E134" t="s">
        <v>196</v>
      </c>
      <c r="F134" s="231">
        <v>315</v>
      </c>
    </row>
    <row r="135" spans="1:6" x14ac:dyDescent="0.2">
      <c r="A135">
        <v>2016</v>
      </c>
      <c r="B135" t="s">
        <v>0</v>
      </c>
      <c r="C135">
        <v>3</v>
      </c>
      <c r="D135" t="s">
        <v>209</v>
      </c>
      <c r="E135" t="s">
        <v>197</v>
      </c>
      <c r="F135" s="231">
        <v>6</v>
      </c>
    </row>
    <row r="136" spans="1:6" x14ac:dyDescent="0.2">
      <c r="A136">
        <v>2016</v>
      </c>
      <c r="B136" t="s">
        <v>0</v>
      </c>
      <c r="C136">
        <v>3</v>
      </c>
      <c r="D136" t="s">
        <v>209</v>
      </c>
      <c r="E136" t="s">
        <v>198</v>
      </c>
      <c r="F136" s="231">
        <v>1</v>
      </c>
    </row>
    <row r="137" spans="1:6" x14ac:dyDescent="0.2">
      <c r="A137">
        <v>2016</v>
      </c>
      <c r="B137" t="s">
        <v>0</v>
      </c>
      <c r="C137">
        <v>3</v>
      </c>
      <c r="D137" t="s">
        <v>209</v>
      </c>
      <c r="E137" t="s">
        <v>199</v>
      </c>
      <c r="F137" s="231">
        <v>0</v>
      </c>
    </row>
    <row r="138" spans="1:6" x14ac:dyDescent="0.2">
      <c r="A138">
        <v>2016</v>
      </c>
      <c r="B138" t="s">
        <v>0</v>
      </c>
      <c r="C138">
        <v>3</v>
      </c>
      <c r="D138" t="s">
        <v>209</v>
      </c>
      <c r="E138" t="s">
        <v>194</v>
      </c>
      <c r="F138" s="231">
        <v>3</v>
      </c>
    </row>
    <row r="139" spans="1:6" x14ac:dyDescent="0.2">
      <c r="A139">
        <v>2016</v>
      </c>
      <c r="B139" t="s">
        <v>0</v>
      </c>
      <c r="C139">
        <v>3</v>
      </c>
      <c r="D139" t="s">
        <v>209</v>
      </c>
      <c r="E139" t="s">
        <v>200</v>
      </c>
      <c r="F139" s="231">
        <v>3</v>
      </c>
    </row>
    <row r="140" spans="1:6" x14ac:dyDescent="0.2">
      <c r="A140">
        <v>2016</v>
      </c>
      <c r="B140" t="s">
        <v>0</v>
      </c>
      <c r="C140">
        <v>3</v>
      </c>
      <c r="D140" t="s">
        <v>209</v>
      </c>
      <c r="E140" t="s">
        <v>195</v>
      </c>
      <c r="F140" s="231">
        <v>29</v>
      </c>
    </row>
    <row r="141" spans="1:6" x14ac:dyDescent="0.2">
      <c r="A141">
        <v>2016</v>
      </c>
      <c r="B141" t="s">
        <v>0</v>
      </c>
      <c r="C141">
        <v>3</v>
      </c>
      <c r="D141" t="s">
        <v>209</v>
      </c>
      <c r="E141" t="s">
        <v>202</v>
      </c>
      <c r="F141" s="231">
        <v>0.75078900000000004</v>
      </c>
    </row>
    <row r="142" spans="1:6" x14ac:dyDescent="0.2">
      <c r="A142">
        <v>2016</v>
      </c>
      <c r="B142" t="s">
        <v>0</v>
      </c>
      <c r="C142">
        <v>3</v>
      </c>
      <c r="D142" t="s">
        <v>209</v>
      </c>
      <c r="E142" t="s">
        <v>205</v>
      </c>
      <c r="F142" s="231">
        <v>0.77198699999999998</v>
      </c>
    </row>
    <row r="143" spans="1:6" x14ac:dyDescent="0.2">
      <c r="A143">
        <v>2016</v>
      </c>
      <c r="B143" t="s">
        <v>0</v>
      </c>
      <c r="C143">
        <v>3</v>
      </c>
      <c r="D143" t="s">
        <v>209</v>
      </c>
      <c r="E143" t="s">
        <v>196</v>
      </c>
      <c r="F143" s="231">
        <v>321</v>
      </c>
    </row>
    <row r="144" spans="1:6" x14ac:dyDescent="0.2">
      <c r="A144">
        <v>2016</v>
      </c>
      <c r="B144" t="s">
        <v>8</v>
      </c>
      <c r="C144">
        <v>3</v>
      </c>
      <c r="D144" t="s">
        <v>209</v>
      </c>
      <c r="E144" t="s">
        <v>197</v>
      </c>
      <c r="F144" s="231">
        <v>3</v>
      </c>
    </row>
    <row r="145" spans="1:6" x14ac:dyDescent="0.2">
      <c r="A145">
        <v>2016</v>
      </c>
      <c r="B145" t="s">
        <v>8</v>
      </c>
      <c r="C145">
        <v>3</v>
      </c>
      <c r="D145" t="s">
        <v>209</v>
      </c>
      <c r="E145" t="s">
        <v>198</v>
      </c>
      <c r="F145" s="231">
        <v>1</v>
      </c>
    </row>
    <row r="146" spans="1:6" x14ac:dyDescent="0.2">
      <c r="A146">
        <v>2016</v>
      </c>
      <c r="B146" t="s">
        <v>8</v>
      </c>
      <c r="C146">
        <v>3</v>
      </c>
      <c r="D146" t="s">
        <v>209</v>
      </c>
      <c r="E146" t="s">
        <v>194</v>
      </c>
      <c r="F146" s="231">
        <v>4</v>
      </c>
    </row>
    <row r="147" spans="1:6" x14ac:dyDescent="0.2">
      <c r="A147">
        <v>2016</v>
      </c>
      <c r="B147" t="s">
        <v>8</v>
      </c>
      <c r="C147">
        <v>3</v>
      </c>
      <c r="D147" t="s">
        <v>209</v>
      </c>
      <c r="E147" t="s">
        <v>195</v>
      </c>
      <c r="F147" s="231">
        <v>18</v>
      </c>
    </row>
    <row r="148" spans="1:6" x14ac:dyDescent="0.2">
      <c r="A148">
        <v>2016</v>
      </c>
      <c r="B148" t="s">
        <v>8</v>
      </c>
      <c r="C148">
        <v>3</v>
      </c>
      <c r="D148" t="s">
        <v>209</v>
      </c>
      <c r="E148" t="s">
        <v>202</v>
      </c>
      <c r="F148" s="231">
        <v>0.79503100000000004</v>
      </c>
    </row>
    <row r="149" spans="1:6" x14ac:dyDescent="0.2">
      <c r="A149">
        <v>2016</v>
      </c>
      <c r="B149" t="s">
        <v>8</v>
      </c>
      <c r="C149">
        <v>3</v>
      </c>
      <c r="D149" t="s">
        <v>209</v>
      </c>
      <c r="E149" t="s">
        <v>205</v>
      </c>
      <c r="F149" s="231">
        <v>0.8</v>
      </c>
    </row>
    <row r="150" spans="1:6" x14ac:dyDescent="0.2">
      <c r="A150">
        <v>2016</v>
      </c>
      <c r="B150" t="s">
        <v>8</v>
      </c>
      <c r="C150">
        <v>3</v>
      </c>
      <c r="D150" t="s">
        <v>209</v>
      </c>
      <c r="E150" t="s">
        <v>196</v>
      </c>
      <c r="F150" s="231">
        <v>318</v>
      </c>
    </row>
    <row r="151" spans="1:6" x14ac:dyDescent="0.2">
      <c r="A151">
        <v>2016</v>
      </c>
      <c r="B151" t="s">
        <v>10</v>
      </c>
      <c r="C151">
        <v>3</v>
      </c>
      <c r="D151" t="s">
        <v>209</v>
      </c>
      <c r="E151" t="s">
        <v>197</v>
      </c>
      <c r="F151" s="231">
        <v>8</v>
      </c>
    </row>
    <row r="152" spans="1:6" x14ac:dyDescent="0.2">
      <c r="A152">
        <v>2016</v>
      </c>
      <c r="B152" t="s">
        <v>10</v>
      </c>
      <c r="C152">
        <v>3</v>
      </c>
      <c r="D152" t="s">
        <v>209</v>
      </c>
      <c r="E152" t="s">
        <v>198</v>
      </c>
      <c r="F152" s="231">
        <v>1</v>
      </c>
    </row>
    <row r="153" spans="1:6" x14ac:dyDescent="0.2">
      <c r="A153">
        <v>2016</v>
      </c>
      <c r="B153" t="s">
        <v>10</v>
      </c>
      <c r="C153">
        <v>3</v>
      </c>
      <c r="D153" t="s">
        <v>209</v>
      </c>
      <c r="E153" t="s">
        <v>199</v>
      </c>
      <c r="F153" s="231">
        <v>3</v>
      </c>
    </row>
    <row r="154" spans="1:6" x14ac:dyDescent="0.2">
      <c r="A154">
        <v>2016</v>
      </c>
      <c r="B154" t="s">
        <v>10</v>
      </c>
      <c r="C154">
        <v>3</v>
      </c>
      <c r="D154" t="s">
        <v>209</v>
      </c>
      <c r="E154" t="s">
        <v>194</v>
      </c>
      <c r="F154" s="231">
        <v>8</v>
      </c>
    </row>
    <row r="155" spans="1:6" x14ac:dyDescent="0.2">
      <c r="A155">
        <v>2016</v>
      </c>
      <c r="B155" t="s">
        <v>10</v>
      </c>
      <c r="C155">
        <v>3</v>
      </c>
      <c r="D155" t="s">
        <v>209</v>
      </c>
      <c r="E155" t="s">
        <v>200</v>
      </c>
      <c r="F155" s="231">
        <v>1</v>
      </c>
    </row>
    <row r="156" spans="1:6" x14ac:dyDescent="0.2">
      <c r="A156">
        <v>2016</v>
      </c>
      <c r="B156" t="s">
        <v>10</v>
      </c>
      <c r="C156">
        <v>3</v>
      </c>
      <c r="D156" t="s">
        <v>209</v>
      </c>
      <c r="E156" t="s">
        <v>195</v>
      </c>
      <c r="F156" s="231">
        <v>16</v>
      </c>
    </row>
    <row r="157" spans="1:6" x14ac:dyDescent="0.2">
      <c r="A157">
        <v>2016</v>
      </c>
      <c r="B157" t="s">
        <v>10</v>
      </c>
      <c r="C157">
        <v>3</v>
      </c>
      <c r="D157" t="s">
        <v>209</v>
      </c>
      <c r="E157" t="s">
        <v>202</v>
      </c>
      <c r="F157" s="231">
        <v>0.80062299999999997</v>
      </c>
    </row>
    <row r="158" spans="1:6" x14ac:dyDescent="0.2">
      <c r="A158">
        <v>2016</v>
      </c>
      <c r="B158" t="s">
        <v>10</v>
      </c>
      <c r="C158">
        <v>3</v>
      </c>
      <c r="D158" t="s">
        <v>209</v>
      </c>
      <c r="E158" t="s">
        <v>205</v>
      </c>
      <c r="F158" s="231">
        <v>0.80312499999999998</v>
      </c>
    </row>
    <row r="159" spans="1:6" x14ac:dyDescent="0.2">
      <c r="A159">
        <v>2016</v>
      </c>
      <c r="B159" t="s">
        <v>10</v>
      </c>
      <c r="C159">
        <v>3</v>
      </c>
      <c r="D159" t="s">
        <v>209</v>
      </c>
      <c r="E159" t="s">
        <v>196</v>
      </c>
      <c r="F159" s="231">
        <v>318</v>
      </c>
    </row>
    <row r="160" spans="1:6" x14ac:dyDescent="0.2">
      <c r="A160">
        <v>2016</v>
      </c>
      <c r="B160" t="s">
        <v>4</v>
      </c>
      <c r="C160">
        <v>3</v>
      </c>
      <c r="D160" t="s">
        <v>209</v>
      </c>
      <c r="E160" t="s">
        <v>197</v>
      </c>
      <c r="F160" s="231">
        <v>10</v>
      </c>
    </row>
    <row r="161" spans="1:6" x14ac:dyDescent="0.2">
      <c r="A161">
        <v>2016</v>
      </c>
      <c r="B161" t="s">
        <v>4</v>
      </c>
      <c r="C161">
        <v>3</v>
      </c>
      <c r="D161" t="s">
        <v>209</v>
      </c>
      <c r="E161" t="s">
        <v>199</v>
      </c>
      <c r="F161" s="231">
        <v>1</v>
      </c>
    </row>
    <row r="162" spans="1:6" x14ac:dyDescent="0.2">
      <c r="A162">
        <v>2016</v>
      </c>
      <c r="B162" t="s">
        <v>4</v>
      </c>
      <c r="C162">
        <v>3</v>
      </c>
      <c r="D162" t="s">
        <v>209</v>
      </c>
      <c r="E162" t="s">
        <v>194</v>
      </c>
      <c r="F162" s="231">
        <v>4</v>
      </c>
    </row>
    <row r="163" spans="1:6" x14ac:dyDescent="0.2">
      <c r="A163">
        <v>2016</v>
      </c>
      <c r="B163" t="s">
        <v>4</v>
      </c>
      <c r="C163">
        <v>3</v>
      </c>
      <c r="D163" t="s">
        <v>209</v>
      </c>
      <c r="E163" t="s">
        <v>200</v>
      </c>
      <c r="F163" s="231">
        <v>1</v>
      </c>
    </row>
    <row r="164" spans="1:6" x14ac:dyDescent="0.2">
      <c r="A164">
        <v>2016</v>
      </c>
      <c r="B164" t="s">
        <v>4</v>
      </c>
      <c r="C164">
        <v>3</v>
      </c>
      <c r="D164" t="s">
        <v>209</v>
      </c>
      <c r="E164" t="s">
        <v>195</v>
      </c>
      <c r="F164" s="231">
        <v>21</v>
      </c>
    </row>
    <row r="165" spans="1:6" x14ac:dyDescent="0.2">
      <c r="A165">
        <v>2016</v>
      </c>
      <c r="B165" t="s">
        <v>4</v>
      </c>
      <c r="C165">
        <v>3</v>
      </c>
      <c r="D165" t="s">
        <v>209</v>
      </c>
      <c r="E165" t="s">
        <v>202</v>
      </c>
      <c r="F165" s="231">
        <v>0.81469599999999998</v>
      </c>
    </row>
    <row r="166" spans="1:6" x14ac:dyDescent="0.2">
      <c r="A166">
        <v>2016</v>
      </c>
      <c r="B166" t="s">
        <v>4</v>
      </c>
      <c r="C166">
        <v>3</v>
      </c>
      <c r="D166" t="s">
        <v>209</v>
      </c>
      <c r="E166" t="s">
        <v>205</v>
      </c>
      <c r="F166" s="231">
        <v>0.82467500000000005</v>
      </c>
    </row>
    <row r="167" spans="1:6" x14ac:dyDescent="0.2">
      <c r="A167">
        <v>2016</v>
      </c>
      <c r="B167" t="s">
        <v>4</v>
      </c>
      <c r="C167">
        <v>3</v>
      </c>
      <c r="D167" t="s">
        <v>209</v>
      </c>
      <c r="E167" t="s">
        <v>196</v>
      </c>
      <c r="F167" s="231">
        <v>314</v>
      </c>
    </row>
    <row r="168" spans="1:6" x14ac:dyDescent="0.2">
      <c r="A168">
        <v>2016</v>
      </c>
      <c r="B168" t="s">
        <v>3</v>
      </c>
      <c r="C168">
        <v>3</v>
      </c>
      <c r="D168" t="s">
        <v>209</v>
      </c>
      <c r="E168" t="s">
        <v>197</v>
      </c>
      <c r="F168" s="231">
        <v>6</v>
      </c>
    </row>
    <row r="169" spans="1:6" x14ac:dyDescent="0.2">
      <c r="A169">
        <v>2016</v>
      </c>
      <c r="B169" t="s">
        <v>3</v>
      </c>
      <c r="C169">
        <v>3</v>
      </c>
      <c r="D169" t="s">
        <v>209</v>
      </c>
      <c r="E169" t="s">
        <v>198</v>
      </c>
      <c r="F169" s="231">
        <v>3</v>
      </c>
    </row>
    <row r="170" spans="1:6" x14ac:dyDescent="0.2">
      <c r="A170">
        <v>2016</v>
      </c>
      <c r="B170" t="s">
        <v>3</v>
      </c>
      <c r="C170">
        <v>3</v>
      </c>
      <c r="D170" t="s">
        <v>209</v>
      </c>
      <c r="E170" t="s">
        <v>194</v>
      </c>
      <c r="F170" s="231">
        <v>2</v>
      </c>
    </row>
    <row r="171" spans="1:6" x14ac:dyDescent="0.2">
      <c r="A171">
        <v>2016</v>
      </c>
      <c r="B171" t="s">
        <v>3</v>
      </c>
      <c r="C171">
        <v>3</v>
      </c>
      <c r="D171" t="s">
        <v>209</v>
      </c>
      <c r="E171" t="s">
        <v>200</v>
      </c>
      <c r="F171" s="231">
        <v>2</v>
      </c>
    </row>
    <row r="172" spans="1:6" x14ac:dyDescent="0.2">
      <c r="A172">
        <v>2016</v>
      </c>
      <c r="B172" t="s">
        <v>3</v>
      </c>
      <c r="C172">
        <v>3</v>
      </c>
      <c r="D172" t="s">
        <v>209</v>
      </c>
      <c r="E172" t="s">
        <v>195</v>
      </c>
      <c r="F172" s="231">
        <v>23</v>
      </c>
    </row>
    <row r="173" spans="1:6" x14ac:dyDescent="0.2">
      <c r="A173">
        <v>2016</v>
      </c>
      <c r="B173" t="s">
        <v>3</v>
      </c>
      <c r="C173">
        <v>3</v>
      </c>
      <c r="D173" t="s">
        <v>209</v>
      </c>
      <c r="E173" t="s">
        <v>202</v>
      </c>
      <c r="F173" s="231">
        <v>0.80844199999999999</v>
      </c>
    </row>
    <row r="174" spans="1:6" x14ac:dyDescent="0.2">
      <c r="A174">
        <v>2016</v>
      </c>
      <c r="B174" t="s">
        <v>3</v>
      </c>
      <c r="C174">
        <v>3</v>
      </c>
      <c r="D174" t="s">
        <v>209</v>
      </c>
      <c r="E174" t="s">
        <v>205</v>
      </c>
      <c r="F174" s="231">
        <v>0.81848200000000004</v>
      </c>
    </row>
    <row r="175" spans="1:6" x14ac:dyDescent="0.2">
      <c r="A175">
        <v>2016</v>
      </c>
      <c r="B175" t="s">
        <v>3</v>
      </c>
      <c r="C175">
        <v>3</v>
      </c>
      <c r="D175" t="s">
        <v>209</v>
      </c>
      <c r="E175" t="s">
        <v>196</v>
      </c>
      <c r="F175" s="231">
        <v>318</v>
      </c>
    </row>
    <row r="176" spans="1:6" x14ac:dyDescent="0.2">
      <c r="A176">
        <v>2016</v>
      </c>
      <c r="B176" t="s">
        <v>2</v>
      </c>
      <c r="C176">
        <v>3</v>
      </c>
      <c r="D176" t="s">
        <v>209</v>
      </c>
      <c r="E176" t="s">
        <v>197</v>
      </c>
      <c r="F176" s="231">
        <v>7</v>
      </c>
    </row>
    <row r="177" spans="1:6" x14ac:dyDescent="0.2">
      <c r="A177">
        <v>2016</v>
      </c>
      <c r="B177" t="s">
        <v>2</v>
      </c>
      <c r="C177">
        <v>3</v>
      </c>
      <c r="D177" t="s">
        <v>209</v>
      </c>
      <c r="E177" t="s">
        <v>198</v>
      </c>
      <c r="F177" s="231">
        <v>1</v>
      </c>
    </row>
    <row r="178" spans="1:6" x14ac:dyDescent="0.2">
      <c r="A178">
        <v>2016</v>
      </c>
      <c r="B178" t="s">
        <v>2</v>
      </c>
      <c r="C178">
        <v>3</v>
      </c>
      <c r="D178" t="s">
        <v>209</v>
      </c>
      <c r="E178" t="s">
        <v>199</v>
      </c>
      <c r="F178" s="231">
        <v>1</v>
      </c>
    </row>
    <row r="179" spans="1:6" x14ac:dyDescent="0.2">
      <c r="A179">
        <v>2016</v>
      </c>
      <c r="B179" t="s">
        <v>2</v>
      </c>
      <c r="C179">
        <v>3</v>
      </c>
      <c r="D179" t="s">
        <v>209</v>
      </c>
      <c r="E179" t="s">
        <v>194</v>
      </c>
      <c r="F179" s="231">
        <v>4</v>
      </c>
    </row>
    <row r="180" spans="1:6" x14ac:dyDescent="0.2">
      <c r="A180">
        <v>2016</v>
      </c>
      <c r="B180" t="s">
        <v>2</v>
      </c>
      <c r="C180">
        <v>3</v>
      </c>
      <c r="D180" t="s">
        <v>209</v>
      </c>
      <c r="E180" t="s">
        <v>200</v>
      </c>
      <c r="F180" s="231">
        <v>1</v>
      </c>
    </row>
    <row r="181" spans="1:6" x14ac:dyDescent="0.2">
      <c r="A181">
        <v>2016</v>
      </c>
      <c r="B181" t="s">
        <v>2</v>
      </c>
      <c r="C181">
        <v>3</v>
      </c>
      <c r="D181" t="s">
        <v>209</v>
      </c>
      <c r="E181" t="s">
        <v>195</v>
      </c>
      <c r="F181" s="231">
        <v>17</v>
      </c>
    </row>
    <row r="182" spans="1:6" x14ac:dyDescent="0.2">
      <c r="A182">
        <v>2016</v>
      </c>
      <c r="B182" t="s">
        <v>2</v>
      </c>
      <c r="C182">
        <v>3</v>
      </c>
      <c r="D182" t="s">
        <v>209</v>
      </c>
      <c r="E182" t="s">
        <v>202</v>
      </c>
      <c r="F182" s="231">
        <v>0.81107499999999999</v>
      </c>
    </row>
    <row r="183" spans="1:6" x14ac:dyDescent="0.2">
      <c r="A183">
        <v>2016</v>
      </c>
      <c r="B183" t="s">
        <v>2</v>
      </c>
      <c r="C183">
        <v>3</v>
      </c>
      <c r="D183" t="s">
        <v>209</v>
      </c>
      <c r="E183" t="s">
        <v>205</v>
      </c>
      <c r="F183" s="231">
        <v>0.82119200000000003</v>
      </c>
    </row>
    <row r="184" spans="1:6" x14ac:dyDescent="0.2">
      <c r="A184">
        <v>2016</v>
      </c>
      <c r="B184" t="s">
        <v>2</v>
      </c>
      <c r="C184">
        <v>3</v>
      </c>
      <c r="D184" t="s">
        <v>209</v>
      </c>
      <c r="E184" t="s">
        <v>196</v>
      </c>
      <c r="F184" s="231">
        <v>318</v>
      </c>
    </row>
    <row r="185" spans="1:6" x14ac:dyDescent="0.2">
      <c r="A185">
        <v>2016</v>
      </c>
      <c r="B185" t="s">
        <v>9</v>
      </c>
      <c r="C185">
        <v>5</v>
      </c>
      <c r="D185" t="s">
        <v>210</v>
      </c>
      <c r="E185" t="s">
        <v>195</v>
      </c>
      <c r="F185" s="231">
        <v>1</v>
      </c>
    </row>
    <row r="186" spans="1:6" x14ac:dyDescent="0.2">
      <c r="A186">
        <v>2016</v>
      </c>
      <c r="B186" t="s">
        <v>9</v>
      </c>
      <c r="C186">
        <v>5</v>
      </c>
      <c r="D186" t="s">
        <v>210</v>
      </c>
      <c r="E186" t="s">
        <v>202</v>
      </c>
      <c r="F186" s="231">
        <v>0.8</v>
      </c>
    </row>
    <row r="187" spans="1:6" x14ac:dyDescent="0.2">
      <c r="A187">
        <v>2016</v>
      </c>
      <c r="B187" t="s">
        <v>9</v>
      </c>
      <c r="C187">
        <v>5</v>
      </c>
      <c r="D187" t="s">
        <v>210</v>
      </c>
      <c r="E187" t="s">
        <v>205</v>
      </c>
      <c r="F187" s="231">
        <v>0.8</v>
      </c>
    </row>
    <row r="188" spans="1:6" x14ac:dyDescent="0.2">
      <c r="A188">
        <v>2016</v>
      </c>
      <c r="B188" t="s">
        <v>9</v>
      </c>
      <c r="C188">
        <v>5</v>
      </c>
      <c r="D188" t="s">
        <v>210</v>
      </c>
      <c r="E188" t="s">
        <v>196</v>
      </c>
      <c r="F188" s="231">
        <v>5</v>
      </c>
    </row>
    <row r="189" spans="1:6" x14ac:dyDescent="0.2">
      <c r="A189">
        <v>2016</v>
      </c>
      <c r="B189" t="s">
        <v>1</v>
      </c>
      <c r="C189">
        <v>5</v>
      </c>
      <c r="D189" t="s">
        <v>210</v>
      </c>
      <c r="E189" t="s">
        <v>202</v>
      </c>
      <c r="F189" s="231">
        <v>0.66666700000000001</v>
      </c>
    </row>
    <row r="190" spans="1:6" x14ac:dyDescent="0.2">
      <c r="A190">
        <v>2016</v>
      </c>
      <c r="B190" t="s">
        <v>1</v>
      </c>
      <c r="C190">
        <v>5</v>
      </c>
      <c r="D190" t="s">
        <v>210</v>
      </c>
      <c r="E190" t="s">
        <v>205</v>
      </c>
      <c r="F190" s="231">
        <v>0.66666700000000001</v>
      </c>
    </row>
    <row r="191" spans="1:6" x14ac:dyDescent="0.2">
      <c r="A191">
        <v>2016</v>
      </c>
      <c r="B191" t="s">
        <v>1</v>
      </c>
      <c r="C191">
        <v>5</v>
      </c>
      <c r="D191" t="s">
        <v>210</v>
      </c>
      <c r="E191" t="s">
        <v>196</v>
      </c>
      <c r="F191" s="231">
        <v>4</v>
      </c>
    </row>
    <row r="192" spans="1:6" x14ac:dyDescent="0.2">
      <c r="A192">
        <v>2016</v>
      </c>
      <c r="B192" t="s">
        <v>5</v>
      </c>
      <c r="C192">
        <v>5</v>
      </c>
      <c r="D192" t="s">
        <v>210</v>
      </c>
      <c r="E192" t="s">
        <v>202</v>
      </c>
      <c r="F192" s="231">
        <v>0.75</v>
      </c>
    </row>
    <row r="193" spans="1:6" x14ac:dyDescent="0.2">
      <c r="A193">
        <v>2016</v>
      </c>
      <c r="B193" t="s">
        <v>5</v>
      </c>
      <c r="C193">
        <v>5</v>
      </c>
      <c r="D193" t="s">
        <v>210</v>
      </c>
      <c r="E193" t="s">
        <v>205</v>
      </c>
      <c r="F193" s="231">
        <v>0.75</v>
      </c>
    </row>
    <row r="194" spans="1:6" x14ac:dyDescent="0.2">
      <c r="A194">
        <v>2016</v>
      </c>
      <c r="B194" t="s">
        <v>5</v>
      </c>
      <c r="C194">
        <v>5</v>
      </c>
      <c r="D194" t="s">
        <v>210</v>
      </c>
      <c r="E194" t="s">
        <v>196</v>
      </c>
      <c r="F194" s="231">
        <v>4</v>
      </c>
    </row>
    <row r="195" spans="1:6" x14ac:dyDescent="0.2">
      <c r="A195">
        <v>2016</v>
      </c>
      <c r="B195" t="s">
        <v>7</v>
      </c>
      <c r="C195">
        <v>5</v>
      </c>
      <c r="D195" t="s">
        <v>210</v>
      </c>
      <c r="E195" t="s">
        <v>202</v>
      </c>
      <c r="F195" s="231">
        <v>0.75</v>
      </c>
    </row>
    <row r="196" spans="1:6" x14ac:dyDescent="0.2">
      <c r="A196">
        <v>2016</v>
      </c>
      <c r="B196" t="s">
        <v>7</v>
      </c>
      <c r="C196">
        <v>5</v>
      </c>
      <c r="D196" t="s">
        <v>210</v>
      </c>
      <c r="E196" t="s">
        <v>205</v>
      </c>
      <c r="F196" s="231">
        <v>0.75</v>
      </c>
    </row>
    <row r="197" spans="1:6" x14ac:dyDescent="0.2">
      <c r="A197">
        <v>2016</v>
      </c>
      <c r="B197" t="s">
        <v>7</v>
      </c>
      <c r="C197">
        <v>5</v>
      </c>
      <c r="D197" t="s">
        <v>210</v>
      </c>
      <c r="E197" t="s">
        <v>196</v>
      </c>
      <c r="F197" s="231">
        <v>4</v>
      </c>
    </row>
    <row r="198" spans="1:6" x14ac:dyDescent="0.2">
      <c r="A198">
        <v>2016</v>
      </c>
      <c r="B198" t="s">
        <v>6</v>
      </c>
      <c r="C198">
        <v>5</v>
      </c>
      <c r="D198" t="s">
        <v>210</v>
      </c>
      <c r="E198" t="s">
        <v>202</v>
      </c>
      <c r="F198" s="231">
        <v>0.75</v>
      </c>
    </row>
    <row r="199" spans="1:6" x14ac:dyDescent="0.2">
      <c r="A199">
        <v>2016</v>
      </c>
      <c r="B199" t="s">
        <v>6</v>
      </c>
      <c r="C199">
        <v>5</v>
      </c>
      <c r="D199" t="s">
        <v>210</v>
      </c>
      <c r="E199" t="s">
        <v>205</v>
      </c>
      <c r="F199" s="231">
        <v>0.75</v>
      </c>
    </row>
    <row r="200" spans="1:6" x14ac:dyDescent="0.2">
      <c r="A200">
        <v>2016</v>
      </c>
      <c r="B200" t="s">
        <v>6</v>
      </c>
      <c r="C200">
        <v>5</v>
      </c>
      <c r="D200" t="s">
        <v>210</v>
      </c>
      <c r="E200" t="s">
        <v>196</v>
      </c>
      <c r="F200" s="231">
        <v>4</v>
      </c>
    </row>
    <row r="201" spans="1:6" x14ac:dyDescent="0.2">
      <c r="A201">
        <v>2016</v>
      </c>
      <c r="B201" t="s">
        <v>0</v>
      </c>
      <c r="C201">
        <v>5</v>
      </c>
      <c r="D201" t="s">
        <v>210</v>
      </c>
      <c r="E201" t="s">
        <v>202</v>
      </c>
      <c r="F201" s="231">
        <v>0.66666700000000001</v>
      </c>
    </row>
    <row r="202" spans="1:6" x14ac:dyDescent="0.2">
      <c r="A202">
        <v>2016</v>
      </c>
      <c r="B202" t="s">
        <v>0</v>
      </c>
      <c r="C202">
        <v>5</v>
      </c>
      <c r="D202" t="s">
        <v>210</v>
      </c>
      <c r="E202" t="s">
        <v>205</v>
      </c>
      <c r="F202" s="231">
        <v>0.66666700000000001</v>
      </c>
    </row>
    <row r="203" spans="1:6" x14ac:dyDescent="0.2">
      <c r="A203">
        <v>2016</v>
      </c>
      <c r="B203" t="s">
        <v>0</v>
      </c>
      <c r="C203">
        <v>5</v>
      </c>
      <c r="D203" t="s">
        <v>210</v>
      </c>
      <c r="E203" t="s">
        <v>196</v>
      </c>
      <c r="F203" s="231">
        <v>4</v>
      </c>
    </row>
    <row r="204" spans="1:6" x14ac:dyDescent="0.2">
      <c r="A204">
        <v>2016</v>
      </c>
      <c r="B204" t="s">
        <v>8</v>
      </c>
      <c r="C204">
        <v>5</v>
      </c>
      <c r="D204" t="s">
        <v>210</v>
      </c>
      <c r="E204" t="s">
        <v>202</v>
      </c>
      <c r="F204" s="231">
        <v>0.8</v>
      </c>
    </row>
    <row r="205" spans="1:6" x14ac:dyDescent="0.2">
      <c r="A205">
        <v>2016</v>
      </c>
      <c r="B205" t="s">
        <v>8</v>
      </c>
      <c r="C205">
        <v>5</v>
      </c>
      <c r="D205" t="s">
        <v>210</v>
      </c>
      <c r="E205" t="s">
        <v>205</v>
      </c>
      <c r="F205" s="231">
        <v>0.8</v>
      </c>
    </row>
    <row r="206" spans="1:6" x14ac:dyDescent="0.2">
      <c r="A206">
        <v>2016</v>
      </c>
      <c r="B206" t="s">
        <v>8</v>
      </c>
      <c r="C206">
        <v>5</v>
      </c>
      <c r="D206" t="s">
        <v>210</v>
      </c>
      <c r="E206" t="s">
        <v>196</v>
      </c>
      <c r="F206" s="231">
        <v>5</v>
      </c>
    </row>
    <row r="207" spans="1:6" x14ac:dyDescent="0.2">
      <c r="A207">
        <v>2016</v>
      </c>
      <c r="B207" t="s">
        <v>10</v>
      </c>
      <c r="C207">
        <v>5</v>
      </c>
      <c r="D207" t="s">
        <v>210</v>
      </c>
      <c r="E207" t="s">
        <v>197</v>
      </c>
      <c r="F207" s="231">
        <v>1</v>
      </c>
    </row>
    <row r="208" spans="1:6" x14ac:dyDescent="0.2">
      <c r="A208">
        <v>2016</v>
      </c>
      <c r="B208" t="s">
        <v>10</v>
      </c>
      <c r="C208">
        <v>5</v>
      </c>
      <c r="D208" t="s">
        <v>210</v>
      </c>
      <c r="E208" t="s">
        <v>194</v>
      </c>
      <c r="F208" s="231">
        <v>1</v>
      </c>
    </row>
    <row r="209" spans="1:6" x14ac:dyDescent="0.2">
      <c r="A209">
        <v>2016</v>
      </c>
      <c r="B209" t="s">
        <v>10</v>
      </c>
      <c r="C209">
        <v>5</v>
      </c>
      <c r="D209" t="s">
        <v>210</v>
      </c>
      <c r="E209" t="s">
        <v>200</v>
      </c>
      <c r="F209" s="231">
        <v>1</v>
      </c>
    </row>
    <row r="210" spans="1:6" x14ac:dyDescent="0.2">
      <c r="A210">
        <v>2016</v>
      </c>
      <c r="B210" t="s">
        <v>10</v>
      </c>
      <c r="C210">
        <v>5</v>
      </c>
      <c r="D210" t="s">
        <v>210</v>
      </c>
      <c r="E210" t="s">
        <v>195</v>
      </c>
      <c r="F210" s="231">
        <v>1</v>
      </c>
    </row>
    <row r="211" spans="1:6" x14ac:dyDescent="0.2">
      <c r="A211">
        <v>2016</v>
      </c>
      <c r="B211" t="s">
        <v>10</v>
      </c>
      <c r="C211">
        <v>5</v>
      </c>
      <c r="D211" t="s">
        <v>210</v>
      </c>
      <c r="E211" t="s">
        <v>202</v>
      </c>
      <c r="F211" s="231">
        <v>0.8</v>
      </c>
    </row>
    <row r="212" spans="1:6" x14ac:dyDescent="0.2">
      <c r="A212">
        <v>2016</v>
      </c>
      <c r="B212" t="s">
        <v>10</v>
      </c>
      <c r="C212">
        <v>5</v>
      </c>
      <c r="D212" t="s">
        <v>210</v>
      </c>
      <c r="E212" t="s">
        <v>205</v>
      </c>
      <c r="F212" s="231">
        <v>0.8</v>
      </c>
    </row>
    <row r="213" spans="1:6" x14ac:dyDescent="0.2">
      <c r="A213">
        <v>2016</v>
      </c>
      <c r="B213" t="s">
        <v>10</v>
      </c>
      <c r="C213">
        <v>5</v>
      </c>
      <c r="D213" t="s">
        <v>210</v>
      </c>
      <c r="E213" t="s">
        <v>196</v>
      </c>
      <c r="F213" s="231">
        <v>6</v>
      </c>
    </row>
    <row r="214" spans="1:6" x14ac:dyDescent="0.2">
      <c r="A214">
        <v>2016</v>
      </c>
      <c r="B214" t="s">
        <v>4</v>
      </c>
      <c r="C214">
        <v>5</v>
      </c>
      <c r="D214" t="s">
        <v>210</v>
      </c>
      <c r="E214" t="s">
        <v>202</v>
      </c>
      <c r="F214" s="231">
        <v>0.75</v>
      </c>
    </row>
    <row r="215" spans="1:6" x14ac:dyDescent="0.2">
      <c r="A215">
        <v>2016</v>
      </c>
      <c r="B215" t="s">
        <v>4</v>
      </c>
      <c r="C215">
        <v>5</v>
      </c>
      <c r="D215" t="s">
        <v>210</v>
      </c>
      <c r="E215" t="s">
        <v>205</v>
      </c>
      <c r="F215" s="231">
        <v>0.75</v>
      </c>
    </row>
    <row r="216" spans="1:6" x14ac:dyDescent="0.2">
      <c r="A216">
        <v>2016</v>
      </c>
      <c r="B216" t="s">
        <v>4</v>
      </c>
      <c r="C216">
        <v>5</v>
      </c>
      <c r="D216" t="s">
        <v>210</v>
      </c>
      <c r="E216" t="s">
        <v>196</v>
      </c>
      <c r="F216" s="231">
        <v>4</v>
      </c>
    </row>
    <row r="217" spans="1:6" x14ac:dyDescent="0.2">
      <c r="A217">
        <v>2016</v>
      </c>
      <c r="B217" t="s">
        <v>3</v>
      </c>
      <c r="C217">
        <v>5</v>
      </c>
      <c r="D217" t="s">
        <v>210</v>
      </c>
      <c r="E217" t="s">
        <v>198</v>
      </c>
      <c r="F217" s="231">
        <v>1</v>
      </c>
    </row>
    <row r="218" spans="1:6" x14ac:dyDescent="0.2">
      <c r="A218">
        <v>2016</v>
      </c>
      <c r="B218" t="s">
        <v>3</v>
      </c>
      <c r="C218">
        <v>5</v>
      </c>
      <c r="D218" t="s">
        <v>210</v>
      </c>
      <c r="E218" t="s">
        <v>199</v>
      </c>
      <c r="F218" s="231">
        <v>1</v>
      </c>
    </row>
    <row r="219" spans="1:6" x14ac:dyDescent="0.2">
      <c r="A219">
        <v>2016</v>
      </c>
      <c r="B219" t="s">
        <v>3</v>
      </c>
      <c r="C219">
        <v>5</v>
      </c>
      <c r="D219" t="s">
        <v>210</v>
      </c>
      <c r="E219" t="s">
        <v>194</v>
      </c>
      <c r="F219" s="231">
        <v>1</v>
      </c>
    </row>
    <row r="220" spans="1:6" x14ac:dyDescent="0.2">
      <c r="A220">
        <v>2016</v>
      </c>
      <c r="B220" t="s">
        <v>3</v>
      </c>
      <c r="C220">
        <v>5</v>
      </c>
      <c r="D220" t="s">
        <v>210</v>
      </c>
      <c r="E220" t="s">
        <v>202</v>
      </c>
      <c r="F220" s="231">
        <v>0.6</v>
      </c>
    </row>
    <row r="221" spans="1:6" x14ac:dyDescent="0.2">
      <c r="A221">
        <v>2016</v>
      </c>
      <c r="B221" t="s">
        <v>3</v>
      </c>
      <c r="C221">
        <v>5</v>
      </c>
      <c r="D221" t="s">
        <v>210</v>
      </c>
      <c r="E221" t="s">
        <v>205</v>
      </c>
      <c r="F221" s="231">
        <v>0.6</v>
      </c>
    </row>
    <row r="222" spans="1:6" x14ac:dyDescent="0.2">
      <c r="A222">
        <v>2016</v>
      </c>
      <c r="B222" t="s">
        <v>3</v>
      </c>
      <c r="C222">
        <v>5</v>
      </c>
      <c r="D222" t="s">
        <v>210</v>
      </c>
      <c r="E222" t="s">
        <v>196</v>
      </c>
      <c r="F222" s="231">
        <v>4</v>
      </c>
    </row>
    <row r="223" spans="1:6" x14ac:dyDescent="0.2">
      <c r="A223">
        <v>2016</v>
      </c>
      <c r="B223" t="s">
        <v>2</v>
      </c>
      <c r="C223">
        <v>5</v>
      </c>
      <c r="D223" t="s">
        <v>210</v>
      </c>
      <c r="E223" t="s">
        <v>197</v>
      </c>
      <c r="F223" s="231">
        <v>1</v>
      </c>
    </row>
    <row r="224" spans="1:6" x14ac:dyDescent="0.2">
      <c r="A224">
        <v>2016</v>
      </c>
      <c r="B224" t="s">
        <v>2</v>
      </c>
      <c r="C224">
        <v>5</v>
      </c>
      <c r="D224" t="s">
        <v>210</v>
      </c>
      <c r="E224" t="s">
        <v>199</v>
      </c>
      <c r="F224" s="231">
        <v>1</v>
      </c>
    </row>
    <row r="225" spans="1:6" x14ac:dyDescent="0.2">
      <c r="A225">
        <v>2016</v>
      </c>
      <c r="B225" t="s">
        <v>2</v>
      </c>
      <c r="C225">
        <v>5</v>
      </c>
      <c r="D225" t="s">
        <v>210</v>
      </c>
      <c r="E225" t="s">
        <v>202</v>
      </c>
      <c r="F225" s="231">
        <v>0.66666700000000001</v>
      </c>
    </row>
    <row r="226" spans="1:6" x14ac:dyDescent="0.2">
      <c r="A226">
        <v>2016</v>
      </c>
      <c r="B226" t="s">
        <v>2</v>
      </c>
      <c r="C226">
        <v>5</v>
      </c>
      <c r="D226" t="s">
        <v>210</v>
      </c>
      <c r="E226" t="s">
        <v>205</v>
      </c>
      <c r="F226" s="231">
        <v>0.66666700000000001</v>
      </c>
    </row>
    <row r="227" spans="1:6" x14ac:dyDescent="0.2">
      <c r="A227">
        <v>2016</v>
      </c>
      <c r="B227" t="s">
        <v>2</v>
      </c>
      <c r="C227">
        <v>5</v>
      </c>
      <c r="D227" t="s">
        <v>210</v>
      </c>
      <c r="E227" t="s">
        <v>196</v>
      </c>
      <c r="F227" s="231">
        <v>3</v>
      </c>
    </row>
    <row r="228" spans="1:6" x14ac:dyDescent="0.2">
      <c r="A228">
        <v>2016</v>
      </c>
      <c r="B228" t="s">
        <v>9</v>
      </c>
      <c r="C228">
        <v>6</v>
      </c>
      <c r="D228" t="s">
        <v>211</v>
      </c>
      <c r="E228" t="s">
        <v>198</v>
      </c>
      <c r="F228" s="231">
        <v>1</v>
      </c>
    </row>
    <row r="229" spans="1:6" x14ac:dyDescent="0.2">
      <c r="A229">
        <v>2016</v>
      </c>
      <c r="B229" t="s">
        <v>9</v>
      </c>
      <c r="C229">
        <v>6</v>
      </c>
      <c r="D229" t="s">
        <v>211</v>
      </c>
      <c r="E229" t="s">
        <v>194</v>
      </c>
      <c r="F229" s="231">
        <v>1</v>
      </c>
    </row>
    <row r="230" spans="1:6" x14ac:dyDescent="0.2">
      <c r="A230">
        <v>2016</v>
      </c>
      <c r="B230" t="s">
        <v>9</v>
      </c>
      <c r="C230">
        <v>6</v>
      </c>
      <c r="D230" t="s">
        <v>211</v>
      </c>
      <c r="E230" t="s">
        <v>202</v>
      </c>
      <c r="F230" s="231">
        <v>0.5</v>
      </c>
    </row>
    <row r="231" spans="1:6" x14ac:dyDescent="0.2">
      <c r="A231">
        <v>2016</v>
      </c>
      <c r="B231" t="s">
        <v>9</v>
      </c>
      <c r="C231">
        <v>6</v>
      </c>
      <c r="D231" t="s">
        <v>211</v>
      </c>
      <c r="E231" t="s">
        <v>205</v>
      </c>
      <c r="F231" s="231">
        <v>0.5</v>
      </c>
    </row>
    <row r="232" spans="1:6" x14ac:dyDescent="0.2">
      <c r="A232">
        <v>2016</v>
      </c>
      <c r="B232" t="s">
        <v>9</v>
      </c>
      <c r="C232">
        <v>6</v>
      </c>
      <c r="D232" t="s">
        <v>211</v>
      </c>
      <c r="E232" t="s">
        <v>196</v>
      </c>
      <c r="F232" s="231">
        <v>17</v>
      </c>
    </row>
    <row r="233" spans="1:6" x14ac:dyDescent="0.2">
      <c r="A233">
        <v>2016</v>
      </c>
      <c r="B233" t="s">
        <v>1</v>
      </c>
      <c r="C233">
        <v>6</v>
      </c>
      <c r="D233" t="s">
        <v>211</v>
      </c>
      <c r="E233" t="s">
        <v>197</v>
      </c>
      <c r="F233" s="231">
        <v>1</v>
      </c>
    </row>
    <row r="234" spans="1:6" x14ac:dyDescent="0.2">
      <c r="A234">
        <v>2016</v>
      </c>
      <c r="B234" t="s">
        <v>1</v>
      </c>
      <c r="C234">
        <v>6</v>
      </c>
      <c r="D234" t="s">
        <v>211</v>
      </c>
      <c r="E234" t="s">
        <v>202</v>
      </c>
      <c r="F234" s="231">
        <v>0.71428599999999998</v>
      </c>
    </row>
    <row r="235" spans="1:6" x14ac:dyDescent="0.2">
      <c r="A235">
        <v>2016</v>
      </c>
      <c r="B235" t="s">
        <v>1</v>
      </c>
      <c r="C235">
        <v>6</v>
      </c>
      <c r="D235" t="s">
        <v>211</v>
      </c>
      <c r="E235" t="s">
        <v>205</v>
      </c>
      <c r="F235" s="231">
        <v>0.69230800000000003</v>
      </c>
    </row>
    <row r="236" spans="1:6" x14ac:dyDescent="0.2">
      <c r="A236">
        <v>2016</v>
      </c>
      <c r="B236" t="s">
        <v>1</v>
      </c>
      <c r="C236">
        <v>6</v>
      </c>
      <c r="D236" t="s">
        <v>211</v>
      </c>
      <c r="E236" t="s">
        <v>196</v>
      </c>
      <c r="F236" s="231">
        <v>13</v>
      </c>
    </row>
    <row r="237" spans="1:6" x14ac:dyDescent="0.2">
      <c r="A237">
        <v>2016</v>
      </c>
      <c r="B237" t="s">
        <v>5</v>
      </c>
      <c r="C237">
        <v>6</v>
      </c>
      <c r="D237" t="s">
        <v>211</v>
      </c>
      <c r="E237" t="s">
        <v>199</v>
      </c>
      <c r="F237" s="231">
        <v>1</v>
      </c>
    </row>
    <row r="238" spans="1:6" x14ac:dyDescent="0.2">
      <c r="A238">
        <v>2016</v>
      </c>
      <c r="B238" t="s">
        <v>5</v>
      </c>
      <c r="C238">
        <v>6</v>
      </c>
      <c r="D238" t="s">
        <v>211</v>
      </c>
      <c r="E238" t="s">
        <v>194</v>
      </c>
      <c r="F238" s="231">
        <v>3</v>
      </c>
    </row>
    <row r="239" spans="1:6" x14ac:dyDescent="0.2">
      <c r="A239">
        <v>2016</v>
      </c>
      <c r="B239" t="s">
        <v>5</v>
      </c>
      <c r="C239">
        <v>6</v>
      </c>
      <c r="D239" t="s">
        <v>211</v>
      </c>
      <c r="E239" t="s">
        <v>195</v>
      </c>
      <c r="F239" s="231">
        <v>1</v>
      </c>
    </row>
    <row r="240" spans="1:6" x14ac:dyDescent="0.2">
      <c r="A240">
        <v>2016</v>
      </c>
      <c r="B240" t="s">
        <v>5</v>
      </c>
      <c r="C240">
        <v>6</v>
      </c>
      <c r="D240" t="s">
        <v>211</v>
      </c>
      <c r="E240" t="s">
        <v>202</v>
      </c>
      <c r="F240" s="231">
        <v>0.625</v>
      </c>
    </row>
    <row r="241" spans="1:6" x14ac:dyDescent="0.2">
      <c r="A241">
        <v>2016</v>
      </c>
      <c r="B241" t="s">
        <v>5</v>
      </c>
      <c r="C241">
        <v>6</v>
      </c>
      <c r="D241" t="s">
        <v>211</v>
      </c>
      <c r="E241" t="s">
        <v>205</v>
      </c>
      <c r="F241" s="231">
        <v>0.66666700000000001</v>
      </c>
    </row>
    <row r="242" spans="1:6" x14ac:dyDescent="0.2">
      <c r="A242">
        <v>2016</v>
      </c>
      <c r="B242" t="s">
        <v>5</v>
      </c>
      <c r="C242">
        <v>6</v>
      </c>
      <c r="D242" t="s">
        <v>211</v>
      </c>
      <c r="E242" t="s">
        <v>196</v>
      </c>
      <c r="F242" s="231">
        <v>16</v>
      </c>
    </row>
    <row r="243" spans="1:6" x14ac:dyDescent="0.2">
      <c r="A243">
        <v>2016</v>
      </c>
      <c r="B243" t="s">
        <v>7</v>
      </c>
      <c r="C243">
        <v>6</v>
      </c>
      <c r="D243" t="s">
        <v>211</v>
      </c>
      <c r="E243" t="s">
        <v>197</v>
      </c>
      <c r="F243" s="231">
        <v>1</v>
      </c>
    </row>
    <row r="244" spans="1:6" x14ac:dyDescent="0.2">
      <c r="A244">
        <v>2016</v>
      </c>
      <c r="B244" t="s">
        <v>7</v>
      </c>
      <c r="C244">
        <v>6</v>
      </c>
      <c r="D244" t="s">
        <v>211</v>
      </c>
      <c r="E244" t="s">
        <v>194</v>
      </c>
      <c r="F244" s="231">
        <v>1</v>
      </c>
    </row>
    <row r="245" spans="1:6" x14ac:dyDescent="0.2">
      <c r="A245">
        <v>2016</v>
      </c>
      <c r="B245" t="s">
        <v>7</v>
      </c>
      <c r="C245">
        <v>6</v>
      </c>
      <c r="D245" t="s">
        <v>211</v>
      </c>
      <c r="E245" t="s">
        <v>195</v>
      </c>
      <c r="F245" s="231">
        <v>2</v>
      </c>
    </row>
    <row r="246" spans="1:6" x14ac:dyDescent="0.2">
      <c r="A246">
        <v>2016</v>
      </c>
      <c r="B246" t="s">
        <v>7</v>
      </c>
      <c r="C246">
        <v>6</v>
      </c>
      <c r="D246" t="s">
        <v>211</v>
      </c>
      <c r="E246" t="s">
        <v>202</v>
      </c>
      <c r="F246" s="231">
        <v>0.61538499999999996</v>
      </c>
    </row>
    <row r="247" spans="1:6" x14ac:dyDescent="0.2">
      <c r="A247">
        <v>2016</v>
      </c>
      <c r="B247" t="s">
        <v>7</v>
      </c>
      <c r="C247">
        <v>6</v>
      </c>
      <c r="D247" t="s">
        <v>211</v>
      </c>
      <c r="E247" t="s">
        <v>205</v>
      </c>
      <c r="F247" s="231">
        <v>0.66666700000000001</v>
      </c>
    </row>
    <row r="248" spans="1:6" x14ac:dyDescent="0.2">
      <c r="A248">
        <v>2016</v>
      </c>
      <c r="B248" t="s">
        <v>7</v>
      </c>
      <c r="C248">
        <v>6</v>
      </c>
      <c r="D248" t="s">
        <v>211</v>
      </c>
      <c r="E248" t="s">
        <v>196</v>
      </c>
      <c r="F248" s="231">
        <v>15</v>
      </c>
    </row>
    <row r="249" spans="1:6" x14ac:dyDescent="0.2">
      <c r="A249">
        <v>2016</v>
      </c>
      <c r="B249" t="s">
        <v>6</v>
      </c>
      <c r="C249">
        <v>6</v>
      </c>
      <c r="D249" t="s">
        <v>211</v>
      </c>
      <c r="E249" t="s">
        <v>197</v>
      </c>
      <c r="F249" s="231">
        <v>2</v>
      </c>
    </row>
    <row r="250" spans="1:6" x14ac:dyDescent="0.2">
      <c r="A250">
        <v>2016</v>
      </c>
      <c r="B250" t="s">
        <v>6</v>
      </c>
      <c r="C250">
        <v>6</v>
      </c>
      <c r="D250" t="s">
        <v>211</v>
      </c>
      <c r="E250" t="s">
        <v>200</v>
      </c>
      <c r="F250" s="231">
        <v>1</v>
      </c>
    </row>
    <row r="251" spans="1:6" x14ac:dyDescent="0.2">
      <c r="A251">
        <v>2016</v>
      </c>
      <c r="B251" t="s">
        <v>6</v>
      </c>
      <c r="C251">
        <v>6</v>
      </c>
      <c r="D251" t="s">
        <v>211</v>
      </c>
      <c r="E251" t="s">
        <v>202</v>
      </c>
      <c r="F251" s="231">
        <v>0.64285700000000001</v>
      </c>
    </row>
    <row r="252" spans="1:6" x14ac:dyDescent="0.2">
      <c r="A252">
        <v>2016</v>
      </c>
      <c r="B252" t="s">
        <v>6</v>
      </c>
      <c r="C252">
        <v>6</v>
      </c>
      <c r="D252" t="s">
        <v>211</v>
      </c>
      <c r="E252" t="s">
        <v>205</v>
      </c>
      <c r="F252" s="231">
        <v>0.69230800000000003</v>
      </c>
    </row>
    <row r="253" spans="1:6" x14ac:dyDescent="0.2">
      <c r="A253">
        <v>2016</v>
      </c>
      <c r="B253" t="s">
        <v>6</v>
      </c>
      <c r="C253">
        <v>6</v>
      </c>
      <c r="D253" t="s">
        <v>211</v>
      </c>
      <c r="E253" t="s">
        <v>196</v>
      </c>
      <c r="F253" s="231">
        <v>15</v>
      </c>
    </row>
    <row r="254" spans="1:6" x14ac:dyDescent="0.2">
      <c r="A254">
        <v>2016</v>
      </c>
      <c r="B254" t="s">
        <v>0</v>
      </c>
      <c r="C254">
        <v>6</v>
      </c>
      <c r="D254" t="s">
        <v>211</v>
      </c>
      <c r="E254" t="s">
        <v>202</v>
      </c>
      <c r="F254" s="231">
        <v>0.71428599999999998</v>
      </c>
    </row>
    <row r="255" spans="1:6" x14ac:dyDescent="0.2">
      <c r="A255">
        <v>2016</v>
      </c>
      <c r="B255" t="s">
        <v>0</v>
      </c>
      <c r="C255">
        <v>6</v>
      </c>
      <c r="D255" t="s">
        <v>211</v>
      </c>
      <c r="E255" t="s">
        <v>205</v>
      </c>
      <c r="F255" s="231">
        <v>0.69230800000000003</v>
      </c>
    </row>
    <row r="256" spans="1:6" x14ac:dyDescent="0.2">
      <c r="A256">
        <v>2016</v>
      </c>
      <c r="B256" t="s">
        <v>0</v>
      </c>
      <c r="C256">
        <v>6</v>
      </c>
      <c r="D256" t="s">
        <v>211</v>
      </c>
      <c r="E256" t="s">
        <v>196</v>
      </c>
      <c r="F256" s="231">
        <v>14</v>
      </c>
    </row>
    <row r="257" spans="1:6" x14ac:dyDescent="0.2">
      <c r="A257">
        <v>2016</v>
      </c>
      <c r="B257" t="s">
        <v>8</v>
      </c>
      <c r="C257">
        <v>6</v>
      </c>
      <c r="D257" t="s">
        <v>211</v>
      </c>
      <c r="E257" t="s">
        <v>197</v>
      </c>
      <c r="F257" s="231">
        <v>1</v>
      </c>
    </row>
    <row r="258" spans="1:6" x14ac:dyDescent="0.2">
      <c r="A258">
        <v>2016</v>
      </c>
      <c r="B258" t="s">
        <v>8</v>
      </c>
      <c r="C258">
        <v>6</v>
      </c>
      <c r="D258" t="s">
        <v>211</v>
      </c>
      <c r="E258" t="s">
        <v>194</v>
      </c>
      <c r="F258" s="231">
        <v>2</v>
      </c>
    </row>
    <row r="259" spans="1:6" x14ac:dyDescent="0.2">
      <c r="A259">
        <v>2016</v>
      </c>
      <c r="B259" t="s">
        <v>8</v>
      </c>
      <c r="C259">
        <v>6</v>
      </c>
      <c r="D259" t="s">
        <v>211</v>
      </c>
      <c r="E259" t="s">
        <v>202</v>
      </c>
      <c r="F259" s="231">
        <v>0.57142899999999996</v>
      </c>
    </row>
    <row r="260" spans="1:6" x14ac:dyDescent="0.2">
      <c r="A260">
        <v>2016</v>
      </c>
      <c r="B260" t="s">
        <v>8</v>
      </c>
      <c r="C260">
        <v>6</v>
      </c>
      <c r="D260" t="s">
        <v>211</v>
      </c>
      <c r="E260" t="s">
        <v>205</v>
      </c>
      <c r="F260" s="231">
        <v>0.58333299999999999</v>
      </c>
    </row>
    <row r="261" spans="1:6" x14ac:dyDescent="0.2">
      <c r="A261">
        <v>2016</v>
      </c>
      <c r="B261" t="s">
        <v>8</v>
      </c>
      <c r="C261">
        <v>6</v>
      </c>
      <c r="D261" t="s">
        <v>211</v>
      </c>
      <c r="E261" t="s">
        <v>196</v>
      </c>
      <c r="F261" s="231">
        <v>16</v>
      </c>
    </row>
    <row r="262" spans="1:6" x14ac:dyDescent="0.2">
      <c r="A262">
        <v>2016</v>
      </c>
      <c r="B262" t="s">
        <v>10</v>
      </c>
      <c r="C262">
        <v>6</v>
      </c>
      <c r="D262" t="s">
        <v>211</v>
      </c>
      <c r="E262" t="s">
        <v>194</v>
      </c>
      <c r="F262" s="231">
        <v>10</v>
      </c>
    </row>
    <row r="263" spans="1:6" x14ac:dyDescent="0.2">
      <c r="A263">
        <v>2016</v>
      </c>
      <c r="B263" t="s">
        <v>10</v>
      </c>
      <c r="C263">
        <v>6</v>
      </c>
      <c r="D263" t="s">
        <v>211</v>
      </c>
      <c r="E263" t="s">
        <v>202</v>
      </c>
      <c r="F263" s="231">
        <v>0.5</v>
      </c>
    </row>
    <row r="264" spans="1:6" x14ac:dyDescent="0.2">
      <c r="A264">
        <v>2016</v>
      </c>
      <c r="B264" t="s">
        <v>10</v>
      </c>
      <c r="C264">
        <v>6</v>
      </c>
      <c r="D264" t="s">
        <v>211</v>
      </c>
      <c r="E264" t="s">
        <v>205</v>
      </c>
      <c r="F264" s="231">
        <v>0.5</v>
      </c>
    </row>
    <row r="265" spans="1:6" x14ac:dyDescent="0.2">
      <c r="A265">
        <v>2016</v>
      </c>
      <c r="B265" t="s">
        <v>10</v>
      </c>
      <c r="C265">
        <v>6</v>
      </c>
      <c r="D265" t="s">
        <v>211</v>
      </c>
      <c r="E265" t="s">
        <v>196</v>
      </c>
      <c r="F265" s="231">
        <v>19</v>
      </c>
    </row>
    <row r="266" spans="1:6" x14ac:dyDescent="0.2">
      <c r="A266">
        <v>2016</v>
      </c>
      <c r="B266" t="s">
        <v>4</v>
      </c>
      <c r="C266">
        <v>6</v>
      </c>
      <c r="D266" t="s">
        <v>211</v>
      </c>
      <c r="E266" t="s">
        <v>195</v>
      </c>
      <c r="F266" s="231">
        <v>2</v>
      </c>
    </row>
    <row r="267" spans="1:6" x14ac:dyDescent="0.2">
      <c r="A267">
        <v>2016</v>
      </c>
      <c r="B267" t="s">
        <v>4</v>
      </c>
      <c r="C267">
        <v>6</v>
      </c>
      <c r="D267" t="s">
        <v>211</v>
      </c>
      <c r="E267" t="s">
        <v>202</v>
      </c>
      <c r="F267" s="231">
        <v>0.6</v>
      </c>
    </row>
    <row r="268" spans="1:6" x14ac:dyDescent="0.2">
      <c r="A268">
        <v>2016</v>
      </c>
      <c r="B268" t="s">
        <v>4</v>
      </c>
      <c r="C268">
        <v>6</v>
      </c>
      <c r="D268" t="s">
        <v>211</v>
      </c>
      <c r="E268" t="s">
        <v>205</v>
      </c>
      <c r="F268" s="231">
        <v>0.64285700000000001</v>
      </c>
    </row>
    <row r="269" spans="1:6" x14ac:dyDescent="0.2">
      <c r="A269">
        <v>2016</v>
      </c>
      <c r="B269" t="s">
        <v>4</v>
      </c>
      <c r="C269">
        <v>6</v>
      </c>
      <c r="D269" t="s">
        <v>211</v>
      </c>
      <c r="E269" t="s">
        <v>196</v>
      </c>
      <c r="F269" s="231">
        <v>13</v>
      </c>
    </row>
    <row r="270" spans="1:6" x14ac:dyDescent="0.2">
      <c r="A270">
        <v>2016</v>
      </c>
      <c r="B270" t="s">
        <v>3</v>
      </c>
      <c r="C270">
        <v>6</v>
      </c>
      <c r="D270" t="s">
        <v>211</v>
      </c>
      <c r="E270" t="s">
        <v>199</v>
      </c>
      <c r="F270" s="231">
        <v>1</v>
      </c>
    </row>
    <row r="271" spans="1:6" x14ac:dyDescent="0.2">
      <c r="A271">
        <v>2016</v>
      </c>
      <c r="B271" t="s">
        <v>3</v>
      </c>
      <c r="C271">
        <v>6</v>
      </c>
      <c r="D271" t="s">
        <v>211</v>
      </c>
      <c r="E271" t="s">
        <v>194</v>
      </c>
      <c r="F271" s="231">
        <v>2</v>
      </c>
    </row>
    <row r="272" spans="1:6" x14ac:dyDescent="0.2">
      <c r="A272">
        <v>2016</v>
      </c>
      <c r="B272" t="s">
        <v>3</v>
      </c>
      <c r="C272">
        <v>6</v>
      </c>
      <c r="D272" t="s">
        <v>211</v>
      </c>
      <c r="E272" t="s">
        <v>202</v>
      </c>
      <c r="F272" s="231">
        <v>0.57142899999999996</v>
      </c>
    </row>
    <row r="273" spans="1:6" x14ac:dyDescent="0.2">
      <c r="A273">
        <v>2016</v>
      </c>
      <c r="B273" t="s">
        <v>3</v>
      </c>
      <c r="C273">
        <v>6</v>
      </c>
      <c r="D273" t="s">
        <v>211</v>
      </c>
      <c r="E273" t="s">
        <v>205</v>
      </c>
      <c r="F273" s="231">
        <v>0.61538499999999996</v>
      </c>
    </row>
    <row r="274" spans="1:6" x14ac:dyDescent="0.2">
      <c r="A274">
        <v>2016</v>
      </c>
      <c r="B274" t="s">
        <v>3</v>
      </c>
      <c r="C274">
        <v>6</v>
      </c>
      <c r="D274" t="s">
        <v>211</v>
      </c>
      <c r="E274" t="s">
        <v>196</v>
      </c>
      <c r="F274" s="231">
        <v>13</v>
      </c>
    </row>
    <row r="275" spans="1:6" x14ac:dyDescent="0.2">
      <c r="A275">
        <v>2016</v>
      </c>
      <c r="B275" t="s">
        <v>2</v>
      </c>
      <c r="C275">
        <v>6</v>
      </c>
      <c r="D275" t="s">
        <v>211</v>
      </c>
      <c r="E275" t="s">
        <v>197</v>
      </c>
      <c r="F275" s="231">
        <v>2</v>
      </c>
    </row>
    <row r="276" spans="1:6" x14ac:dyDescent="0.2">
      <c r="A276">
        <v>2016</v>
      </c>
      <c r="B276" t="s">
        <v>2</v>
      </c>
      <c r="C276">
        <v>6</v>
      </c>
      <c r="D276" t="s">
        <v>211</v>
      </c>
      <c r="E276" t="s">
        <v>195</v>
      </c>
      <c r="F276" s="231">
        <v>1</v>
      </c>
    </row>
    <row r="277" spans="1:6" x14ac:dyDescent="0.2">
      <c r="A277">
        <v>2016</v>
      </c>
      <c r="B277" t="s">
        <v>2</v>
      </c>
      <c r="C277">
        <v>6</v>
      </c>
      <c r="D277" t="s">
        <v>211</v>
      </c>
      <c r="E277" t="s">
        <v>202</v>
      </c>
      <c r="F277" s="231">
        <v>0.64285700000000001</v>
      </c>
    </row>
    <row r="278" spans="1:6" x14ac:dyDescent="0.2">
      <c r="A278">
        <v>2016</v>
      </c>
      <c r="B278" t="s">
        <v>2</v>
      </c>
      <c r="C278">
        <v>6</v>
      </c>
      <c r="D278" t="s">
        <v>211</v>
      </c>
      <c r="E278" t="s">
        <v>205</v>
      </c>
      <c r="F278" s="231">
        <v>0.61538499999999996</v>
      </c>
    </row>
    <row r="279" spans="1:6" x14ac:dyDescent="0.2">
      <c r="A279">
        <v>2016</v>
      </c>
      <c r="B279" t="s">
        <v>2</v>
      </c>
      <c r="C279">
        <v>6</v>
      </c>
      <c r="D279" t="s">
        <v>211</v>
      </c>
      <c r="E279" t="s">
        <v>196</v>
      </c>
      <c r="F279" s="231">
        <v>11</v>
      </c>
    </row>
    <row r="280" spans="1:6" x14ac:dyDescent="0.2">
      <c r="A280">
        <v>2016</v>
      </c>
      <c r="B280" t="s">
        <v>9</v>
      </c>
      <c r="C280">
        <v>7</v>
      </c>
      <c r="D280" t="s">
        <v>212</v>
      </c>
      <c r="E280" t="s">
        <v>202</v>
      </c>
      <c r="F280" s="231">
        <v>0.75</v>
      </c>
    </row>
    <row r="281" spans="1:6" x14ac:dyDescent="0.2">
      <c r="A281">
        <v>2016</v>
      </c>
      <c r="B281" t="s">
        <v>9</v>
      </c>
      <c r="C281">
        <v>7</v>
      </c>
      <c r="D281" t="s">
        <v>212</v>
      </c>
      <c r="E281" t="s">
        <v>205</v>
      </c>
      <c r="F281" s="231">
        <v>0.75</v>
      </c>
    </row>
    <row r="282" spans="1:6" x14ac:dyDescent="0.2">
      <c r="A282">
        <v>2016</v>
      </c>
      <c r="B282" t="s">
        <v>9</v>
      </c>
      <c r="C282">
        <v>7</v>
      </c>
      <c r="D282" t="s">
        <v>212</v>
      </c>
      <c r="E282" t="s">
        <v>196</v>
      </c>
      <c r="F282" s="231">
        <v>4</v>
      </c>
    </row>
    <row r="283" spans="1:6" x14ac:dyDescent="0.2">
      <c r="A283">
        <v>2016</v>
      </c>
      <c r="B283" t="s">
        <v>1</v>
      </c>
      <c r="C283">
        <v>7</v>
      </c>
      <c r="D283" t="s">
        <v>212</v>
      </c>
      <c r="E283" t="s">
        <v>202</v>
      </c>
      <c r="F283" s="231">
        <v>1</v>
      </c>
    </row>
    <row r="284" spans="1:6" x14ac:dyDescent="0.2">
      <c r="A284">
        <v>2016</v>
      </c>
      <c r="B284" t="s">
        <v>1</v>
      </c>
      <c r="C284">
        <v>7</v>
      </c>
      <c r="D284" t="s">
        <v>212</v>
      </c>
      <c r="E284" t="s">
        <v>205</v>
      </c>
      <c r="F284" s="231">
        <v>1</v>
      </c>
    </row>
    <row r="285" spans="1:6" x14ac:dyDescent="0.2">
      <c r="A285">
        <v>2016</v>
      </c>
      <c r="B285" t="s">
        <v>1</v>
      </c>
      <c r="C285">
        <v>7</v>
      </c>
      <c r="D285" t="s">
        <v>212</v>
      </c>
      <c r="E285" t="s">
        <v>196</v>
      </c>
      <c r="F285" s="231">
        <v>3</v>
      </c>
    </row>
    <row r="286" spans="1:6" x14ac:dyDescent="0.2">
      <c r="A286">
        <v>2016</v>
      </c>
      <c r="B286" t="s">
        <v>5</v>
      </c>
      <c r="C286">
        <v>7</v>
      </c>
      <c r="D286" t="s">
        <v>212</v>
      </c>
      <c r="E286" t="s">
        <v>194</v>
      </c>
      <c r="F286" s="231">
        <v>1</v>
      </c>
    </row>
    <row r="287" spans="1:6" x14ac:dyDescent="0.2">
      <c r="A287">
        <v>2016</v>
      </c>
      <c r="B287" t="s">
        <v>5</v>
      </c>
      <c r="C287">
        <v>7</v>
      </c>
      <c r="D287" t="s">
        <v>212</v>
      </c>
      <c r="E287" t="s">
        <v>195</v>
      </c>
      <c r="F287" s="231">
        <v>1</v>
      </c>
    </row>
    <row r="288" spans="1:6" x14ac:dyDescent="0.2">
      <c r="A288">
        <v>2016</v>
      </c>
      <c r="B288" t="s">
        <v>5</v>
      </c>
      <c r="C288">
        <v>7</v>
      </c>
      <c r="D288" t="s">
        <v>212</v>
      </c>
      <c r="E288" t="s">
        <v>202</v>
      </c>
      <c r="F288" s="231">
        <v>0.66666700000000001</v>
      </c>
    </row>
    <row r="289" spans="1:6" x14ac:dyDescent="0.2">
      <c r="A289">
        <v>2016</v>
      </c>
      <c r="B289" t="s">
        <v>5</v>
      </c>
      <c r="C289">
        <v>7</v>
      </c>
      <c r="D289" t="s">
        <v>212</v>
      </c>
      <c r="E289" t="s">
        <v>205</v>
      </c>
      <c r="F289" s="231">
        <v>0.66666700000000001</v>
      </c>
    </row>
    <row r="290" spans="1:6" x14ac:dyDescent="0.2">
      <c r="A290">
        <v>2016</v>
      </c>
      <c r="B290" t="s">
        <v>5</v>
      </c>
      <c r="C290">
        <v>7</v>
      </c>
      <c r="D290" t="s">
        <v>212</v>
      </c>
      <c r="E290" t="s">
        <v>196</v>
      </c>
      <c r="F290" s="231">
        <v>3</v>
      </c>
    </row>
    <row r="291" spans="1:6" x14ac:dyDescent="0.2">
      <c r="A291">
        <v>2016</v>
      </c>
      <c r="B291" t="s">
        <v>7</v>
      </c>
      <c r="C291">
        <v>7</v>
      </c>
      <c r="D291" t="s">
        <v>212</v>
      </c>
      <c r="E291" t="s">
        <v>202</v>
      </c>
      <c r="F291" s="231">
        <v>0.66666700000000001</v>
      </c>
    </row>
    <row r="292" spans="1:6" x14ac:dyDescent="0.2">
      <c r="A292">
        <v>2016</v>
      </c>
      <c r="B292" t="s">
        <v>7</v>
      </c>
      <c r="C292">
        <v>7</v>
      </c>
      <c r="D292" t="s">
        <v>212</v>
      </c>
      <c r="E292" t="s">
        <v>205</v>
      </c>
      <c r="F292" s="231">
        <v>0.66666700000000001</v>
      </c>
    </row>
    <row r="293" spans="1:6" x14ac:dyDescent="0.2">
      <c r="A293">
        <v>2016</v>
      </c>
      <c r="B293" t="s">
        <v>7</v>
      </c>
      <c r="C293">
        <v>7</v>
      </c>
      <c r="D293" t="s">
        <v>212</v>
      </c>
      <c r="E293" t="s">
        <v>196</v>
      </c>
      <c r="F293" s="231">
        <v>3</v>
      </c>
    </row>
    <row r="294" spans="1:6" x14ac:dyDescent="0.2">
      <c r="A294">
        <v>2016</v>
      </c>
      <c r="B294" t="s">
        <v>6</v>
      </c>
      <c r="C294">
        <v>7</v>
      </c>
      <c r="D294" t="s">
        <v>212</v>
      </c>
      <c r="E294" t="s">
        <v>202</v>
      </c>
      <c r="F294" s="231">
        <v>0.66666700000000001</v>
      </c>
    </row>
    <row r="295" spans="1:6" x14ac:dyDescent="0.2">
      <c r="A295">
        <v>2016</v>
      </c>
      <c r="B295" t="s">
        <v>6</v>
      </c>
      <c r="C295">
        <v>7</v>
      </c>
      <c r="D295" t="s">
        <v>212</v>
      </c>
      <c r="E295" t="s">
        <v>205</v>
      </c>
      <c r="F295" s="231">
        <v>0.66666700000000001</v>
      </c>
    </row>
    <row r="296" spans="1:6" x14ac:dyDescent="0.2">
      <c r="A296">
        <v>2016</v>
      </c>
      <c r="B296" t="s">
        <v>6</v>
      </c>
      <c r="C296">
        <v>7</v>
      </c>
      <c r="D296" t="s">
        <v>212</v>
      </c>
      <c r="E296" t="s">
        <v>196</v>
      </c>
      <c r="F296" s="231">
        <v>3</v>
      </c>
    </row>
    <row r="297" spans="1:6" x14ac:dyDescent="0.2">
      <c r="A297">
        <v>2016</v>
      </c>
      <c r="B297" t="s">
        <v>0</v>
      </c>
      <c r="C297">
        <v>7</v>
      </c>
      <c r="D297" t="s">
        <v>212</v>
      </c>
      <c r="E297" t="s">
        <v>195</v>
      </c>
      <c r="F297" s="231">
        <v>1</v>
      </c>
    </row>
    <row r="298" spans="1:6" x14ac:dyDescent="0.2">
      <c r="A298">
        <v>2016</v>
      </c>
      <c r="B298" t="s">
        <v>0</v>
      </c>
      <c r="C298">
        <v>7</v>
      </c>
      <c r="D298" t="s">
        <v>212</v>
      </c>
      <c r="E298" t="s">
        <v>202</v>
      </c>
      <c r="F298" s="231">
        <v>1</v>
      </c>
    </row>
    <row r="299" spans="1:6" x14ac:dyDescent="0.2">
      <c r="A299">
        <v>2016</v>
      </c>
      <c r="B299" t="s">
        <v>0</v>
      </c>
      <c r="C299">
        <v>7</v>
      </c>
      <c r="D299" t="s">
        <v>212</v>
      </c>
      <c r="E299" t="s">
        <v>205</v>
      </c>
      <c r="F299" s="231">
        <v>1</v>
      </c>
    </row>
    <row r="300" spans="1:6" x14ac:dyDescent="0.2">
      <c r="A300">
        <v>2016</v>
      </c>
      <c r="B300" t="s">
        <v>0</v>
      </c>
      <c r="C300">
        <v>7</v>
      </c>
      <c r="D300" t="s">
        <v>212</v>
      </c>
      <c r="E300" t="s">
        <v>196</v>
      </c>
      <c r="F300" s="231">
        <v>3</v>
      </c>
    </row>
    <row r="301" spans="1:6" x14ac:dyDescent="0.2">
      <c r="A301">
        <v>2016</v>
      </c>
      <c r="B301" t="s">
        <v>8</v>
      </c>
      <c r="C301">
        <v>7</v>
      </c>
      <c r="D301" t="s">
        <v>212</v>
      </c>
      <c r="E301" t="s">
        <v>202</v>
      </c>
      <c r="F301" s="231">
        <v>0.75</v>
      </c>
    </row>
    <row r="302" spans="1:6" x14ac:dyDescent="0.2">
      <c r="A302">
        <v>2016</v>
      </c>
      <c r="B302" t="s">
        <v>8</v>
      </c>
      <c r="C302">
        <v>7</v>
      </c>
      <c r="D302" t="s">
        <v>212</v>
      </c>
      <c r="E302" t="s">
        <v>205</v>
      </c>
      <c r="F302" s="231">
        <v>0.75</v>
      </c>
    </row>
    <row r="303" spans="1:6" x14ac:dyDescent="0.2">
      <c r="A303">
        <v>2016</v>
      </c>
      <c r="B303" t="s">
        <v>8</v>
      </c>
      <c r="C303">
        <v>7</v>
      </c>
      <c r="D303" t="s">
        <v>212</v>
      </c>
      <c r="E303" t="s">
        <v>196</v>
      </c>
      <c r="F303" s="231">
        <v>4</v>
      </c>
    </row>
    <row r="304" spans="1:6" x14ac:dyDescent="0.2">
      <c r="A304">
        <v>2016</v>
      </c>
      <c r="B304" t="s">
        <v>10</v>
      </c>
      <c r="C304">
        <v>7</v>
      </c>
      <c r="D304" t="s">
        <v>212</v>
      </c>
      <c r="E304" t="s">
        <v>202</v>
      </c>
      <c r="F304" s="231">
        <v>0.75</v>
      </c>
    </row>
    <row r="305" spans="1:6" x14ac:dyDescent="0.2">
      <c r="A305">
        <v>2016</v>
      </c>
      <c r="B305" t="s">
        <v>10</v>
      </c>
      <c r="C305">
        <v>7</v>
      </c>
      <c r="D305" t="s">
        <v>212</v>
      </c>
      <c r="E305" t="s">
        <v>205</v>
      </c>
      <c r="F305" s="231">
        <v>0.75</v>
      </c>
    </row>
    <row r="306" spans="1:6" x14ac:dyDescent="0.2">
      <c r="A306">
        <v>2016</v>
      </c>
      <c r="B306" t="s">
        <v>10</v>
      </c>
      <c r="C306">
        <v>7</v>
      </c>
      <c r="D306" t="s">
        <v>212</v>
      </c>
      <c r="E306" t="s">
        <v>196</v>
      </c>
      <c r="F306" s="231">
        <v>4</v>
      </c>
    </row>
    <row r="307" spans="1:6" x14ac:dyDescent="0.2">
      <c r="A307">
        <v>2016</v>
      </c>
      <c r="B307" t="s">
        <v>4</v>
      </c>
      <c r="C307">
        <v>7</v>
      </c>
      <c r="D307" t="s">
        <v>212</v>
      </c>
      <c r="E307" t="s">
        <v>197</v>
      </c>
      <c r="F307" s="231">
        <v>1</v>
      </c>
    </row>
    <row r="308" spans="1:6" x14ac:dyDescent="0.2">
      <c r="A308">
        <v>2016</v>
      </c>
      <c r="B308" t="s">
        <v>4</v>
      </c>
      <c r="C308">
        <v>7</v>
      </c>
      <c r="D308" t="s">
        <v>212</v>
      </c>
      <c r="E308" t="s">
        <v>202</v>
      </c>
      <c r="F308" s="231">
        <v>1</v>
      </c>
    </row>
    <row r="309" spans="1:6" x14ac:dyDescent="0.2">
      <c r="A309">
        <v>2016</v>
      </c>
      <c r="B309" t="s">
        <v>4</v>
      </c>
      <c r="C309">
        <v>7</v>
      </c>
      <c r="D309" t="s">
        <v>212</v>
      </c>
      <c r="E309" t="s">
        <v>205</v>
      </c>
      <c r="F309" s="231">
        <v>1</v>
      </c>
    </row>
    <row r="310" spans="1:6" x14ac:dyDescent="0.2">
      <c r="A310">
        <v>2016</v>
      </c>
      <c r="B310" t="s">
        <v>4</v>
      </c>
      <c r="C310">
        <v>7</v>
      </c>
      <c r="D310" t="s">
        <v>212</v>
      </c>
      <c r="E310" t="s">
        <v>196</v>
      </c>
      <c r="F310" s="231">
        <v>2</v>
      </c>
    </row>
    <row r="311" spans="1:6" x14ac:dyDescent="0.2">
      <c r="A311">
        <v>2016</v>
      </c>
      <c r="B311" t="s">
        <v>3</v>
      </c>
      <c r="C311">
        <v>7</v>
      </c>
      <c r="D311" t="s">
        <v>212</v>
      </c>
      <c r="E311" t="s">
        <v>202</v>
      </c>
      <c r="F311" s="231">
        <v>1</v>
      </c>
    </row>
    <row r="312" spans="1:6" x14ac:dyDescent="0.2">
      <c r="A312">
        <v>2016</v>
      </c>
      <c r="B312" t="s">
        <v>3</v>
      </c>
      <c r="C312">
        <v>7</v>
      </c>
      <c r="D312" t="s">
        <v>212</v>
      </c>
      <c r="E312" t="s">
        <v>205</v>
      </c>
      <c r="F312" s="231">
        <v>1</v>
      </c>
    </row>
    <row r="313" spans="1:6" x14ac:dyDescent="0.2">
      <c r="A313">
        <v>2016</v>
      </c>
      <c r="B313" t="s">
        <v>3</v>
      </c>
      <c r="C313">
        <v>7</v>
      </c>
      <c r="D313" t="s">
        <v>212</v>
      </c>
      <c r="E313" t="s">
        <v>196</v>
      </c>
      <c r="F313" s="231">
        <v>3</v>
      </c>
    </row>
    <row r="314" spans="1:6" x14ac:dyDescent="0.2">
      <c r="A314">
        <v>2016</v>
      </c>
      <c r="B314" t="s">
        <v>2</v>
      </c>
      <c r="C314">
        <v>7</v>
      </c>
      <c r="D314" t="s">
        <v>212</v>
      </c>
      <c r="E314" t="s">
        <v>202</v>
      </c>
      <c r="F314" s="231">
        <v>1</v>
      </c>
    </row>
    <row r="315" spans="1:6" x14ac:dyDescent="0.2">
      <c r="A315">
        <v>2016</v>
      </c>
      <c r="B315" t="s">
        <v>2</v>
      </c>
      <c r="C315">
        <v>7</v>
      </c>
      <c r="D315" t="s">
        <v>212</v>
      </c>
      <c r="E315" t="s">
        <v>205</v>
      </c>
      <c r="F315" s="231">
        <v>1</v>
      </c>
    </row>
    <row r="316" spans="1:6" x14ac:dyDescent="0.2">
      <c r="A316">
        <v>2016</v>
      </c>
      <c r="B316" t="s">
        <v>2</v>
      </c>
      <c r="C316">
        <v>7</v>
      </c>
      <c r="D316" t="s">
        <v>212</v>
      </c>
      <c r="E316" t="s">
        <v>196</v>
      </c>
      <c r="F316" s="231">
        <v>3</v>
      </c>
    </row>
    <row r="317" spans="1:6" x14ac:dyDescent="0.2">
      <c r="A317">
        <v>2016</v>
      </c>
      <c r="B317" t="s">
        <v>9</v>
      </c>
      <c r="C317">
        <v>107</v>
      </c>
      <c r="D317" t="s">
        <v>289</v>
      </c>
      <c r="E317" t="s">
        <v>199</v>
      </c>
      <c r="F317" s="231">
        <v>1</v>
      </c>
    </row>
    <row r="318" spans="1:6" x14ac:dyDescent="0.2">
      <c r="A318">
        <v>2016</v>
      </c>
      <c r="B318" t="s">
        <v>9</v>
      </c>
      <c r="C318">
        <v>107</v>
      </c>
      <c r="D318" t="s">
        <v>289</v>
      </c>
      <c r="E318" t="s">
        <v>194</v>
      </c>
      <c r="F318" s="231">
        <v>3</v>
      </c>
    </row>
    <row r="319" spans="1:6" x14ac:dyDescent="0.2">
      <c r="A319">
        <v>2016</v>
      </c>
      <c r="B319" t="s">
        <v>9</v>
      </c>
      <c r="C319">
        <v>107</v>
      </c>
      <c r="D319" t="s">
        <v>289</v>
      </c>
      <c r="E319" t="s">
        <v>202</v>
      </c>
      <c r="F319" s="231">
        <v>0.5</v>
      </c>
    </row>
    <row r="320" spans="1:6" x14ac:dyDescent="0.2">
      <c r="A320">
        <v>2016</v>
      </c>
      <c r="B320" t="s">
        <v>9</v>
      </c>
      <c r="C320">
        <v>107</v>
      </c>
      <c r="D320" t="s">
        <v>289</v>
      </c>
      <c r="E320" t="s">
        <v>205</v>
      </c>
      <c r="F320" s="231">
        <v>0.5</v>
      </c>
    </row>
    <row r="321" spans="1:6" x14ac:dyDescent="0.2">
      <c r="A321">
        <v>2016</v>
      </c>
      <c r="B321" t="s">
        <v>9</v>
      </c>
      <c r="C321">
        <v>107</v>
      </c>
      <c r="D321" t="s">
        <v>289</v>
      </c>
      <c r="E321" t="s">
        <v>196</v>
      </c>
      <c r="F321" s="231">
        <v>27</v>
      </c>
    </row>
    <row r="322" spans="1:6" x14ac:dyDescent="0.2">
      <c r="A322">
        <v>2016</v>
      </c>
      <c r="B322" t="s">
        <v>1</v>
      </c>
      <c r="C322">
        <v>107</v>
      </c>
      <c r="D322" t="s">
        <v>289</v>
      </c>
      <c r="E322" t="s">
        <v>199</v>
      </c>
      <c r="F322" s="231">
        <v>1</v>
      </c>
    </row>
    <row r="323" spans="1:6" x14ac:dyDescent="0.2">
      <c r="A323">
        <v>2016</v>
      </c>
      <c r="B323" t="s">
        <v>1</v>
      </c>
      <c r="C323">
        <v>107</v>
      </c>
      <c r="D323" t="s">
        <v>289</v>
      </c>
      <c r="E323" t="s">
        <v>194</v>
      </c>
      <c r="F323" s="231">
        <v>2</v>
      </c>
    </row>
    <row r="324" spans="1:6" x14ac:dyDescent="0.2">
      <c r="A324">
        <v>2016</v>
      </c>
      <c r="B324" t="s">
        <v>1</v>
      </c>
      <c r="C324">
        <v>107</v>
      </c>
      <c r="D324" t="s">
        <v>289</v>
      </c>
      <c r="E324" t="s">
        <v>202</v>
      </c>
      <c r="F324" s="231">
        <v>0.20833299999999999</v>
      </c>
    </row>
    <row r="325" spans="1:6" x14ac:dyDescent="0.2">
      <c r="A325">
        <v>2016</v>
      </c>
      <c r="B325" t="s">
        <v>1</v>
      </c>
      <c r="C325">
        <v>107</v>
      </c>
      <c r="D325" t="s">
        <v>289</v>
      </c>
      <c r="E325" t="s">
        <v>205</v>
      </c>
      <c r="F325" s="231">
        <v>0.16666700000000001</v>
      </c>
    </row>
    <row r="326" spans="1:6" x14ac:dyDescent="0.2">
      <c r="A326">
        <v>2016</v>
      </c>
      <c r="B326" t="s">
        <v>1</v>
      </c>
      <c r="C326">
        <v>107</v>
      </c>
      <c r="D326" t="s">
        <v>289</v>
      </c>
      <c r="E326" t="s">
        <v>196</v>
      </c>
      <c r="F326" s="231">
        <v>11</v>
      </c>
    </row>
    <row r="327" spans="1:6" x14ac:dyDescent="0.2">
      <c r="A327">
        <v>2016</v>
      </c>
      <c r="B327" t="s">
        <v>5</v>
      </c>
      <c r="C327">
        <v>107</v>
      </c>
      <c r="D327" t="s">
        <v>289</v>
      </c>
      <c r="E327" t="s">
        <v>194</v>
      </c>
      <c r="F327" s="231">
        <v>1</v>
      </c>
    </row>
    <row r="328" spans="1:6" x14ac:dyDescent="0.2">
      <c r="A328">
        <v>2016</v>
      </c>
      <c r="B328" t="s">
        <v>5</v>
      </c>
      <c r="C328">
        <v>107</v>
      </c>
      <c r="D328" t="s">
        <v>289</v>
      </c>
      <c r="E328" t="s">
        <v>195</v>
      </c>
      <c r="F328" s="231">
        <v>1</v>
      </c>
    </row>
    <row r="329" spans="1:6" x14ac:dyDescent="0.2">
      <c r="A329">
        <v>2016</v>
      </c>
      <c r="B329" t="s">
        <v>5</v>
      </c>
      <c r="C329">
        <v>107</v>
      </c>
      <c r="D329" t="s">
        <v>289</v>
      </c>
      <c r="E329" t="s">
        <v>202</v>
      </c>
      <c r="F329" s="231">
        <v>0.31818200000000002</v>
      </c>
    </row>
    <row r="330" spans="1:6" x14ac:dyDescent="0.2">
      <c r="A330">
        <v>2016</v>
      </c>
      <c r="B330" t="s">
        <v>5</v>
      </c>
      <c r="C330">
        <v>107</v>
      </c>
      <c r="D330" t="s">
        <v>289</v>
      </c>
      <c r="E330" t="s">
        <v>205</v>
      </c>
      <c r="F330" s="231">
        <v>0.272727</v>
      </c>
    </row>
    <row r="331" spans="1:6" x14ac:dyDescent="0.2">
      <c r="A331">
        <v>2016</v>
      </c>
      <c r="B331" t="s">
        <v>5</v>
      </c>
      <c r="C331">
        <v>107</v>
      </c>
      <c r="D331" t="s">
        <v>289</v>
      </c>
      <c r="E331" t="s">
        <v>196</v>
      </c>
      <c r="F331" s="231">
        <v>22</v>
      </c>
    </row>
    <row r="332" spans="1:6" x14ac:dyDescent="0.2">
      <c r="A332">
        <v>2016</v>
      </c>
      <c r="B332" t="s">
        <v>7</v>
      </c>
      <c r="C332">
        <v>107</v>
      </c>
      <c r="D332" t="s">
        <v>289</v>
      </c>
      <c r="E332" t="s">
        <v>199</v>
      </c>
      <c r="F332" s="231">
        <v>1</v>
      </c>
    </row>
    <row r="333" spans="1:6" x14ac:dyDescent="0.2">
      <c r="A333">
        <v>2016</v>
      </c>
      <c r="B333" t="s">
        <v>7</v>
      </c>
      <c r="C333">
        <v>107</v>
      </c>
      <c r="D333" t="s">
        <v>289</v>
      </c>
      <c r="E333" t="s">
        <v>194</v>
      </c>
      <c r="F333" s="231">
        <v>2</v>
      </c>
    </row>
    <row r="334" spans="1:6" x14ac:dyDescent="0.2">
      <c r="A334">
        <v>2016</v>
      </c>
      <c r="B334" t="s">
        <v>7</v>
      </c>
      <c r="C334">
        <v>107</v>
      </c>
      <c r="D334" t="s">
        <v>289</v>
      </c>
      <c r="E334" t="s">
        <v>202</v>
      </c>
      <c r="F334" s="231">
        <v>0.4375</v>
      </c>
    </row>
    <row r="335" spans="1:6" x14ac:dyDescent="0.2">
      <c r="A335">
        <v>2016</v>
      </c>
      <c r="B335" t="s">
        <v>7</v>
      </c>
      <c r="C335">
        <v>107</v>
      </c>
      <c r="D335" t="s">
        <v>289</v>
      </c>
      <c r="E335" t="s">
        <v>205</v>
      </c>
      <c r="F335" s="231">
        <v>0.4375</v>
      </c>
    </row>
    <row r="336" spans="1:6" x14ac:dyDescent="0.2">
      <c r="A336">
        <v>2016</v>
      </c>
      <c r="B336" t="s">
        <v>7</v>
      </c>
      <c r="C336">
        <v>107</v>
      </c>
      <c r="D336" t="s">
        <v>289</v>
      </c>
      <c r="E336" t="s">
        <v>196</v>
      </c>
      <c r="F336" s="231">
        <v>23</v>
      </c>
    </row>
    <row r="337" spans="1:6" x14ac:dyDescent="0.2">
      <c r="A337">
        <v>2016</v>
      </c>
      <c r="B337" t="s">
        <v>6</v>
      </c>
      <c r="C337">
        <v>107</v>
      </c>
      <c r="D337" t="s">
        <v>289</v>
      </c>
      <c r="E337" t="s">
        <v>199</v>
      </c>
      <c r="F337" s="231">
        <v>2</v>
      </c>
    </row>
    <row r="338" spans="1:6" x14ac:dyDescent="0.2">
      <c r="A338">
        <v>2016</v>
      </c>
      <c r="B338" t="s">
        <v>6</v>
      </c>
      <c r="C338">
        <v>107</v>
      </c>
      <c r="D338" t="s">
        <v>289</v>
      </c>
      <c r="E338" t="s">
        <v>194</v>
      </c>
      <c r="F338" s="231">
        <v>3</v>
      </c>
    </row>
    <row r="339" spans="1:6" x14ac:dyDescent="0.2">
      <c r="A339">
        <v>2016</v>
      </c>
      <c r="B339" t="s">
        <v>6</v>
      </c>
      <c r="C339">
        <v>107</v>
      </c>
      <c r="D339" t="s">
        <v>289</v>
      </c>
      <c r="E339" t="s">
        <v>202</v>
      </c>
      <c r="F339" s="231">
        <v>0.35</v>
      </c>
    </row>
    <row r="340" spans="1:6" x14ac:dyDescent="0.2">
      <c r="A340">
        <v>2016</v>
      </c>
      <c r="B340" t="s">
        <v>6</v>
      </c>
      <c r="C340">
        <v>107</v>
      </c>
      <c r="D340" t="s">
        <v>289</v>
      </c>
      <c r="E340" t="s">
        <v>205</v>
      </c>
      <c r="F340" s="231">
        <v>0.31578899999999999</v>
      </c>
    </row>
    <row r="341" spans="1:6" x14ac:dyDescent="0.2">
      <c r="A341">
        <v>2016</v>
      </c>
      <c r="B341" t="s">
        <v>6</v>
      </c>
      <c r="C341">
        <v>107</v>
      </c>
      <c r="D341" t="s">
        <v>289</v>
      </c>
      <c r="E341" t="s">
        <v>196</v>
      </c>
      <c r="F341" s="231">
        <v>22</v>
      </c>
    </row>
    <row r="342" spans="1:6" x14ac:dyDescent="0.2">
      <c r="A342">
        <v>2016</v>
      </c>
      <c r="B342" t="s">
        <v>0</v>
      </c>
      <c r="C342">
        <v>107</v>
      </c>
      <c r="D342" t="s">
        <v>289</v>
      </c>
      <c r="E342" t="s">
        <v>202</v>
      </c>
      <c r="F342" s="231">
        <v>0.148148</v>
      </c>
    </row>
    <row r="343" spans="1:6" x14ac:dyDescent="0.2">
      <c r="A343">
        <v>2016</v>
      </c>
      <c r="B343" t="s">
        <v>0</v>
      </c>
      <c r="C343">
        <v>107</v>
      </c>
      <c r="D343" t="s">
        <v>289</v>
      </c>
      <c r="E343" t="s">
        <v>205</v>
      </c>
      <c r="F343" s="231">
        <v>0.111111</v>
      </c>
    </row>
    <row r="344" spans="1:6" x14ac:dyDescent="0.2">
      <c r="A344">
        <v>2016</v>
      </c>
      <c r="B344" t="s">
        <v>0</v>
      </c>
      <c r="C344">
        <v>107</v>
      </c>
      <c r="D344" t="s">
        <v>289</v>
      </c>
      <c r="E344" t="s">
        <v>196</v>
      </c>
      <c r="F344" s="231">
        <v>10</v>
      </c>
    </row>
    <row r="345" spans="1:6" x14ac:dyDescent="0.2">
      <c r="A345">
        <v>2016</v>
      </c>
      <c r="B345" t="s">
        <v>8</v>
      </c>
      <c r="C345">
        <v>107</v>
      </c>
      <c r="D345" t="s">
        <v>289</v>
      </c>
      <c r="E345" t="s">
        <v>194</v>
      </c>
      <c r="F345" s="231">
        <v>1</v>
      </c>
    </row>
    <row r="346" spans="1:6" x14ac:dyDescent="0.2">
      <c r="A346">
        <v>2016</v>
      </c>
      <c r="B346" t="s">
        <v>8</v>
      </c>
      <c r="C346">
        <v>107</v>
      </c>
      <c r="D346" t="s">
        <v>289</v>
      </c>
      <c r="E346" t="s">
        <v>195</v>
      </c>
      <c r="F346" s="231">
        <v>1</v>
      </c>
    </row>
    <row r="347" spans="1:6" x14ac:dyDescent="0.2">
      <c r="A347">
        <v>2016</v>
      </c>
      <c r="B347" t="s">
        <v>8</v>
      </c>
      <c r="C347">
        <v>107</v>
      </c>
      <c r="D347" t="s">
        <v>289</v>
      </c>
      <c r="E347" t="s">
        <v>202</v>
      </c>
      <c r="F347" s="231">
        <v>0.466667</v>
      </c>
    </row>
    <row r="348" spans="1:6" x14ac:dyDescent="0.2">
      <c r="A348">
        <v>2016</v>
      </c>
      <c r="B348" t="s">
        <v>8</v>
      </c>
      <c r="C348">
        <v>107</v>
      </c>
      <c r="D348" t="s">
        <v>289</v>
      </c>
      <c r="E348" t="s">
        <v>205</v>
      </c>
      <c r="F348" s="231">
        <v>0.466667</v>
      </c>
    </row>
    <row r="349" spans="1:6" x14ac:dyDescent="0.2">
      <c r="A349">
        <v>2016</v>
      </c>
      <c r="B349" t="s">
        <v>8</v>
      </c>
      <c r="C349">
        <v>107</v>
      </c>
      <c r="D349" t="s">
        <v>289</v>
      </c>
      <c r="E349" t="s">
        <v>196</v>
      </c>
      <c r="F349" s="231">
        <v>24</v>
      </c>
    </row>
    <row r="350" spans="1:6" x14ac:dyDescent="0.2">
      <c r="A350">
        <v>2016</v>
      </c>
      <c r="B350" t="s">
        <v>10</v>
      </c>
      <c r="C350">
        <v>107</v>
      </c>
      <c r="D350" t="s">
        <v>289</v>
      </c>
      <c r="E350" t="s">
        <v>197</v>
      </c>
      <c r="F350" s="231">
        <v>1</v>
      </c>
    </row>
    <row r="351" spans="1:6" x14ac:dyDescent="0.2">
      <c r="A351">
        <v>2016</v>
      </c>
      <c r="B351" t="s">
        <v>10</v>
      </c>
      <c r="C351">
        <v>107</v>
      </c>
      <c r="D351" t="s">
        <v>289</v>
      </c>
      <c r="E351" t="s">
        <v>194</v>
      </c>
      <c r="F351" s="231">
        <v>1</v>
      </c>
    </row>
    <row r="352" spans="1:6" x14ac:dyDescent="0.2">
      <c r="A352">
        <v>2016</v>
      </c>
      <c r="B352" t="s">
        <v>10</v>
      </c>
      <c r="C352">
        <v>107</v>
      </c>
      <c r="D352" t="s">
        <v>289</v>
      </c>
      <c r="E352" t="s">
        <v>202</v>
      </c>
      <c r="F352" s="231">
        <v>0.5</v>
      </c>
    </row>
    <row r="353" spans="1:6" x14ac:dyDescent="0.2">
      <c r="A353">
        <v>2016</v>
      </c>
      <c r="B353" t="s">
        <v>10</v>
      </c>
      <c r="C353">
        <v>107</v>
      </c>
      <c r="D353" t="s">
        <v>289</v>
      </c>
      <c r="E353" t="s">
        <v>205</v>
      </c>
      <c r="F353" s="231">
        <v>0.5</v>
      </c>
    </row>
    <row r="354" spans="1:6" x14ac:dyDescent="0.2">
      <c r="A354">
        <v>2016</v>
      </c>
      <c r="B354" t="s">
        <v>10</v>
      </c>
      <c r="C354">
        <v>107</v>
      </c>
      <c r="D354" t="s">
        <v>289</v>
      </c>
      <c r="E354" t="s">
        <v>196</v>
      </c>
      <c r="F354" s="231">
        <v>27</v>
      </c>
    </row>
    <row r="355" spans="1:6" x14ac:dyDescent="0.2">
      <c r="A355">
        <v>2016</v>
      </c>
      <c r="B355" t="s">
        <v>4</v>
      </c>
      <c r="C355">
        <v>107</v>
      </c>
      <c r="D355" t="s">
        <v>289</v>
      </c>
      <c r="E355" t="s">
        <v>197</v>
      </c>
      <c r="F355" s="231">
        <v>1</v>
      </c>
    </row>
    <row r="356" spans="1:6" x14ac:dyDescent="0.2">
      <c r="A356">
        <v>2016</v>
      </c>
      <c r="B356" t="s">
        <v>4</v>
      </c>
      <c r="C356">
        <v>107</v>
      </c>
      <c r="D356" t="s">
        <v>289</v>
      </c>
      <c r="E356" t="s">
        <v>199</v>
      </c>
      <c r="F356" s="231">
        <v>1</v>
      </c>
    </row>
    <row r="357" spans="1:6" x14ac:dyDescent="0.2">
      <c r="A357">
        <v>2016</v>
      </c>
      <c r="B357" t="s">
        <v>4</v>
      </c>
      <c r="C357">
        <v>107</v>
      </c>
      <c r="D357" t="s">
        <v>289</v>
      </c>
      <c r="E357" t="s">
        <v>194</v>
      </c>
      <c r="F357" s="231">
        <v>3</v>
      </c>
    </row>
    <row r="358" spans="1:6" x14ac:dyDescent="0.2">
      <c r="A358">
        <v>2016</v>
      </c>
      <c r="B358" t="s">
        <v>4</v>
      </c>
      <c r="C358">
        <v>107</v>
      </c>
      <c r="D358" t="s">
        <v>289</v>
      </c>
      <c r="E358" t="s">
        <v>195</v>
      </c>
      <c r="F358" s="231">
        <v>1</v>
      </c>
    </row>
    <row r="359" spans="1:6" x14ac:dyDescent="0.2">
      <c r="A359">
        <v>2016</v>
      </c>
      <c r="B359" t="s">
        <v>4</v>
      </c>
      <c r="C359">
        <v>107</v>
      </c>
      <c r="D359" t="s">
        <v>289</v>
      </c>
      <c r="E359" t="s">
        <v>202</v>
      </c>
      <c r="F359" s="231">
        <v>0.34782600000000002</v>
      </c>
    </row>
    <row r="360" spans="1:6" x14ac:dyDescent="0.2">
      <c r="A360">
        <v>2016</v>
      </c>
      <c r="B360" t="s">
        <v>4</v>
      </c>
      <c r="C360">
        <v>107</v>
      </c>
      <c r="D360" t="s">
        <v>289</v>
      </c>
      <c r="E360" t="s">
        <v>205</v>
      </c>
      <c r="F360" s="231">
        <v>0.30434800000000001</v>
      </c>
    </row>
    <row r="361" spans="1:6" x14ac:dyDescent="0.2">
      <c r="A361">
        <v>2016</v>
      </c>
      <c r="B361" t="s">
        <v>4</v>
      </c>
      <c r="C361">
        <v>107</v>
      </c>
      <c r="D361" t="s">
        <v>289</v>
      </c>
      <c r="E361" t="s">
        <v>196</v>
      </c>
      <c r="F361" s="231">
        <v>21</v>
      </c>
    </row>
    <row r="362" spans="1:6" x14ac:dyDescent="0.2">
      <c r="A362">
        <v>2016</v>
      </c>
      <c r="B362" t="s">
        <v>3</v>
      </c>
      <c r="C362">
        <v>107</v>
      </c>
      <c r="D362" t="s">
        <v>289</v>
      </c>
      <c r="E362" t="s">
        <v>194</v>
      </c>
      <c r="F362" s="231">
        <v>2</v>
      </c>
    </row>
    <row r="363" spans="1:6" x14ac:dyDescent="0.2">
      <c r="A363">
        <v>2016</v>
      </c>
      <c r="B363" t="s">
        <v>3</v>
      </c>
      <c r="C363">
        <v>107</v>
      </c>
      <c r="D363" t="s">
        <v>289</v>
      </c>
      <c r="E363" t="s">
        <v>195</v>
      </c>
      <c r="F363" s="231">
        <v>1</v>
      </c>
    </row>
    <row r="364" spans="1:6" x14ac:dyDescent="0.2">
      <c r="A364">
        <v>2016</v>
      </c>
      <c r="B364" t="s">
        <v>3</v>
      </c>
      <c r="C364">
        <v>107</v>
      </c>
      <c r="D364" t="s">
        <v>289</v>
      </c>
      <c r="E364" t="s">
        <v>202</v>
      </c>
      <c r="F364" s="231">
        <v>0.3</v>
      </c>
    </row>
    <row r="365" spans="1:6" x14ac:dyDescent="0.2">
      <c r="A365">
        <v>2016</v>
      </c>
      <c r="B365" t="s">
        <v>3</v>
      </c>
      <c r="C365">
        <v>107</v>
      </c>
      <c r="D365" t="s">
        <v>289</v>
      </c>
      <c r="E365" t="s">
        <v>205</v>
      </c>
      <c r="F365" s="231">
        <v>0.25</v>
      </c>
    </row>
    <row r="366" spans="1:6" x14ac:dyDescent="0.2">
      <c r="A366">
        <v>2016</v>
      </c>
      <c r="B366" t="s">
        <v>3</v>
      </c>
      <c r="C366">
        <v>107</v>
      </c>
      <c r="D366" t="s">
        <v>289</v>
      </c>
      <c r="E366" t="s">
        <v>196</v>
      </c>
      <c r="F366" s="231">
        <v>20</v>
      </c>
    </row>
    <row r="367" spans="1:6" x14ac:dyDescent="0.2">
      <c r="A367">
        <v>2016</v>
      </c>
      <c r="B367" t="s">
        <v>2</v>
      </c>
      <c r="C367">
        <v>107</v>
      </c>
      <c r="D367" t="s">
        <v>289</v>
      </c>
      <c r="E367" t="s">
        <v>197</v>
      </c>
      <c r="F367" s="231">
        <v>1</v>
      </c>
    </row>
    <row r="368" spans="1:6" x14ac:dyDescent="0.2">
      <c r="A368">
        <v>2016</v>
      </c>
      <c r="B368" t="s">
        <v>2</v>
      </c>
      <c r="C368">
        <v>107</v>
      </c>
      <c r="D368" t="s">
        <v>289</v>
      </c>
      <c r="E368" t="s">
        <v>199</v>
      </c>
      <c r="F368" s="231">
        <v>1</v>
      </c>
    </row>
    <row r="369" spans="1:6" x14ac:dyDescent="0.2">
      <c r="A369">
        <v>2016</v>
      </c>
      <c r="B369" t="s">
        <v>2</v>
      </c>
      <c r="C369">
        <v>107</v>
      </c>
      <c r="D369" t="s">
        <v>289</v>
      </c>
      <c r="E369" t="s">
        <v>194</v>
      </c>
      <c r="F369" s="231">
        <v>8</v>
      </c>
    </row>
    <row r="370" spans="1:6" x14ac:dyDescent="0.2">
      <c r="A370">
        <v>2016</v>
      </c>
      <c r="B370" t="s">
        <v>2</v>
      </c>
      <c r="C370">
        <v>107</v>
      </c>
      <c r="D370" t="s">
        <v>289</v>
      </c>
      <c r="E370" t="s">
        <v>202</v>
      </c>
      <c r="F370" s="231">
        <v>0.33333299999999999</v>
      </c>
    </row>
    <row r="371" spans="1:6" x14ac:dyDescent="0.2">
      <c r="A371">
        <v>2016</v>
      </c>
      <c r="B371" t="s">
        <v>2</v>
      </c>
      <c r="C371">
        <v>107</v>
      </c>
      <c r="D371" t="s">
        <v>289</v>
      </c>
      <c r="E371" t="s">
        <v>205</v>
      </c>
      <c r="F371" s="231">
        <v>0.28571400000000002</v>
      </c>
    </row>
    <row r="372" spans="1:6" x14ac:dyDescent="0.2">
      <c r="A372">
        <v>2016</v>
      </c>
      <c r="B372" t="s">
        <v>2</v>
      </c>
      <c r="C372">
        <v>107</v>
      </c>
      <c r="D372" t="s">
        <v>289</v>
      </c>
      <c r="E372" t="s">
        <v>196</v>
      </c>
      <c r="F372" s="231">
        <v>18</v>
      </c>
    </row>
    <row r="373" spans="1:6" x14ac:dyDescent="0.2">
      <c r="A373">
        <v>2016</v>
      </c>
      <c r="B373" t="s">
        <v>9</v>
      </c>
      <c r="C373">
        <v>198</v>
      </c>
      <c r="D373" t="s">
        <v>280</v>
      </c>
      <c r="E373" t="s">
        <v>202</v>
      </c>
      <c r="F373" s="231">
        <v>0.625</v>
      </c>
    </row>
    <row r="374" spans="1:6" x14ac:dyDescent="0.2">
      <c r="A374">
        <v>2016</v>
      </c>
      <c r="B374" t="s">
        <v>9</v>
      </c>
      <c r="C374">
        <v>198</v>
      </c>
      <c r="D374" t="s">
        <v>280</v>
      </c>
      <c r="E374" t="s">
        <v>205</v>
      </c>
      <c r="F374" s="231">
        <v>0.625</v>
      </c>
    </row>
    <row r="375" spans="1:6" x14ac:dyDescent="0.2">
      <c r="A375">
        <v>2016</v>
      </c>
      <c r="B375" t="s">
        <v>9</v>
      </c>
      <c r="C375">
        <v>198</v>
      </c>
      <c r="D375" t="s">
        <v>280</v>
      </c>
      <c r="E375" t="s">
        <v>196</v>
      </c>
      <c r="F375" s="231">
        <v>7</v>
      </c>
    </row>
    <row r="376" spans="1:6" x14ac:dyDescent="0.2">
      <c r="A376">
        <v>2016</v>
      </c>
      <c r="B376" t="s">
        <v>1</v>
      </c>
      <c r="C376">
        <v>198</v>
      </c>
      <c r="D376" t="s">
        <v>280</v>
      </c>
      <c r="E376" t="s">
        <v>197</v>
      </c>
      <c r="F376" s="231">
        <v>1</v>
      </c>
    </row>
    <row r="377" spans="1:6" x14ac:dyDescent="0.2">
      <c r="A377">
        <v>2016</v>
      </c>
      <c r="B377" t="s">
        <v>1</v>
      </c>
      <c r="C377">
        <v>198</v>
      </c>
      <c r="D377" t="s">
        <v>280</v>
      </c>
      <c r="E377" t="s">
        <v>202</v>
      </c>
      <c r="F377" s="231">
        <v>0.42857099999999998</v>
      </c>
    </row>
    <row r="378" spans="1:6" x14ac:dyDescent="0.2">
      <c r="A378">
        <v>2016</v>
      </c>
      <c r="B378" t="s">
        <v>1</v>
      </c>
      <c r="C378">
        <v>198</v>
      </c>
      <c r="D378" t="s">
        <v>280</v>
      </c>
      <c r="E378" t="s">
        <v>205</v>
      </c>
      <c r="F378" s="231">
        <v>0.461538</v>
      </c>
    </row>
    <row r="379" spans="1:6" x14ac:dyDescent="0.2">
      <c r="A379">
        <v>2016</v>
      </c>
      <c r="B379" t="s">
        <v>1</v>
      </c>
      <c r="C379">
        <v>198</v>
      </c>
      <c r="D379" t="s">
        <v>280</v>
      </c>
      <c r="E379" t="s">
        <v>196</v>
      </c>
      <c r="F379" s="231">
        <v>8</v>
      </c>
    </row>
    <row r="380" spans="1:6" x14ac:dyDescent="0.2">
      <c r="A380">
        <v>2016</v>
      </c>
      <c r="B380" t="s">
        <v>5</v>
      </c>
      <c r="C380">
        <v>198</v>
      </c>
      <c r="D380" t="s">
        <v>280</v>
      </c>
      <c r="E380" t="s">
        <v>202</v>
      </c>
      <c r="F380" s="231">
        <v>0.36363600000000001</v>
      </c>
    </row>
    <row r="381" spans="1:6" x14ac:dyDescent="0.2">
      <c r="A381">
        <v>2016</v>
      </c>
      <c r="B381" t="s">
        <v>5</v>
      </c>
      <c r="C381">
        <v>198</v>
      </c>
      <c r="D381" t="s">
        <v>280</v>
      </c>
      <c r="E381" t="s">
        <v>205</v>
      </c>
      <c r="F381" s="231">
        <v>0.4</v>
      </c>
    </row>
    <row r="382" spans="1:6" x14ac:dyDescent="0.2">
      <c r="A382">
        <v>2016</v>
      </c>
      <c r="B382" t="s">
        <v>5</v>
      </c>
      <c r="C382">
        <v>198</v>
      </c>
      <c r="D382" t="s">
        <v>280</v>
      </c>
      <c r="E382" t="s">
        <v>196</v>
      </c>
      <c r="F382" s="231">
        <v>6</v>
      </c>
    </row>
    <row r="383" spans="1:6" x14ac:dyDescent="0.2">
      <c r="A383">
        <v>2016</v>
      </c>
      <c r="B383" t="s">
        <v>7</v>
      </c>
      <c r="C383">
        <v>198</v>
      </c>
      <c r="D383" t="s">
        <v>280</v>
      </c>
      <c r="E383" t="s">
        <v>194</v>
      </c>
      <c r="F383" s="231">
        <v>1</v>
      </c>
    </row>
    <row r="384" spans="1:6" x14ac:dyDescent="0.2">
      <c r="A384">
        <v>2016</v>
      </c>
      <c r="B384" t="s">
        <v>7</v>
      </c>
      <c r="C384">
        <v>198</v>
      </c>
      <c r="D384" t="s">
        <v>280</v>
      </c>
      <c r="E384" t="s">
        <v>195</v>
      </c>
      <c r="F384" s="231">
        <v>1</v>
      </c>
    </row>
    <row r="385" spans="1:6" x14ac:dyDescent="0.2">
      <c r="A385">
        <v>2016</v>
      </c>
      <c r="B385" t="s">
        <v>7</v>
      </c>
      <c r="C385">
        <v>198</v>
      </c>
      <c r="D385" t="s">
        <v>280</v>
      </c>
      <c r="E385" t="s">
        <v>202</v>
      </c>
      <c r="F385" s="231">
        <v>0.5</v>
      </c>
    </row>
    <row r="386" spans="1:6" x14ac:dyDescent="0.2">
      <c r="A386">
        <v>2016</v>
      </c>
      <c r="B386" t="s">
        <v>7</v>
      </c>
      <c r="C386">
        <v>198</v>
      </c>
      <c r="D386" t="s">
        <v>280</v>
      </c>
      <c r="E386" t="s">
        <v>205</v>
      </c>
      <c r="F386" s="231">
        <v>0.5</v>
      </c>
    </row>
    <row r="387" spans="1:6" x14ac:dyDescent="0.2">
      <c r="A387">
        <v>2016</v>
      </c>
      <c r="B387" t="s">
        <v>7</v>
      </c>
      <c r="C387">
        <v>198</v>
      </c>
      <c r="D387" t="s">
        <v>280</v>
      </c>
      <c r="E387" t="s">
        <v>196</v>
      </c>
      <c r="F387" s="231">
        <v>7</v>
      </c>
    </row>
    <row r="388" spans="1:6" x14ac:dyDescent="0.2">
      <c r="A388">
        <v>2016</v>
      </c>
      <c r="B388" t="s">
        <v>6</v>
      </c>
      <c r="C388">
        <v>198</v>
      </c>
      <c r="D388" t="s">
        <v>280</v>
      </c>
      <c r="E388" t="s">
        <v>202</v>
      </c>
      <c r="F388" s="231">
        <v>0.4</v>
      </c>
    </row>
    <row r="389" spans="1:6" x14ac:dyDescent="0.2">
      <c r="A389">
        <v>2016</v>
      </c>
      <c r="B389" t="s">
        <v>6</v>
      </c>
      <c r="C389">
        <v>198</v>
      </c>
      <c r="D389" t="s">
        <v>280</v>
      </c>
      <c r="E389" t="s">
        <v>205</v>
      </c>
      <c r="F389" s="231">
        <v>0.4</v>
      </c>
    </row>
    <row r="390" spans="1:6" x14ac:dyDescent="0.2">
      <c r="A390">
        <v>2016</v>
      </c>
      <c r="B390" t="s">
        <v>6</v>
      </c>
      <c r="C390">
        <v>198</v>
      </c>
      <c r="D390" t="s">
        <v>280</v>
      </c>
      <c r="E390" t="s">
        <v>196</v>
      </c>
      <c r="F390" s="231">
        <v>6</v>
      </c>
    </row>
    <row r="391" spans="1:6" x14ac:dyDescent="0.2">
      <c r="A391">
        <v>2016</v>
      </c>
      <c r="B391" t="s">
        <v>0</v>
      </c>
      <c r="C391">
        <v>198</v>
      </c>
      <c r="D391" t="s">
        <v>280</v>
      </c>
      <c r="E391" t="s">
        <v>202</v>
      </c>
      <c r="F391" s="231">
        <v>0.33333299999999999</v>
      </c>
    </row>
    <row r="392" spans="1:6" x14ac:dyDescent="0.2">
      <c r="A392">
        <v>2016</v>
      </c>
      <c r="B392" t="s">
        <v>0</v>
      </c>
      <c r="C392">
        <v>198</v>
      </c>
      <c r="D392" t="s">
        <v>280</v>
      </c>
      <c r="E392" t="s">
        <v>205</v>
      </c>
      <c r="F392" s="231">
        <v>0.36363600000000001</v>
      </c>
    </row>
    <row r="393" spans="1:6" x14ac:dyDescent="0.2">
      <c r="A393">
        <v>2016</v>
      </c>
      <c r="B393" t="s">
        <v>0</v>
      </c>
      <c r="C393">
        <v>198</v>
      </c>
      <c r="D393" t="s">
        <v>280</v>
      </c>
      <c r="E393" t="s">
        <v>196</v>
      </c>
      <c r="F393" s="231">
        <v>9</v>
      </c>
    </row>
    <row r="394" spans="1:6" x14ac:dyDescent="0.2">
      <c r="A394">
        <v>2016</v>
      </c>
      <c r="B394" t="s">
        <v>8</v>
      </c>
      <c r="C394">
        <v>198</v>
      </c>
      <c r="D394" t="s">
        <v>280</v>
      </c>
      <c r="E394" t="s">
        <v>195</v>
      </c>
      <c r="F394" s="231">
        <v>1</v>
      </c>
    </row>
    <row r="395" spans="1:6" x14ac:dyDescent="0.2">
      <c r="A395">
        <v>2016</v>
      </c>
      <c r="B395" t="s">
        <v>8</v>
      </c>
      <c r="C395">
        <v>198</v>
      </c>
      <c r="D395" t="s">
        <v>280</v>
      </c>
      <c r="E395" t="s">
        <v>202</v>
      </c>
      <c r="F395" s="231">
        <v>0.625</v>
      </c>
    </row>
    <row r="396" spans="1:6" x14ac:dyDescent="0.2">
      <c r="A396">
        <v>2016</v>
      </c>
      <c r="B396" t="s">
        <v>8</v>
      </c>
      <c r="C396">
        <v>198</v>
      </c>
      <c r="D396" t="s">
        <v>280</v>
      </c>
      <c r="E396" t="s">
        <v>205</v>
      </c>
      <c r="F396" s="231">
        <v>0.625</v>
      </c>
    </row>
    <row r="397" spans="1:6" x14ac:dyDescent="0.2">
      <c r="A397">
        <v>2016</v>
      </c>
      <c r="B397" t="s">
        <v>8</v>
      </c>
      <c r="C397">
        <v>198</v>
      </c>
      <c r="D397" t="s">
        <v>280</v>
      </c>
      <c r="E397" t="s">
        <v>196</v>
      </c>
      <c r="F397" s="231">
        <v>7</v>
      </c>
    </row>
    <row r="398" spans="1:6" x14ac:dyDescent="0.2">
      <c r="A398">
        <v>2016</v>
      </c>
      <c r="B398" t="s">
        <v>10</v>
      </c>
      <c r="C398">
        <v>198</v>
      </c>
      <c r="D398" t="s">
        <v>280</v>
      </c>
      <c r="E398" t="s">
        <v>202</v>
      </c>
      <c r="F398" s="231">
        <v>0.7</v>
      </c>
    </row>
    <row r="399" spans="1:6" x14ac:dyDescent="0.2">
      <c r="A399">
        <v>2016</v>
      </c>
      <c r="B399" t="s">
        <v>10</v>
      </c>
      <c r="C399">
        <v>198</v>
      </c>
      <c r="D399" t="s">
        <v>280</v>
      </c>
      <c r="E399" t="s">
        <v>205</v>
      </c>
      <c r="F399" s="231">
        <v>0.66666700000000001</v>
      </c>
    </row>
    <row r="400" spans="1:6" x14ac:dyDescent="0.2">
      <c r="A400">
        <v>2016</v>
      </c>
      <c r="B400" t="s">
        <v>10</v>
      </c>
      <c r="C400">
        <v>198</v>
      </c>
      <c r="D400" t="s">
        <v>280</v>
      </c>
      <c r="E400" t="s">
        <v>196</v>
      </c>
      <c r="F400" s="231">
        <v>7</v>
      </c>
    </row>
    <row r="401" spans="1:6" x14ac:dyDescent="0.2">
      <c r="A401">
        <v>2016</v>
      </c>
      <c r="B401" t="s">
        <v>4</v>
      </c>
      <c r="C401">
        <v>198</v>
      </c>
      <c r="D401" t="s">
        <v>280</v>
      </c>
      <c r="E401" t="s">
        <v>197</v>
      </c>
      <c r="F401" s="231">
        <v>1</v>
      </c>
    </row>
    <row r="402" spans="1:6" x14ac:dyDescent="0.2">
      <c r="A402">
        <v>2016</v>
      </c>
      <c r="B402" t="s">
        <v>4</v>
      </c>
      <c r="C402">
        <v>198</v>
      </c>
      <c r="D402" t="s">
        <v>280</v>
      </c>
      <c r="E402" t="s">
        <v>202</v>
      </c>
      <c r="F402" s="231">
        <v>0.45454499999999998</v>
      </c>
    </row>
    <row r="403" spans="1:6" x14ac:dyDescent="0.2">
      <c r="A403">
        <v>2016</v>
      </c>
      <c r="B403" t="s">
        <v>4</v>
      </c>
      <c r="C403">
        <v>198</v>
      </c>
      <c r="D403" t="s">
        <v>280</v>
      </c>
      <c r="E403" t="s">
        <v>205</v>
      </c>
      <c r="F403" s="231">
        <v>0.5</v>
      </c>
    </row>
    <row r="404" spans="1:6" x14ac:dyDescent="0.2">
      <c r="A404">
        <v>2016</v>
      </c>
      <c r="B404" t="s">
        <v>4</v>
      </c>
      <c r="C404">
        <v>198</v>
      </c>
      <c r="D404" t="s">
        <v>280</v>
      </c>
      <c r="E404" t="s">
        <v>196</v>
      </c>
      <c r="F404" s="231">
        <v>6</v>
      </c>
    </row>
    <row r="405" spans="1:6" x14ac:dyDescent="0.2">
      <c r="A405">
        <v>2016</v>
      </c>
      <c r="B405" t="s">
        <v>3</v>
      </c>
      <c r="C405">
        <v>198</v>
      </c>
      <c r="D405" t="s">
        <v>280</v>
      </c>
      <c r="E405" t="s">
        <v>197</v>
      </c>
      <c r="F405" s="231">
        <v>1</v>
      </c>
    </row>
    <row r="406" spans="1:6" x14ac:dyDescent="0.2">
      <c r="A406">
        <v>2016</v>
      </c>
      <c r="B406" t="s">
        <v>3</v>
      </c>
      <c r="C406">
        <v>198</v>
      </c>
      <c r="D406" t="s">
        <v>280</v>
      </c>
      <c r="E406" t="s">
        <v>195</v>
      </c>
      <c r="F406" s="231">
        <v>1</v>
      </c>
    </row>
    <row r="407" spans="1:6" x14ac:dyDescent="0.2">
      <c r="A407">
        <v>2016</v>
      </c>
      <c r="B407" t="s">
        <v>3</v>
      </c>
      <c r="C407">
        <v>198</v>
      </c>
      <c r="D407" t="s">
        <v>280</v>
      </c>
      <c r="E407" t="s">
        <v>202</v>
      </c>
      <c r="F407" s="231">
        <v>0.5</v>
      </c>
    </row>
    <row r="408" spans="1:6" x14ac:dyDescent="0.2">
      <c r="A408">
        <v>2016</v>
      </c>
      <c r="B408" t="s">
        <v>3</v>
      </c>
      <c r="C408">
        <v>198</v>
      </c>
      <c r="D408" t="s">
        <v>280</v>
      </c>
      <c r="E408" t="s">
        <v>205</v>
      </c>
      <c r="F408" s="231">
        <v>0.55555600000000005</v>
      </c>
    </row>
    <row r="409" spans="1:6" x14ac:dyDescent="0.2">
      <c r="A409">
        <v>2016</v>
      </c>
      <c r="B409" t="s">
        <v>3</v>
      </c>
      <c r="C409">
        <v>198</v>
      </c>
      <c r="D409" t="s">
        <v>280</v>
      </c>
      <c r="E409" t="s">
        <v>196</v>
      </c>
      <c r="F409" s="231">
        <v>7</v>
      </c>
    </row>
    <row r="410" spans="1:6" x14ac:dyDescent="0.2">
      <c r="A410">
        <v>2016</v>
      </c>
      <c r="B410" t="s">
        <v>2</v>
      </c>
      <c r="C410">
        <v>198</v>
      </c>
      <c r="D410" t="s">
        <v>280</v>
      </c>
      <c r="E410" t="s">
        <v>202</v>
      </c>
      <c r="F410" s="231">
        <v>0.45454499999999998</v>
      </c>
    </row>
    <row r="411" spans="1:6" x14ac:dyDescent="0.2">
      <c r="A411">
        <v>2016</v>
      </c>
      <c r="B411" t="s">
        <v>2</v>
      </c>
      <c r="C411">
        <v>198</v>
      </c>
      <c r="D411" t="s">
        <v>280</v>
      </c>
      <c r="E411" t="s">
        <v>205</v>
      </c>
      <c r="F411" s="231">
        <v>0.5</v>
      </c>
    </row>
    <row r="412" spans="1:6" x14ac:dyDescent="0.2">
      <c r="A412">
        <v>2016</v>
      </c>
      <c r="B412" t="s">
        <v>2</v>
      </c>
      <c r="C412">
        <v>198</v>
      </c>
      <c r="D412" t="s">
        <v>280</v>
      </c>
      <c r="E412" t="s">
        <v>196</v>
      </c>
      <c r="F412" s="231">
        <v>8</v>
      </c>
    </row>
    <row r="413" spans="1:6" x14ac:dyDescent="0.2">
      <c r="A413">
        <v>2016</v>
      </c>
      <c r="B413" t="s">
        <v>9</v>
      </c>
      <c r="C413">
        <v>243</v>
      </c>
      <c r="D413" t="s">
        <v>294</v>
      </c>
      <c r="E413" t="s">
        <v>198</v>
      </c>
      <c r="F413" s="231">
        <v>10</v>
      </c>
    </row>
    <row r="414" spans="1:6" x14ac:dyDescent="0.2">
      <c r="A414">
        <v>2016</v>
      </c>
      <c r="B414" t="s">
        <v>9</v>
      </c>
      <c r="C414">
        <v>243</v>
      </c>
      <c r="D414" t="s">
        <v>294</v>
      </c>
      <c r="E414" t="s">
        <v>199</v>
      </c>
      <c r="F414" s="231">
        <v>27</v>
      </c>
    </row>
    <row r="415" spans="1:6" x14ac:dyDescent="0.2">
      <c r="A415">
        <v>2016</v>
      </c>
      <c r="B415" t="s">
        <v>9</v>
      </c>
      <c r="C415">
        <v>243</v>
      </c>
      <c r="D415" t="s">
        <v>294</v>
      </c>
      <c r="E415" t="s">
        <v>194</v>
      </c>
      <c r="F415" s="231">
        <v>67</v>
      </c>
    </row>
    <row r="416" spans="1:6" x14ac:dyDescent="0.2">
      <c r="A416">
        <v>2016</v>
      </c>
      <c r="B416" t="s">
        <v>9</v>
      </c>
      <c r="C416">
        <v>243</v>
      </c>
      <c r="D416" t="s">
        <v>294</v>
      </c>
      <c r="E416" t="s">
        <v>200</v>
      </c>
      <c r="F416" s="231">
        <v>1</v>
      </c>
    </row>
    <row r="417" spans="1:6" x14ac:dyDescent="0.2">
      <c r="A417">
        <v>2016</v>
      </c>
      <c r="B417" t="s">
        <v>9</v>
      </c>
      <c r="C417">
        <v>243</v>
      </c>
      <c r="D417" t="s">
        <v>294</v>
      </c>
      <c r="E417" t="s">
        <v>195</v>
      </c>
      <c r="F417" s="231">
        <v>4</v>
      </c>
    </row>
    <row r="418" spans="1:6" x14ac:dyDescent="0.2">
      <c r="A418">
        <v>2016</v>
      </c>
      <c r="B418" t="s">
        <v>9</v>
      </c>
      <c r="C418">
        <v>243</v>
      </c>
      <c r="D418" t="s">
        <v>294</v>
      </c>
      <c r="E418" t="s">
        <v>202</v>
      </c>
      <c r="F418" s="231">
        <v>4.7272699999999999</v>
      </c>
    </row>
    <row r="419" spans="1:6" x14ac:dyDescent="0.2">
      <c r="A419">
        <v>2016</v>
      </c>
      <c r="B419" t="s">
        <v>9</v>
      </c>
      <c r="C419">
        <v>243</v>
      </c>
      <c r="D419" t="s">
        <v>294</v>
      </c>
      <c r="E419" t="s">
        <v>205</v>
      </c>
      <c r="F419" s="231">
        <v>4.7272699999999999</v>
      </c>
    </row>
    <row r="420" spans="1:6" x14ac:dyDescent="0.2">
      <c r="A420">
        <v>2016</v>
      </c>
      <c r="B420" t="s">
        <v>9</v>
      </c>
      <c r="C420">
        <v>243</v>
      </c>
      <c r="D420" t="s">
        <v>294</v>
      </c>
      <c r="E420" t="s">
        <v>196</v>
      </c>
      <c r="F420" s="231">
        <v>552</v>
      </c>
    </row>
    <row r="421" spans="1:6" x14ac:dyDescent="0.2">
      <c r="A421">
        <v>2016</v>
      </c>
      <c r="B421" t="s">
        <v>1</v>
      </c>
      <c r="C421">
        <v>243</v>
      </c>
      <c r="D421" t="s">
        <v>294</v>
      </c>
      <c r="E421" t="s">
        <v>197</v>
      </c>
      <c r="F421" s="231">
        <v>1</v>
      </c>
    </row>
    <row r="422" spans="1:6" x14ac:dyDescent="0.2">
      <c r="A422">
        <v>2016</v>
      </c>
      <c r="B422" t="s">
        <v>1</v>
      </c>
      <c r="C422">
        <v>243</v>
      </c>
      <c r="D422" t="s">
        <v>294</v>
      </c>
      <c r="E422" t="s">
        <v>198</v>
      </c>
      <c r="F422" s="231">
        <v>12</v>
      </c>
    </row>
    <row r="423" spans="1:6" x14ac:dyDescent="0.2">
      <c r="A423">
        <v>2016</v>
      </c>
      <c r="B423" t="s">
        <v>1</v>
      </c>
      <c r="C423">
        <v>243</v>
      </c>
      <c r="D423" t="s">
        <v>294</v>
      </c>
      <c r="E423" t="s">
        <v>199</v>
      </c>
      <c r="F423" s="231">
        <v>19</v>
      </c>
    </row>
    <row r="424" spans="1:6" x14ac:dyDescent="0.2">
      <c r="A424">
        <v>2016</v>
      </c>
      <c r="B424" t="s">
        <v>1</v>
      </c>
      <c r="C424">
        <v>243</v>
      </c>
      <c r="D424" t="s">
        <v>294</v>
      </c>
      <c r="E424" t="s">
        <v>194</v>
      </c>
      <c r="F424" s="231">
        <v>37</v>
      </c>
    </row>
    <row r="425" spans="1:6" x14ac:dyDescent="0.2">
      <c r="A425">
        <v>2016</v>
      </c>
      <c r="B425" t="s">
        <v>1</v>
      </c>
      <c r="C425">
        <v>243</v>
      </c>
      <c r="D425" t="s">
        <v>294</v>
      </c>
      <c r="E425" t="s">
        <v>195</v>
      </c>
      <c r="F425" s="231">
        <v>4</v>
      </c>
    </row>
    <row r="426" spans="1:6" x14ac:dyDescent="0.2">
      <c r="A426">
        <v>2016</v>
      </c>
      <c r="B426" t="s">
        <v>1</v>
      </c>
      <c r="C426">
        <v>243</v>
      </c>
      <c r="D426" t="s">
        <v>294</v>
      </c>
      <c r="E426" t="s">
        <v>202</v>
      </c>
      <c r="F426" s="231">
        <v>12</v>
      </c>
    </row>
    <row r="427" spans="1:6" x14ac:dyDescent="0.2">
      <c r="A427">
        <v>2016</v>
      </c>
      <c r="B427" t="s">
        <v>1</v>
      </c>
      <c r="C427">
        <v>243</v>
      </c>
      <c r="D427" t="s">
        <v>294</v>
      </c>
      <c r="E427" t="s">
        <v>205</v>
      </c>
      <c r="F427" s="231">
        <v>12</v>
      </c>
    </row>
    <row r="428" spans="1:6" x14ac:dyDescent="0.2">
      <c r="A428">
        <v>2016</v>
      </c>
      <c r="B428" t="s">
        <v>1</v>
      </c>
      <c r="C428">
        <v>243</v>
      </c>
      <c r="D428" t="s">
        <v>294</v>
      </c>
      <c r="E428" t="s">
        <v>196</v>
      </c>
      <c r="F428" s="231">
        <v>147</v>
      </c>
    </row>
    <row r="429" spans="1:6" x14ac:dyDescent="0.2">
      <c r="A429">
        <v>2016</v>
      </c>
      <c r="B429" t="s">
        <v>5</v>
      </c>
      <c r="C429">
        <v>243</v>
      </c>
      <c r="D429" t="s">
        <v>294</v>
      </c>
      <c r="E429" t="s">
        <v>198</v>
      </c>
      <c r="F429" s="231">
        <v>11</v>
      </c>
    </row>
    <row r="430" spans="1:6" x14ac:dyDescent="0.2">
      <c r="A430">
        <v>2016</v>
      </c>
      <c r="B430" t="s">
        <v>5</v>
      </c>
      <c r="C430">
        <v>243</v>
      </c>
      <c r="D430" t="s">
        <v>294</v>
      </c>
      <c r="E430" t="s">
        <v>199</v>
      </c>
      <c r="F430" s="231">
        <v>22</v>
      </c>
    </row>
    <row r="431" spans="1:6" x14ac:dyDescent="0.2">
      <c r="A431">
        <v>2016</v>
      </c>
      <c r="B431" t="s">
        <v>5</v>
      </c>
      <c r="C431">
        <v>243</v>
      </c>
      <c r="D431" t="s">
        <v>294</v>
      </c>
      <c r="E431" t="s">
        <v>194</v>
      </c>
      <c r="F431" s="231">
        <v>39</v>
      </c>
    </row>
    <row r="432" spans="1:6" x14ac:dyDescent="0.2">
      <c r="A432">
        <v>2016</v>
      </c>
      <c r="B432" t="s">
        <v>5</v>
      </c>
      <c r="C432">
        <v>243</v>
      </c>
      <c r="D432" t="s">
        <v>294</v>
      </c>
      <c r="E432" t="s">
        <v>200</v>
      </c>
      <c r="F432" s="231">
        <v>1</v>
      </c>
    </row>
    <row r="433" spans="1:6" x14ac:dyDescent="0.2">
      <c r="A433">
        <v>2016</v>
      </c>
      <c r="B433" t="s">
        <v>5</v>
      </c>
      <c r="C433">
        <v>243</v>
      </c>
      <c r="D433" t="s">
        <v>294</v>
      </c>
      <c r="E433" t="s">
        <v>195</v>
      </c>
      <c r="F433" s="231">
        <v>3</v>
      </c>
    </row>
    <row r="434" spans="1:6" x14ac:dyDescent="0.2">
      <c r="A434">
        <v>2016</v>
      </c>
      <c r="B434" t="s">
        <v>5</v>
      </c>
      <c r="C434">
        <v>243</v>
      </c>
      <c r="D434" t="s">
        <v>294</v>
      </c>
      <c r="E434" t="s">
        <v>202</v>
      </c>
      <c r="F434" s="231">
        <v>4.3333300000000001</v>
      </c>
    </row>
    <row r="435" spans="1:6" x14ac:dyDescent="0.2">
      <c r="A435">
        <v>2016</v>
      </c>
      <c r="B435" t="s">
        <v>5</v>
      </c>
      <c r="C435">
        <v>243</v>
      </c>
      <c r="D435" t="s">
        <v>294</v>
      </c>
      <c r="E435" t="s">
        <v>205</v>
      </c>
      <c r="F435" s="231">
        <v>4.3333300000000001</v>
      </c>
    </row>
    <row r="436" spans="1:6" x14ac:dyDescent="0.2">
      <c r="A436">
        <v>2016</v>
      </c>
      <c r="B436" t="s">
        <v>5</v>
      </c>
      <c r="C436">
        <v>243</v>
      </c>
      <c r="D436" t="s">
        <v>294</v>
      </c>
      <c r="E436" t="s">
        <v>196</v>
      </c>
      <c r="F436" s="231">
        <v>308</v>
      </c>
    </row>
    <row r="437" spans="1:6" x14ac:dyDescent="0.2">
      <c r="A437">
        <v>2016</v>
      </c>
      <c r="B437" t="s">
        <v>7</v>
      </c>
      <c r="C437">
        <v>243</v>
      </c>
      <c r="D437" t="s">
        <v>294</v>
      </c>
      <c r="E437" t="s">
        <v>198</v>
      </c>
      <c r="F437" s="231">
        <v>15</v>
      </c>
    </row>
    <row r="438" spans="1:6" x14ac:dyDescent="0.2">
      <c r="A438">
        <v>2016</v>
      </c>
      <c r="B438" t="s">
        <v>7</v>
      </c>
      <c r="C438">
        <v>243</v>
      </c>
      <c r="D438" t="s">
        <v>294</v>
      </c>
      <c r="E438" t="s">
        <v>199</v>
      </c>
      <c r="F438" s="231">
        <v>31</v>
      </c>
    </row>
    <row r="439" spans="1:6" x14ac:dyDescent="0.2">
      <c r="A439">
        <v>2016</v>
      </c>
      <c r="B439" t="s">
        <v>7</v>
      </c>
      <c r="C439">
        <v>243</v>
      </c>
      <c r="D439" t="s">
        <v>294</v>
      </c>
      <c r="E439" t="s">
        <v>194</v>
      </c>
      <c r="F439" s="231">
        <v>69</v>
      </c>
    </row>
    <row r="440" spans="1:6" x14ac:dyDescent="0.2">
      <c r="A440">
        <v>2016</v>
      </c>
      <c r="B440" t="s">
        <v>7</v>
      </c>
      <c r="C440">
        <v>243</v>
      </c>
      <c r="D440" t="s">
        <v>294</v>
      </c>
      <c r="E440" t="s">
        <v>200</v>
      </c>
      <c r="F440" s="231">
        <v>1</v>
      </c>
    </row>
    <row r="441" spans="1:6" x14ac:dyDescent="0.2">
      <c r="A441">
        <v>2016</v>
      </c>
      <c r="B441" t="s">
        <v>7</v>
      </c>
      <c r="C441">
        <v>243</v>
      </c>
      <c r="D441" t="s">
        <v>294</v>
      </c>
      <c r="E441" t="s">
        <v>195</v>
      </c>
      <c r="F441" s="231">
        <v>1</v>
      </c>
    </row>
    <row r="442" spans="1:6" x14ac:dyDescent="0.2">
      <c r="A442">
        <v>2016</v>
      </c>
      <c r="B442" t="s">
        <v>7</v>
      </c>
      <c r="C442">
        <v>243</v>
      </c>
      <c r="D442" t="s">
        <v>294</v>
      </c>
      <c r="E442" t="s">
        <v>202</v>
      </c>
      <c r="F442" s="231">
        <v>4.2222200000000001</v>
      </c>
    </row>
    <row r="443" spans="1:6" x14ac:dyDescent="0.2">
      <c r="A443">
        <v>2016</v>
      </c>
      <c r="B443" t="s">
        <v>7</v>
      </c>
      <c r="C443">
        <v>243</v>
      </c>
      <c r="D443" t="s">
        <v>294</v>
      </c>
      <c r="E443" t="s">
        <v>205</v>
      </c>
      <c r="F443" s="231">
        <v>4.2222200000000001</v>
      </c>
    </row>
    <row r="444" spans="1:6" x14ac:dyDescent="0.2">
      <c r="A444">
        <v>2016</v>
      </c>
      <c r="B444" t="s">
        <v>7</v>
      </c>
      <c r="C444">
        <v>243</v>
      </c>
      <c r="D444" t="s">
        <v>294</v>
      </c>
      <c r="E444" t="s">
        <v>196</v>
      </c>
      <c r="F444" s="231">
        <v>435</v>
      </c>
    </row>
    <row r="445" spans="1:6" x14ac:dyDescent="0.2">
      <c r="A445">
        <v>2016</v>
      </c>
      <c r="B445" t="s">
        <v>6</v>
      </c>
      <c r="C445">
        <v>243</v>
      </c>
      <c r="D445" t="s">
        <v>294</v>
      </c>
      <c r="E445" t="s">
        <v>197</v>
      </c>
      <c r="F445" s="231">
        <v>1</v>
      </c>
    </row>
    <row r="446" spans="1:6" x14ac:dyDescent="0.2">
      <c r="A446">
        <v>2016</v>
      </c>
      <c r="B446" t="s">
        <v>6</v>
      </c>
      <c r="C446">
        <v>243</v>
      </c>
      <c r="D446" t="s">
        <v>294</v>
      </c>
      <c r="E446" t="s">
        <v>198</v>
      </c>
      <c r="F446" s="231">
        <v>20</v>
      </c>
    </row>
    <row r="447" spans="1:6" x14ac:dyDescent="0.2">
      <c r="A447">
        <v>2016</v>
      </c>
      <c r="B447" t="s">
        <v>6</v>
      </c>
      <c r="C447">
        <v>243</v>
      </c>
      <c r="D447" t="s">
        <v>294</v>
      </c>
      <c r="E447" t="s">
        <v>199</v>
      </c>
      <c r="F447" s="231">
        <v>37</v>
      </c>
    </row>
    <row r="448" spans="1:6" x14ac:dyDescent="0.2">
      <c r="A448">
        <v>2016</v>
      </c>
      <c r="B448" t="s">
        <v>6</v>
      </c>
      <c r="C448">
        <v>243</v>
      </c>
      <c r="D448" t="s">
        <v>294</v>
      </c>
      <c r="E448" t="s">
        <v>194</v>
      </c>
      <c r="F448" s="231">
        <v>67</v>
      </c>
    </row>
    <row r="449" spans="1:6" x14ac:dyDescent="0.2">
      <c r="A449">
        <v>2016</v>
      </c>
      <c r="B449" t="s">
        <v>6</v>
      </c>
      <c r="C449">
        <v>243</v>
      </c>
      <c r="D449" t="s">
        <v>294</v>
      </c>
      <c r="E449" t="s">
        <v>195</v>
      </c>
      <c r="F449" s="231">
        <v>4</v>
      </c>
    </row>
    <row r="450" spans="1:6" x14ac:dyDescent="0.2">
      <c r="A450">
        <v>2016</v>
      </c>
      <c r="B450" t="s">
        <v>6</v>
      </c>
      <c r="C450">
        <v>243</v>
      </c>
      <c r="D450" t="s">
        <v>294</v>
      </c>
      <c r="E450" t="s">
        <v>202</v>
      </c>
      <c r="F450" s="231">
        <v>4</v>
      </c>
    </row>
    <row r="451" spans="1:6" x14ac:dyDescent="0.2">
      <c r="A451">
        <v>2016</v>
      </c>
      <c r="B451" t="s">
        <v>6</v>
      </c>
      <c r="C451">
        <v>243</v>
      </c>
      <c r="D451" t="s">
        <v>294</v>
      </c>
      <c r="E451" t="s">
        <v>205</v>
      </c>
      <c r="F451" s="231">
        <v>4</v>
      </c>
    </row>
    <row r="452" spans="1:6" x14ac:dyDescent="0.2">
      <c r="A452">
        <v>2016</v>
      </c>
      <c r="B452" t="s">
        <v>6</v>
      </c>
      <c r="C452">
        <v>243</v>
      </c>
      <c r="D452" t="s">
        <v>294</v>
      </c>
      <c r="E452" t="s">
        <v>196</v>
      </c>
      <c r="F452" s="231">
        <v>372</v>
      </c>
    </row>
    <row r="453" spans="1:6" x14ac:dyDescent="0.2">
      <c r="A453">
        <v>2016</v>
      </c>
      <c r="B453" t="s">
        <v>0</v>
      </c>
      <c r="C453">
        <v>243</v>
      </c>
      <c r="D453" t="s">
        <v>294</v>
      </c>
      <c r="E453" t="s">
        <v>197</v>
      </c>
      <c r="F453" s="231">
        <v>0</v>
      </c>
    </row>
    <row r="454" spans="1:6" x14ac:dyDescent="0.2">
      <c r="A454">
        <v>2016</v>
      </c>
      <c r="B454" t="s">
        <v>0</v>
      </c>
      <c r="C454">
        <v>243</v>
      </c>
      <c r="D454" t="s">
        <v>294</v>
      </c>
      <c r="E454" t="s">
        <v>198</v>
      </c>
      <c r="F454" s="231">
        <v>6</v>
      </c>
    </row>
    <row r="455" spans="1:6" x14ac:dyDescent="0.2">
      <c r="A455">
        <v>2016</v>
      </c>
      <c r="B455" t="s">
        <v>0</v>
      </c>
      <c r="C455">
        <v>243</v>
      </c>
      <c r="D455" t="s">
        <v>294</v>
      </c>
      <c r="E455" t="s">
        <v>199</v>
      </c>
      <c r="F455" s="231">
        <v>24</v>
      </c>
    </row>
    <row r="456" spans="1:6" x14ac:dyDescent="0.2">
      <c r="A456">
        <v>2016</v>
      </c>
      <c r="B456" t="s">
        <v>0</v>
      </c>
      <c r="C456">
        <v>243</v>
      </c>
      <c r="D456" t="s">
        <v>294</v>
      </c>
      <c r="E456" t="s">
        <v>194</v>
      </c>
      <c r="F456" s="231">
        <v>24</v>
      </c>
    </row>
    <row r="457" spans="1:6" x14ac:dyDescent="0.2">
      <c r="A457">
        <v>2016</v>
      </c>
      <c r="B457" t="s">
        <v>0</v>
      </c>
      <c r="C457">
        <v>243</v>
      </c>
      <c r="D457" t="s">
        <v>294</v>
      </c>
      <c r="E457" t="s">
        <v>200</v>
      </c>
      <c r="F457" s="231">
        <v>0</v>
      </c>
    </row>
    <row r="458" spans="1:6" x14ac:dyDescent="0.2">
      <c r="A458">
        <v>2016</v>
      </c>
      <c r="B458" t="s">
        <v>0</v>
      </c>
      <c r="C458">
        <v>243</v>
      </c>
      <c r="D458" t="s">
        <v>294</v>
      </c>
      <c r="E458" t="s">
        <v>195</v>
      </c>
      <c r="F458" s="231">
        <v>2</v>
      </c>
    </row>
    <row r="459" spans="1:6" x14ac:dyDescent="0.2">
      <c r="A459">
        <v>2016</v>
      </c>
      <c r="B459" t="s">
        <v>0</v>
      </c>
      <c r="C459">
        <v>243</v>
      </c>
      <c r="D459" t="s">
        <v>294</v>
      </c>
      <c r="E459" t="s">
        <v>202</v>
      </c>
      <c r="F459" s="231">
        <v>0</v>
      </c>
    </row>
    <row r="460" spans="1:6" x14ac:dyDescent="0.2">
      <c r="A460">
        <v>2016</v>
      </c>
      <c r="B460" t="s">
        <v>0</v>
      </c>
      <c r="C460">
        <v>243</v>
      </c>
      <c r="D460" t="s">
        <v>294</v>
      </c>
      <c r="E460" t="s">
        <v>205</v>
      </c>
      <c r="F460" s="231">
        <v>0</v>
      </c>
    </row>
    <row r="461" spans="1:6" x14ac:dyDescent="0.2">
      <c r="A461">
        <v>2016</v>
      </c>
      <c r="B461" t="s">
        <v>0</v>
      </c>
      <c r="C461">
        <v>243</v>
      </c>
      <c r="D461" t="s">
        <v>294</v>
      </c>
      <c r="E461" t="s">
        <v>196</v>
      </c>
      <c r="F461" s="231">
        <v>105</v>
      </c>
    </row>
    <row r="462" spans="1:6" x14ac:dyDescent="0.2">
      <c r="A462">
        <v>2016</v>
      </c>
      <c r="B462" t="s">
        <v>8</v>
      </c>
      <c r="C462">
        <v>243</v>
      </c>
      <c r="D462" t="s">
        <v>294</v>
      </c>
      <c r="E462" t="s">
        <v>197</v>
      </c>
      <c r="F462" s="231">
        <v>2</v>
      </c>
    </row>
    <row r="463" spans="1:6" x14ac:dyDescent="0.2">
      <c r="A463">
        <v>2016</v>
      </c>
      <c r="B463" t="s">
        <v>8</v>
      </c>
      <c r="C463">
        <v>243</v>
      </c>
      <c r="D463" t="s">
        <v>294</v>
      </c>
      <c r="E463" t="s">
        <v>198</v>
      </c>
      <c r="F463" s="231">
        <v>18</v>
      </c>
    </row>
    <row r="464" spans="1:6" x14ac:dyDescent="0.2">
      <c r="A464">
        <v>2016</v>
      </c>
      <c r="B464" t="s">
        <v>8</v>
      </c>
      <c r="C464">
        <v>243</v>
      </c>
      <c r="D464" t="s">
        <v>294</v>
      </c>
      <c r="E464" t="s">
        <v>199</v>
      </c>
      <c r="F464" s="231">
        <v>45</v>
      </c>
    </row>
    <row r="465" spans="1:6" x14ac:dyDescent="0.2">
      <c r="A465">
        <v>2016</v>
      </c>
      <c r="B465" t="s">
        <v>8</v>
      </c>
      <c r="C465">
        <v>243</v>
      </c>
      <c r="D465" t="s">
        <v>294</v>
      </c>
      <c r="E465" t="s">
        <v>194</v>
      </c>
      <c r="F465" s="231">
        <v>66</v>
      </c>
    </row>
    <row r="466" spans="1:6" x14ac:dyDescent="0.2">
      <c r="A466">
        <v>2016</v>
      </c>
      <c r="B466" t="s">
        <v>8</v>
      </c>
      <c r="C466">
        <v>243</v>
      </c>
      <c r="D466" t="s">
        <v>294</v>
      </c>
      <c r="E466" t="s">
        <v>200</v>
      </c>
      <c r="F466" s="231">
        <v>1</v>
      </c>
    </row>
    <row r="467" spans="1:6" x14ac:dyDescent="0.2">
      <c r="A467">
        <v>2016</v>
      </c>
      <c r="B467" t="s">
        <v>8</v>
      </c>
      <c r="C467">
        <v>243</v>
      </c>
      <c r="D467" t="s">
        <v>294</v>
      </c>
      <c r="E467" t="s">
        <v>195</v>
      </c>
      <c r="F467" s="231">
        <v>6</v>
      </c>
    </row>
    <row r="468" spans="1:6" x14ac:dyDescent="0.2">
      <c r="A468">
        <v>2016</v>
      </c>
      <c r="B468" t="s">
        <v>8</v>
      </c>
      <c r="C468">
        <v>243</v>
      </c>
      <c r="D468" t="s">
        <v>294</v>
      </c>
      <c r="E468" t="s">
        <v>202</v>
      </c>
      <c r="F468" s="231">
        <v>4</v>
      </c>
    </row>
    <row r="469" spans="1:6" x14ac:dyDescent="0.2">
      <c r="A469">
        <v>2016</v>
      </c>
      <c r="B469" t="s">
        <v>8</v>
      </c>
      <c r="C469">
        <v>243</v>
      </c>
      <c r="D469" t="s">
        <v>294</v>
      </c>
      <c r="E469" t="s">
        <v>205</v>
      </c>
      <c r="F469" s="231">
        <v>4</v>
      </c>
    </row>
    <row r="470" spans="1:6" x14ac:dyDescent="0.2">
      <c r="A470">
        <v>2016</v>
      </c>
      <c r="B470" t="s">
        <v>8</v>
      </c>
      <c r="C470">
        <v>243</v>
      </c>
      <c r="D470" t="s">
        <v>294</v>
      </c>
      <c r="E470" t="s">
        <v>196</v>
      </c>
      <c r="F470" s="231">
        <v>491</v>
      </c>
    </row>
    <row r="471" spans="1:6" x14ac:dyDescent="0.2">
      <c r="A471">
        <v>2016</v>
      </c>
      <c r="B471" t="s">
        <v>10</v>
      </c>
      <c r="C471">
        <v>243</v>
      </c>
      <c r="D471" t="s">
        <v>294</v>
      </c>
      <c r="E471" t="s">
        <v>197</v>
      </c>
      <c r="F471" s="231">
        <v>1</v>
      </c>
    </row>
    <row r="472" spans="1:6" x14ac:dyDescent="0.2">
      <c r="A472">
        <v>2016</v>
      </c>
      <c r="B472" t="s">
        <v>10</v>
      </c>
      <c r="C472">
        <v>243</v>
      </c>
      <c r="D472" t="s">
        <v>294</v>
      </c>
      <c r="E472" t="s">
        <v>198</v>
      </c>
      <c r="F472" s="231">
        <v>21</v>
      </c>
    </row>
    <row r="473" spans="1:6" x14ac:dyDescent="0.2">
      <c r="A473">
        <v>2016</v>
      </c>
      <c r="B473" t="s">
        <v>10</v>
      </c>
      <c r="C473">
        <v>243</v>
      </c>
      <c r="D473" t="s">
        <v>294</v>
      </c>
      <c r="E473" t="s">
        <v>199</v>
      </c>
      <c r="F473" s="231">
        <v>37</v>
      </c>
    </row>
    <row r="474" spans="1:6" x14ac:dyDescent="0.2">
      <c r="A474">
        <v>2016</v>
      </c>
      <c r="B474" t="s">
        <v>10</v>
      </c>
      <c r="C474">
        <v>243</v>
      </c>
      <c r="D474" t="s">
        <v>294</v>
      </c>
      <c r="E474" t="s">
        <v>194</v>
      </c>
      <c r="F474" s="231">
        <v>65</v>
      </c>
    </row>
    <row r="475" spans="1:6" x14ac:dyDescent="0.2">
      <c r="A475">
        <v>2016</v>
      </c>
      <c r="B475" t="s">
        <v>10</v>
      </c>
      <c r="C475">
        <v>243</v>
      </c>
      <c r="D475" t="s">
        <v>294</v>
      </c>
      <c r="E475" t="s">
        <v>195</v>
      </c>
      <c r="F475" s="231">
        <v>6</v>
      </c>
    </row>
    <row r="476" spans="1:6" x14ac:dyDescent="0.2">
      <c r="A476">
        <v>2016</v>
      </c>
      <c r="B476" t="s">
        <v>10</v>
      </c>
      <c r="C476">
        <v>243</v>
      </c>
      <c r="D476" t="s">
        <v>294</v>
      </c>
      <c r="E476" t="s">
        <v>202</v>
      </c>
      <c r="F476" s="231">
        <v>4.38462</v>
      </c>
    </row>
    <row r="477" spans="1:6" x14ac:dyDescent="0.2">
      <c r="A477">
        <v>2016</v>
      </c>
      <c r="B477" t="s">
        <v>10</v>
      </c>
      <c r="C477">
        <v>243</v>
      </c>
      <c r="D477" t="s">
        <v>294</v>
      </c>
      <c r="E477" t="s">
        <v>205</v>
      </c>
      <c r="F477" s="231">
        <v>4.38462</v>
      </c>
    </row>
    <row r="478" spans="1:6" x14ac:dyDescent="0.2">
      <c r="A478">
        <v>2016</v>
      </c>
      <c r="B478" t="s">
        <v>10</v>
      </c>
      <c r="C478">
        <v>243</v>
      </c>
      <c r="D478" t="s">
        <v>294</v>
      </c>
      <c r="E478" t="s">
        <v>196</v>
      </c>
      <c r="F478" s="231">
        <v>606</v>
      </c>
    </row>
    <row r="479" spans="1:6" x14ac:dyDescent="0.2">
      <c r="A479">
        <v>2016</v>
      </c>
      <c r="B479" t="s">
        <v>4</v>
      </c>
      <c r="C479">
        <v>243</v>
      </c>
      <c r="D479" t="s">
        <v>294</v>
      </c>
      <c r="E479" t="s">
        <v>197</v>
      </c>
      <c r="F479" s="231">
        <v>1</v>
      </c>
    </row>
    <row r="480" spans="1:6" x14ac:dyDescent="0.2">
      <c r="A480">
        <v>2016</v>
      </c>
      <c r="B480" t="s">
        <v>4</v>
      </c>
      <c r="C480">
        <v>243</v>
      </c>
      <c r="D480" t="s">
        <v>294</v>
      </c>
      <c r="E480" t="s">
        <v>198</v>
      </c>
      <c r="F480" s="231">
        <v>11</v>
      </c>
    </row>
    <row r="481" spans="1:6" x14ac:dyDescent="0.2">
      <c r="A481">
        <v>2016</v>
      </c>
      <c r="B481" t="s">
        <v>4</v>
      </c>
      <c r="C481">
        <v>243</v>
      </c>
      <c r="D481" t="s">
        <v>294</v>
      </c>
      <c r="E481" t="s">
        <v>199</v>
      </c>
      <c r="F481" s="231">
        <v>22</v>
      </c>
    </row>
    <row r="482" spans="1:6" x14ac:dyDescent="0.2">
      <c r="A482">
        <v>2016</v>
      </c>
      <c r="B482" t="s">
        <v>4</v>
      </c>
      <c r="C482">
        <v>243</v>
      </c>
      <c r="D482" t="s">
        <v>294</v>
      </c>
      <c r="E482" t="s">
        <v>194</v>
      </c>
      <c r="F482" s="231">
        <v>44</v>
      </c>
    </row>
    <row r="483" spans="1:6" x14ac:dyDescent="0.2">
      <c r="A483">
        <v>2016</v>
      </c>
      <c r="B483" t="s">
        <v>4</v>
      </c>
      <c r="C483">
        <v>243</v>
      </c>
      <c r="D483" t="s">
        <v>294</v>
      </c>
      <c r="E483" t="s">
        <v>195</v>
      </c>
      <c r="F483" s="231">
        <v>5</v>
      </c>
    </row>
    <row r="484" spans="1:6" x14ac:dyDescent="0.2">
      <c r="A484">
        <v>2016</v>
      </c>
      <c r="B484" t="s">
        <v>4</v>
      </c>
      <c r="C484">
        <v>243</v>
      </c>
      <c r="D484" t="s">
        <v>294</v>
      </c>
      <c r="E484" t="s">
        <v>202</v>
      </c>
      <c r="F484" s="231">
        <v>4.8</v>
      </c>
    </row>
    <row r="485" spans="1:6" x14ac:dyDescent="0.2">
      <c r="A485">
        <v>2016</v>
      </c>
      <c r="B485" t="s">
        <v>4</v>
      </c>
      <c r="C485">
        <v>243</v>
      </c>
      <c r="D485" t="s">
        <v>294</v>
      </c>
      <c r="E485" t="s">
        <v>205</v>
      </c>
      <c r="F485" s="231">
        <v>4.8</v>
      </c>
    </row>
    <row r="486" spans="1:6" x14ac:dyDescent="0.2">
      <c r="A486">
        <v>2016</v>
      </c>
      <c r="B486" t="s">
        <v>4</v>
      </c>
      <c r="C486">
        <v>243</v>
      </c>
      <c r="D486" t="s">
        <v>294</v>
      </c>
      <c r="E486" t="s">
        <v>196</v>
      </c>
      <c r="F486" s="231">
        <v>267</v>
      </c>
    </row>
    <row r="487" spans="1:6" x14ac:dyDescent="0.2">
      <c r="A487">
        <v>2016</v>
      </c>
      <c r="B487" t="s">
        <v>3</v>
      </c>
      <c r="C487">
        <v>243</v>
      </c>
      <c r="D487" t="s">
        <v>294</v>
      </c>
      <c r="E487" t="s">
        <v>197</v>
      </c>
      <c r="F487" s="231">
        <v>1</v>
      </c>
    </row>
    <row r="488" spans="1:6" x14ac:dyDescent="0.2">
      <c r="A488">
        <v>2016</v>
      </c>
      <c r="B488" t="s">
        <v>3</v>
      </c>
      <c r="C488">
        <v>243</v>
      </c>
      <c r="D488" t="s">
        <v>294</v>
      </c>
      <c r="E488" t="s">
        <v>198</v>
      </c>
      <c r="F488" s="231">
        <v>15</v>
      </c>
    </row>
    <row r="489" spans="1:6" x14ac:dyDescent="0.2">
      <c r="A489">
        <v>2016</v>
      </c>
      <c r="B489" t="s">
        <v>3</v>
      </c>
      <c r="C489">
        <v>243</v>
      </c>
      <c r="D489" t="s">
        <v>294</v>
      </c>
      <c r="E489" t="s">
        <v>199</v>
      </c>
      <c r="F489" s="231">
        <v>23</v>
      </c>
    </row>
    <row r="490" spans="1:6" x14ac:dyDescent="0.2">
      <c r="A490">
        <v>2016</v>
      </c>
      <c r="B490" t="s">
        <v>3</v>
      </c>
      <c r="C490">
        <v>243</v>
      </c>
      <c r="D490" t="s">
        <v>294</v>
      </c>
      <c r="E490" t="s">
        <v>194</v>
      </c>
      <c r="F490" s="231">
        <v>37</v>
      </c>
    </row>
    <row r="491" spans="1:6" x14ac:dyDescent="0.2">
      <c r="A491">
        <v>2016</v>
      </c>
      <c r="B491" t="s">
        <v>3</v>
      </c>
      <c r="C491">
        <v>243</v>
      </c>
      <c r="D491" t="s">
        <v>294</v>
      </c>
      <c r="E491" t="s">
        <v>200</v>
      </c>
      <c r="F491" s="231">
        <v>1</v>
      </c>
    </row>
    <row r="492" spans="1:6" x14ac:dyDescent="0.2">
      <c r="A492">
        <v>2016</v>
      </c>
      <c r="B492" t="s">
        <v>3</v>
      </c>
      <c r="C492">
        <v>243</v>
      </c>
      <c r="D492" t="s">
        <v>294</v>
      </c>
      <c r="E492" t="s">
        <v>195</v>
      </c>
      <c r="F492" s="231">
        <v>2</v>
      </c>
    </row>
    <row r="493" spans="1:6" x14ac:dyDescent="0.2">
      <c r="A493">
        <v>2016</v>
      </c>
      <c r="B493" t="s">
        <v>3</v>
      </c>
      <c r="C493">
        <v>243</v>
      </c>
      <c r="D493" t="s">
        <v>294</v>
      </c>
      <c r="E493" t="s">
        <v>202</v>
      </c>
      <c r="F493" s="231">
        <v>10</v>
      </c>
    </row>
    <row r="494" spans="1:6" x14ac:dyDescent="0.2">
      <c r="A494">
        <v>2016</v>
      </c>
      <c r="B494" t="s">
        <v>3</v>
      </c>
      <c r="C494">
        <v>243</v>
      </c>
      <c r="D494" t="s">
        <v>294</v>
      </c>
      <c r="E494" t="s">
        <v>205</v>
      </c>
      <c r="F494" s="231">
        <v>10</v>
      </c>
    </row>
    <row r="495" spans="1:6" x14ac:dyDescent="0.2">
      <c r="A495">
        <v>2016</v>
      </c>
      <c r="B495" t="s">
        <v>3</v>
      </c>
      <c r="C495">
        <v>243</v>
      </c>
      <c r="D495" t="s">
        <v>294</v>
      </c>
      <c r="E495" t="s">
        <v>196</v>
      </c>
      <c r="F495" s="231">
        <v>228</v>
      </c>
    </row>
    <row r="496" spans="1:6" x14ac:dyDescent="0.2">
      <c r="A496">
        <v>2016</v>
      </c>
      <c r="B496" t="s">
        <v>2</v>
      </c>
      <c r="C496">
        <v>243</v>
      </c>
      <c r="D496" t="s">
        <v>294</v>
      </c>
      <c r="E496" t="s">
        <v>198</v>
      </c>
      <c r="F496" s="231">
        <v>10</v>
      </c>
    </row>
    <row r="497" spans="1:6" x14ac:dyDescent="0.2">
      <c r="A497">
        <v>2016</v>
      </c>
      <c r="B497" t="s">
        <v>2</v>
      </c>
      <c r="C497">
        <v>243</v>
      </c>
      <c r="D497" t="s">
        <v>294</v>
      </c>
      <c r="E497" t="s">
        <v>199</v>
      </c>
      <c r="F497" s="231">
        <v>16</v>
      </c>
    </row>
    <row r="498" spans="1:6" x14ac:dyDescent="0.2">
      <c r="A498">
        <v>2016</v>
      </c>
      <c r="B498" t="s">
        <v>2</v>
      </c>
      <c r="C498">
        <v>243</v>
      </c>
      <c r="D498" t="s">
        <v>294</v>
      </c>
      <c r="E498" t="s">
        <v>194</v>
      </c>
      <c r="F498" s="231">
        <v>39</v>
      </c>
    </row>
    <row r="499" spans="1:6" x14ac:dyDescent="0.2">
      <c r="A499">
        <v>2016</v>
      </c>
      <c r="B499" t="s">
        <v>2</v>
      </c>
      <c r="C499">
        <v>243</v>
      </c>
      <c r="D499" t="s">
        <v>294</v>
      </c>
      <c r="E499" t="s">
        <v>200</v>
      </c>
      <c r="F499" s="231">
        <v>1</v>
      </c>
    </row>
    <row r="500" spans="1:6" x14ac:dyDescent="0.2">
      <c r="A500">
        <v>2016</v>
      </c>
      <c r="B500" t="s">
        <v>2</v>
      </c>
      <c r="C500">
        <v>243</v>
      </c>
      <c r="D500" t="s">
        <v>294</v>
      </c>
      <c r="E500" t="s">
        <v>195</v>
      </c>
      <c r="F500" s="231">
        <v>3</v>
      </c>
    </row>
    <row r="501" spans="1:6" x14ac:dyDescent="0.2">
      <c r="A501">
        <v>2016</v>
      </c>
      <c r="B501" t="s">
        <v>2</v>
      </c>
      <c r="C501">
        <v>243</v>
      </c>
      <c r="D501" t="s">
        <v>294</v>
      </c>
      <c r="E501" t="s">
        <v>202</v>
      </c>
      <c r="F501" s="231">
        <v>9.5</v>
      </c>
    </row>
    <row r="502" spans="1:6" x14ac:dyDescent="0.2">
      <c r="A502">
        <v>2016</v>
      </c>
      <c r="B502" t="s">
        <v>2</v>
      </c>
      <c r="C502">
        <v>243</v>
      </c>
      <c r="D502" t="s">
        <v>294</v>
      </c>
      <c r="E502" t="s">
        <v>205</v>
      </c>
      <c r="F502" s="231">
        <v>9.5</v>
      </c>
    </row>
    <row r="503" spans="1:6" x14ac:dyDescent="0.2">
      <c r="A503">
        <v>2016</v>
      </c>
      <c r="B503" t="s">
        <v>2</v>
      </c>
      <c r="C503">
        <v>243</v>
      </c>
      <c r="D503" t="s">
        <v>294</v>
      </c>
      <c r="E503" t="s">
        <v>196</v>
      </c>
      <c r="F503" s="231">
        <v>187</v>
      </c>
    </row>
    <row r="504" spans="1:6" x14ac:dyDescent="0.2">
      <c r="A504">
        <v>2016</v>
      </c>
      <c r="B504" t="s">
        <v>9</v>
      </c>
      <c r="C504">
        <v>8</v>
      </c>
      <c r="D504" t="s">
        <v>213</v>
      </c>
      <c r="E504" t="s">
        <v>197</v>
      </c>
      <c r="F504" s="231">
        <v>1</v>
      </c>
    </row>
    <row r="505" spans="1:6" x14ac:dyDescent="0.2">
      <c r="A505">
        <v>2016</v>
      </c>
      <c r="B505" t="s">
        <v>9</v>
      </c>
      <c r="C505">
        <v>8</v>
      </c>
      <c r="D505" t="s">
        <v>213</v>
      </c>
      <c r="E505" t="s">
        <v>195</v>
      </c>
      <c r="F505" s="231">
        <v>2</v>
      </c>
    </row>
    <row r="506" spans="1:6" x14ac:dyDescent="0.2">
      <c r="A506">
        <v>2016</v>
      </c>
      <c r="B506" t="s">
        <v>9</v>
      </c>
      <c r="C506">
        <v>8</v>
      </c>
      <c r="D506" t="s">
        <v>213</v>
      </c>
      <c r="E506" t="s">
        <v>202</v>
      </c>
      <c r="F506" s="231">
        <v>0.67441899999999999</v>
      </c>
    </row>
    <row r="507" spans="1:6" x14ac:dyDescent="0.2">
      <c r="A507">
        <v>2016</v>
      </c>
      <c r="B507" t="s">
        <v>9</v>
      </c>
      <c r="C507">
        <v>8</v>
      </c>
      <c r="D507" t="s">
        <v>213</v>
      </c>
      <c r="E507" t="s">
        <v>205</v>
      </c>
      <c r="F507" s="231">
        <v>0.74358999999999997</v>
      </c>
    </row>
    <row r="508" spans="1:6" x14ac:dyDescent="0.2">
      <c r="A508">
        <v>2016</v>
      </c>
      <c r="B508" t="s">
        <v>9</v>
      </c>
      <c r="C508">
        <v>8</v>
      </c>
      <c r="D508" t="s">
        <v>213</v>
      </c>
      <c r="E508" t="s">
        <v>196</v>
      </c>
      <c r="F508" s="231">
        <v>44</v>
      </c>
    </row>
    <row r="509" spans="1:6" x14ac:dyDescent="0.2">
      <c r="A509">
        <v>2016</v>
      </c>
      <c r="B509" t="s">
        <v>1</v>
      </c>
      <c r="C509">
        <v>8</v>
      </c>
      <c r="D509" t="s">
        <v>213</v>
      </c>
      <c r="E509" t="s">
        <v>197</v>
      </c>
      <c r="F509" s="231">
        <v>2</v>
      </c>
    </row>
    <row r="510" spans="1:6" x14ac:dyDescent="0.2">
      <c r="A510">
        <v>2016</v>
      </c>
      <c r="B510" t="s">
        <v>1</v>
      </c>
      <c r="C510">
        <v>8</v>
      </c>
      <c r="D510" t="s">
        <v>213</v>
      </c>
      <c r="E510" t="s">
        <v>194</v>
      </c>
      <c r="F510" s="231">
        <v>1</v>
      </c>
    </row>
    <row r="511" spans="1:6" x14ac:dyDescent="0.2">
      <c r="A511">
        <v>2016</v>
      </c>
      <c r="B511" t="s">
        <v>1</v>
      </c>
      <c r="C511">
        <v>8</v>
      </c>
      <c r="D511" t="s">
        <v>213</v>
      </c>
      <c r="E511" t="s">
        <v>202</v>
      </c>
      <c r="F511" s="231">
        <v>0.64705900000000005</v>
      </c>
    </row>
    <row r="512" spans="1:6" x14ac:dyDescent="0.2">
      <c r="A512">
        <v>2016</v>
      </c>
      <c r="B512" t="s">
        <v>1</v>
      </c>
      <c r="C512">
        <v>8</v>
      </c>
      <c r="D512" t="s">
        <v>213</v>
      </c>
      <c r="E512" t="s">
        <v>205</v>
      </c>
      <c r="F512" s="231">
        <v>0.68888899999999997</v>
      </c>
    </row>
    <row r="513" spans="1:6" x14ac:dyDescent="0.2">
      <c r="A513">
        <v>2016</v>
      </c>
      <c r="B513" t="s">
        <v>1</v>
      </c>
      <c r="C513">
        <v>8</v>
      </c>
      <c r="D513" t="s">
        <v>213</v>
      </c>
      <c r="E513" t="s">
        <v>196</v>
      </c>
      <c r="F513" s="231">
        <v>40</v>
      </c>
    </row>
    <row r="514" spans="1:6" x14ac:dyDescent="0.2">
      <c r="A514">
        <v>2016</v>
      </c>
      <c r="B514" t="s">
        <v>5</v>
      </c>
      <c r="C514">
        <v>8</v>
      </c>
      <c r="D514" t="s">
        <v>213</v>
      </c>
      <c r="E514" t="s">
        <v>197</v>
      </c>
      <c r="F514" s="231">
        <v>1</v>
      </c>
    </row>
    <row r="515" spans="1:6" x14ac:dyDescent="0.2">
      <c r="A515">
        <v>2016</v>
      </c>
      <c r="B515" t="s">
        <v>5</v>
      </c>
      <c r="C515">
        <v>8</v>
      </c>
      <c r="D515" t="s">
        <v>213</v>
      </c>
      <c r="E515" t="s">
        <v>194</v>
      </c>
      <c r="F515" s="231">
        <v>2</v>
      </c>
    </row>
    <row r="516" spans="1:6" x14ac:dyDescent="0.2">
      <c r="A516">
        <v>2016</v>
      </c>
      <c r="B516" t="s">
        <v>5</v>
      </c>
      <c r="C516">
        <v>8</v>
      </c>
      <c r="D516" t="s">
        <v>213</v>
      </c>
      <c r="E516" t="s">
        <v>195</v>
      </c>
      <c r="F516" s="231">
        <v>2</v>
      </c>
    </row>
    <row r="517" spans="1:6" x14ac:dyDescent="0.2">
      <c r="A517">
        <v>2016</v>
      </c>
      <c r="B517" t="s">
        <v>5</v>
      </c>
      <c r="C517">
        <v>8</v>
      </c>
      <c r="D517" t="s">
        <v>213</v>
      </c>
      <c r="E517" t="s">
        <v>202</v>
      </c>
      <c r="F517" s="231">
        <v>0.69387799999999999</v>
      </c>
    </row>
    <row r="518" spans="1:6" x14ac:dyDescent="0.2">
      <c r="A518">
        <v>2016</v>
      </c>
      <c r="B518" t="s">
        <v>5</v>
      </c>
      <c r="C518">
        <v>8</v>
      </c>
      <c r="D518" t="s">
        <v>213</v>
      </c>
      <c r="E518" t="s">
        <v>205</v>
      </c>
      <c r="F518" s="231">
        <v>0.75</v>
      </c>
    </row>
    <row r="519" spans="1:6" x14ac:dyDescent="0.2">
      <c r="A519">
        <v>2016</v>
      </c>
      <c r="B519" t="s">
        <v>5</v>
      </c>
      <c r="C519">
        <v>8</v>
      </c>
      <c r="D519" t="s">
        <v>213</v>
      </c>
      <c r="E519" t="s">
        <v>196</v>
      </c>
      <c r="F519" s="231">
        <v>43</v>
      </c>
    </row>
    <row r="520" spans="1:6" x14ac:dyDescent="0.2">
      <c r="A520">
        <v>2016</v>
      </c>
      <c r="B520" t="s">
        <v>7</v>
      </c>
      <c r="C520">
        <v>8</v>
      </c>
      <c r="D520" t="s">
        <v>213</v>
      </c>
      <c r="E520" t="s">
        <v>197</v>
      </c>
      <c r="F520" s="231">
        <v>3</v>
      </c>
    </row>
    <row r="521" spans="1:6" x14ac:dyDescent="0.2">
      <c r="A521">
        <v>2016</v>
      </c>
      <c r="B521" t="s">
        <v>7</v>
      </c>
      <c r="C521">
        <v>8</v>
      </c>
      <c r="D521" t="s">
        <v>213</v>
      </c>
      <c r="E521" t="s">
        <v>199</v>
      </c>
      <c r="F521" s="231">
        <v>2</v>
      </c>
    </row>
    <row r="522" spans="1:6" x14ac:dyDescent="0.2">
      <c r="A522">
        <v>2016</v>
      </c>
      <c r="B522" t="s">
        <v>7</v>
      </c>
      <c r="C522">
        <v>8</v>
      </c>
      <c r="D522" t="s">
        <v>213</v>
      </c>
      <c r="E522" t="s">
        <v>194</v>
      </c>
      <c r="F522" s="231">
        <v>2</v>
      </c>
    </row>
    <row r="523" spans="1:6" x14ac:dyDescent="0.2">
      <c r="A523">
        <v>2016</v>
      </c>
      <c r="B523" t="s">
        <v>7</v>
      </c>
      <c r="C523">
        <v>8</v>
      </c>
      <c r="D523" t="s">
        <v>213</v>
      </c>
      <c r="E523" t="s">
        <v>202</v>
      </c>
      <c r="F523" s="231">
        <v>0.69565200000000005</v>
      </c>
    </row>
    <row r="524" spans="1:6" x14ac:dyDescent="0.2">
      <c r="A524">
        <v>2016</v>
      </c>
      <c r="B524" t="s">
        <v>7</v>
      </c>
      <c r="C524">
        <v>8</v>
      </c>
      <c r="D524" t="s">
        <v>213</v>
      </c>
      <c r="E524" t="s">
        <v>205</v>
      </c>
      <c r="F524" s="231">
        <v>0.76190500000000005</v>
      </c>
    </row>
    <row r="525" spans="1:6" x14ac:dyDescent="0.2">
      <c r="A525">
        <v>2016</v>
      </c>
      <c r="B525" t="s">
        <v>7</v>
      </c>
      <c r="C525">
        <v>8</v>
      </c>
      <c r="D525" t="s">
        <v>213</v>
      </c>
      <c r="E525" t="s">
        <v>196</v>
      </c>
      <c r="F525" s="231">
        <v>45</v>
      </c>
    </row>
    <row r="526" spans="1:6" x14ac:dyDescent="0.2">
      <c r="A526">
        <v>2016</v>
      </c>
      <c r="B526" t="s">
        <v>6</v>
      </c>
      <c r="C526">
        <v>8</v>
      </c>
      <c r="D526" t="s">
        <v>213</v>
      </c>
      <c r="E526" t="s">
        <v>197</v>
      </c>
      <c r="F526" s="231">
        <v>1</v>
      </c>
    </row>
    <row r="527" spans="1:6" x14ac:dyDescent="0.2">
      <c r="A527">
        <v>2016</v>
      </c>
      <c r="B527" t="s">
        <v>6</v>
      </c>
      <c r="C527">
        <v>8</v>
      </c>
      <c r="D527" t="s">
        <v>213</v>
      </c>
      <c r="E527" t="s">
        <v>199</v>
      </c>
      <c r="F527" s="231">
        <v>1</v>
      </c>
    </row>
    <row r="528" spans="1:6" x14ac:dyDescent="0.2">
      <c r="A528">
        <v>2016</v>
      </c>
      <c r="B528" t="s">
        <v>6</v>
      </c>
      <c r="C528">
        <v>8</v>
      </c>
      <c r="D528" t="s">
        <v>213</v>
      </c>
      <c r="E528" t="s">
        <v>194</v>
      </c>
      <c r="F528" s="231">
        <v>5</v>
      </c>
    </row>
    <row r="529" spans="1:6" x14ac:dyDescent="0.2">
      <c r="A529">
        <v>2016</v>
      </c>
      <c r="B529" t="s">
        <v>6</v>
      </c>
      <c r="C529">
        <v>8</v>
      </c>
      <c r="D529" t="s">
        <v>213</v>
      </c>
      <c r="E529" t="s">
        <v>202</v>
      </c>
      <c r="F529" s="231">
        <v>0.6875</v>
      </c>
    </row>
    <row r="530" spans="1:6" x14ac:dyDescent="0.2">
      <c r="A530">
        <v>2016</v>
      </c>
      <c r="B530" t="s">
        <v>6</v>
      </c>
      <c r="C530">
        <v>8</v>
      </c>
      <c r="D530" t="s">
        <v>213</v>
      </c>
      <c r="E530" t="s">
        <v>205</v>
      </c>
      <c r="F530" s="231">
        <v>0.74418600000000001</v>
      </c>
    </row>
    <row r="531" spans="1:6" x14ac:dyDescent="0.2">
      <c r="A531">
        <v>2016</v>
      </c>
      <c r="B531" t="s">
        <v>6</v>
      </c>
      <c r="C531">
        <v>8</v>
      </c>
      <c r="D531" t="s">
        <v>213</v>
      </c>
      <c r="E531" t="s">
        <v>196</v>
      </c>
      <c r="F531" s="231">
        <v>46</v>
      </c>
    </row>
    <row r="532" spans="1:6" x14ac:dyDescent="0.2">
      <c r="A532">
        <v>2016</v>
      </c>
      <c r="B532" t="s">
        <v>0</v>
      </c>
      <c r="C532">
        <v>8</v>
      </c>
      <c r="D532" t="s">
        <v>213</v>
      </c>
      <c r="E532" t="s">
        <v>197</v>
      </c>
      <c r="F532" s="231">
        <v>0</v>
      </c>
    </row>
    <row r="533" spans="1:6" x14ac:dyDescent="0.2">
      <c r="A533">
        <v>2016</v>
      </c>
      <c r="B533" t="s">
        <v>0</v>
      </c>
      <c r="C533">
        <v>8</v>
      </c>
      <c r="D533" t="s">
        <v>213</v>
      </c>
      <c r="E533" t="s">
        <v>198</v>
      </c>
      <c r="F533" s="231">
        <v>0</v>
      </c>
    </row>
    <row r="534" spans="1:6" x14ac:dyDescent="0.2">
      <c r="A534">
        <v>2016</v>
      </c>
      <c r="B534" t="s">
        <v>0</v>
      </c>
      <c r="C534">
        <v>8</v>
      </c>
      <c r="D534" t="s">
        <v>213</v>
      </c>
      <c r="E534" t="s">
        <v>199</v>
      </c>
      <c r="F534" s="231">
        <v>1</v>
      </c>
    </row>
    <row r="535" spans="1:6" x14ac:dyDescent="0.2">
      <c r="A535">
        <v>2016</v>
      </c>
      <c r="B535" t="s">
        <v>0</v>
      </c>
      <c r="C535">
        <v>8</v>
      </c>
      <c r="D535" t="s">
        <v>213</v>
      </c>
      <c r="E535" t="s">
        <v>194</v>
      </c>
      <c r="F535" s="231">
        <v>1</v>
      </c>
    </row>
    <row r="536" spans="1:6" x14ac:dyDescent="0.2">
      <c r="A536">
        <v>2016</v>
      </c>
      <c r="B536" t="s">
        <v>0</v>
      </c>
      <c r="C536">
        <v>8</v>
      </c>
      <c r="D536" t="s">
        <v>213</v>
      </c>
      <c r="E536" t="s">
        <v>200</v>
      </c>
      <c r="F536" s="231">
        <v>0</v>
      </c>
    </row>
    <row r="537" spans="1:6" x14ac:dyDescent="0.2">
      <c r="A537">
        <v>2016</v>
      </c>
      <c r="B537" t="s">
        <v>0</v>
      </c>
      <c r="C537">
        <v>8</v>
      </c>
      <c r="D537" t="s">
        <v>213</v>
      </c>
      <c r="E537" t="s">
        <v>195</v>
      </c>
      <c r="F537" s="231">
        <v>1</v>
      </c>
    </row>
    <row r="538" spans="1:6" x14ac:dyDescent="0.2">
      <c r="A538">
        <v>2016</v>
      </c>
      <c r="B538" t="s">
        <v>0</v>
      </c>
      <c r="C538">
        <v>8</v>
      </c>
      <c r="D538" t="s">
        <v>213</v>
      </c>
      <c r="E538" t="s">
        <v>202</v>
      </c>
      <c r="F538" s="231">
        <v>0.63461500000000004</v>
      </c>
    </row>
    <row r="539" spans="1:6" x14ac:dyDescent="0.2">
      <c r="A539">
        <v>2016</v>
      </c>
      <c r="B539" t="s">
        <v>0</v>
      </c>
      <c r="C539">
        <v>8</v>
      </c>
      <c r="D539" t="s">
        <v>213</v>
      </c>
      <c r="E539" t="s">
        <v>205</v>
      </c>
      <c r="F539" s="231">
        <v>0.68888899999999997</v>
      </c>
    </row>
    <row r="540" spans="1:6" x14ac:dyDescent="0.2">
      <c r="A540">
        <v>2016</v>
      </c>
      <c r="B540" t="s">
        <v>0</v>
      </c>
      <c r="C540">
        <v>8</v>
      </c>
      <c r="D540" t="s">
        <v>213</v>
      </c>
      <c r="E540" t="s">
        <v>196</v>
      </c>
      <c r="F540" s="231">
        <v>41</v>
      </c>
    </row>
    <row r="541" spans="1:6" x14ac:dyDescent="0.2">
      <c r="A541">
        <v>2016</v>
      </c>
      <c r="B541" t="s">
        <v>8</v>
      </c>
      <c r="C541">
        <v>8</v>
      </c>
      <c r="D541" t="s">
        <v>213</v>
      </c>
      <c r="E541" t="s">
        <v>197</v>
      </c>
      <c r="F541" s="231">
        <v>2</v>
      </c>
    </row>
    <row r="542" spans="1:6" x14ac:dyDescent="0.2">
      <c r="A542">
        <v>2016</v>
      </c>
      <c r="B542" t="s">
        <v>8</v>
      </c>
      <c r="C542">
        <v>8</v>
      </c>
      <c r="D542" t="s">
        <v>213</v>
      </c>
      <c r="E542" t="s">
        <v>194</v>
      </c>
      <c r="F542" s="231">
        <v>1</v>
      </c>
    </row>
    <row r="543" spans="1:6" x14ac:dyDescent="0.2">
      <c r="A543">
        <v>2016</v>
      </c>
      <c r="B543" t="s">
        <v>8</v>
      </c>
      <c r="C543">
        <v>8</v>
      </c>
      <c r="D543" t="s">
        <v>213</v>
      </c>
      <c r="E543" t="s">
        <v>200</v>
      </c>
      <c r="F543" s="231">
        <v>1</v>
      </c>
    </row>
    <row r="544" spans="1:6" x14ac:dyDescent="0.2">
      <c r="A544">
        <v>2016</v>
      </c>
      <c r="B544" t="s">
        <v>8</v>
      </c>
      <c r="C544">
        <v>8</v>
      </c>
      <c r="D544" t="s">
        <v>213</v>
      </c>
      <c r="E544" t="s">
        <v>195</v>
      </c>
      <c r="F544" s="231">
        <v>5</v>
      </c>
    </row>
    <row r="545" spans="1:6" x14ac:dyDescent="0.2">
      <c r="A545">
        <v>2016</v>
      </c>
      <c r="B545" t="s">
        <v>8</v>
      </c>
      <c r="C545">
        <v>8</v>
      </c>
      <c r="D545" t="s">
        <v>213</v>
      </c>
      <c r="E545" t="s">
        <v>202</v>
      </c>
      <c r="F545" s="231">
        <v>0.69047599999999998</v>
      </c>
    </row>
    <row r="546" spans="1:6" x14ac:dyDescent="0.2">
      <c r="A546">
        <v>2016</v>
      </c>
      <c r="B546" t="s">
        <v>8</v>
      </c>
      <c r="C546">
        <v>8</v>
      </c>
      <c r="D546" t="s">
        <v>213</v>
      </c>
      <c r="E546" t="s">
        <v>205</v>
      </c>
      <c r="F546" s="231">
        <v>0.763158</v>
      </c>
    </row>
    <row r="547" spans="1:6" x14ac:dyDescent="0.2">
      <c r="A547">
        <v>2016</v>
      </c>
      <c r="B547" t="s">
        <v>8</v>
      </c>
      <c r="C547">
        <v>8</v>
      </c>
      <c r="D547" t="s">
        <v>213</v>
      </c>
      <c r="E547" t="s">
        <v>196</v>
      </c>
      <c r="F547" s="231">
        <v>45</v>
      </c>
    </row>
    <row r="548" spans="1:6" x14ac:dyDescent="0.2">
      <c r="A548">
        <v>2016</v>
      </c>
      <c r="B548" t="s">
        <v>10</v>
      </c>
      <c r="C548">
        <v>8</v>
      </c>
      <c r="D548" t="s">
        <v>213</v>
      </c>
      <c r="E548" t="s">
        <v>197</v>
      </c>
      <c r="F548" s="231">
        <v>2</v>
      </c>
    </row>
    <row r="549" spans="1:6" x14ac:dyDescent="0.2">
      <c r="A549">
        <v>2016</v>
      </c>
      <c r="B549" t="s">
        <v>10</v>
      </c>
      <c r="C549">
        <v>8</v>
      </c>
      <c r="D549" t="s">
        <v>213</v>
      </c>
      <c r="E549" t="s">
        <v>200</v>
      </c>
      <c r="F549" s="231">
        <v>1</v>
      </c>
    </row>
    <row r="550" spans="1:6" x14ac:dyDescent="0.2">
      <c r="A550">
        <v>2016</v>
      </c>
      <c r="B550" t="s">
        <v>10</v>
      </c>
      <c r="C550">
        <v>8</v>
      </c>
      <c r="D550" t="s">
        <v>213</v>
      </c>
      <c r="E550" t="s">
        <v>195</v>
      </c>
      <c r="F550" s="231">
        <v>2</v>
      </c>
    </row>
    <row r="551" spans="1:6" x14ac:dyDescent="0.2">
      <c r="A551">
        <v>2016</v>
      </c>
      <c r="B551" t="s">
        <v>10</v>
      </c>
      <c r="C551">
        <v>8</v>
      </c>
      <c r="D551" t="s">
        <v>213</v>
      </c>
      <c r="E551" t="s">
        <v>202</v>
      </c>
      <c r="F551" s="231">
        <v>0.69047599999999998</v>
      </c>
    </row>
    <row r="552" spans="1:6" x14ac:dyDescent="0.2">
      <c r="A552">
        <v>2016</v>
      </c>
      <c r="B552" t="s">
        <v>10</v>
      </c>
      <c r="C552">
        <v>8</v>
      </c>
      <c r="D552" t="s">
        <v>213</v>
      </c>
      <c r="E552" t="s">
        <v>205</v>
      </c>
      <c r="F552" s="231">
        <v>0.74358999999999997</v>
      </c>
    </row>
    <row r="553" spans="1:6" x14ac:dyDescent="0.2">
      <c r="A553">
        <v>2016</v>
      </c>
      <c r="B553" t="s">
        <v>10</v>
      </c>
      <c r="C553">
        <v>8</v>
      </c>
      <c r="D553" t="s">
        <v>213</v>
      </c>
      <c r="E553" t="s">
        <v>196</v>
      </c>
      <c r="F553" s="231">
        <v>43</v>
      </c>
    </row>
    <row r="554" spans="1:6" x14ac:dyDescent="0.2">
      <c r="A554">
        <v>2016</v>
      </c>
      <c r="B554" t="s">
        <v>4</v>
      </c>
      <c r="C554">
        <v>8</v>
      </c>
      <c r="D554" t="s">
        <v>213</v>
      </c>
      <c r="E554" t="s">
        <v>195</v>
      </c>
      <c r="F554" s="231">
        <v>5</v>
      </c>
    </row>
    <row r="555" spans="1:6" x14ac:dyDescent="0.2">
      <c r="A555">
        <v>2016</v>
      </c>
      <c r="B555" t="s">
        <v>4</v>
      </c>
      <c r="C555">
        <v>8</v>
      </c>
      <c r="D555" t="s">
        <v>213</v>
      </c>
      <c r="E555" t="s">
        <v>202</v>
      </c>
      <c r="F555" s="231">
        <v>0.63265300000000002</v>
      </c>
    </row>
    <row r="556" spans="1:6" x14ac:dyDescent="0.2">
      <c r="A556">
        <v>2016</v>
      </c>
      <c r="B556" t="s">
        <v>4</v>
      </c>
      <c r="C556">
        <v>8</v>
      </c>
      <c r="D556" t="s">
        <v>213</v>
      </c>
      <c r="E556" t="s">
        <v>205</v>
      </c>
      <c r="F556" s="231">
        <v>0.69767400000000002</v>
      </c>
    </row>
    <row r="557" spans="1:6" x14ac:dyDescent="0.2">
      <c r="A557">
        <v>2016</v>
      </c>
      <c r="B557" t="s">
        <v>4</v>
      </c>
      <c r="C557">
        <v>8</v>
      </c>
      <c r="D557" t="s">
        <v>213</v>
      </c>
      <c r="E557" t="s">
        <v>196</v>
      </c>
      <c r="F557" s="231">
        <v>42</v>
      </c>
    </row>
    <row r="558" spans="1:6" x14ac:dyDescent="0.2">
      <c r="A558">
        <v>2016</v>
      </c>
      <c r="B558" t="s">
        <v>3</v>
      </c>
      <c r="C558">
        <v>8</v>
      </c>
      <c r="D558" t="s">
        <v>213</v>
      </c>
      <c r="E558" t="s">
        <v>200</v>
      </c>
      <c r="F558" s="231">
        <v>2</v>
      </c>
    </row>
    <row r="559" spans="1:6" x14ac:dyDescent="0.2">
      <c r="A559">
        <v>2016</v>
      </c>
      <c r="B559" t="s">
        <v>3</v>
      </c>
      <c r="C559">
        <v>8</v>
      </c>
      <c r="D559" t="s">
        <v>213</v>
      </c>
      <c r="E559" t="s">
        <v>202</v>
      </c>
      <c r="F559" s="231">
        <v>0.57142899999999996</v>
      </c>
    </row>
    <row r="560" spans="1:6" x14ac:dyDescent="0.2">
      <c r="A560">
        <v>2016</v>
      </c>
      <c r="B560" t="s">
        <v>3</v>
      </c>
      <c r="C560">
        <v>8</v>
      </c>
      <c r="D560" t="s">
        <v>213</v>
      </c>
      <c r="E560" t="s">
        <v>205</v>
      </c>
      <c r="F560" s="231">
        <v>0.62790699999999999</v>
      </c>
    </row>
    <row r="561" spans="1:6" x14ac:dyDescent="0.2">
      <c r="A561">
        <v>2016</v>
      </c>
      <c r="B561" t="s">
        <v>3</v>
      </c>
      <c r="C561">
        <v>8</v>
      </c>
      <c r="D561" t="s">
        <v>213</v>
      </c>
      <c r="E561" t="s">
        <v>196</v>
      </c>
      <c r="F561" s="231">
        <v>42</v>
      </c>
    </row>
    <row r="562" spans="1:6" x14ac:dyDescent="0.2">
      <c r="A562">
        <v>2016</v>
      </c>
      <c r="B562" t="s">
        <v>2</v>
      </c>
      <c r="C562">
        <v>8</v>
      </c>
      <c r="D562" t="s">
        <v>213</v>
      </c>
      <c r="E562" t="s">
        <v>197</v>
      </c>
      <c r="F562" s="231">
        <v>4</v>
      </c>
    </row>
    <row r="563" spans="1:6" x14ac:dyDescent="0.2">
      <c r="A563">
        <v>2016</v>
      </c>
      <c r="B563" t="s">
        <v>2</v>
      </c>
      <c r="C563">
        <v>8</v>
      </c>
      <c r="D563" t="s">
        <v>213</v>
      </c>
      <c r="E563" t="s">
        <v>198</v>
      </c>
      <c r="F563" s="231">
        <v>1</v>
      </c>
    </row>
    <row r="564" spans="1:6" x14ac:dyDescent="0.2">
      <c r="A564">
        <v>2016</v>
      </c>
      <c r="B564" t="s">
        <v>2</v>
      </c>
      <c r="C564">
        <v>8</v>
      </c>
      <c r="D564" t="s">
        <v>213</v>
      </c>
      <c r="E564" t="s">
        <v>199</v>
      </c>
      <c r="F564" s="231">
        <v>1</v>
      </c>
    </row>
    <row r="565" spans="1:6" x14ac:dyDescent="0.2">
      <c r="A565">
        <v>2016</v>
      </c>
      <c r="B565" t="s">
        <v>2</v>
      </c>
      <c r="C565">
        <v>8</v>
      </c>
      <c r="D565" t="s">
        <v>213</v>
      </c>
      <c r="E565" t="s">
        <v>194</v>
      </c>
      <c r="F565" s="231">
        <v>2</v>
      </c>
    </row>
    <row r="566" spans="1:6" x14ac:dyDescent="0.2">
      <c r="A566">
        <v>2016</v>
      </c>
      <c r="B566" t="s">
        <v>2</v>
      </c>
      <c r="C566">
        <v>8</v>
      </c>
      <c r="D566" t="s">
        <v>213</v>
      </c>
      <c r="E566" t="s">
        <v>200</v>
      </c>
      <c r="F566" s="231">
        <v>1</v>
      </c>
    </row>
    <row r="567" spans="1:6" x14ac:dyDescent="0.2">
      <c r="A567">
        <v>2016</v>
      </c>
      <c r="B567" t="s">
        <v>2</v>
      </c>
      <c r="C567">
        <v>8</v>
      </c>
      <c r="D567" t="s">
        <v>213</v>
      </c>
      <c r="E567" t="s">
        <v>195</v>
      </c>
      <c r="F567" s="231">
        <v>2</v>
      </c>
    </row>
    <row r="568" spans="1:6" x14ac:dyDescent="0.2">
      <c r="A568">
        <v>2016</v>
      </c>
      <c r="B568" t="s">
        <v>2</v>
      </c>
      <c r="C568">
        <v>8</v>
      </c>
      <c r="D568" t="s">
        <v>213</v>
      </c>
      <c r="E568" t="s">
        <v>202</v>
      </c>
      <c r="F568" s="231">
        <v>0.62</v>
      </c>
    </row>
    <row r="569" spans="1:6" x14ac:dyDescent="0.2">
      <c r="A569">
        <v>2016</v>
      </c>
      <c r="B569" t="s">
        <v>2</v>
      </c>
      <c r="C569">
        <v>8</v>
      </c>
      <c r="D569" t="s">
        <v>213</v>
      </c>
      <c r="E569" t="s">
        <v>205</v>
      </c>
      <c r="F569" s="231">
        <v>0.65909099999999998</v>
      </c>
    </row>
    <row r="570" spans="1:6" x14ac:dyDescent="0.2">
      <c r="A570">
        <v>2016</v>
      </c>
      <c r="B570" t="s">
        <v>2</v>
      </c>
      <c r="C570">
        <v>8</v>
      </c>
      <c r="D570" t="s">
        <v>213</v>
      </c>
      <c r="E570" t="s">
        <v>196</v>
      </c>
      <c r="F570" s="231">
        <v>40</v>
      </c>
    </row>
    <row r="571" spans="1:6" x14ac:dyDescent="0.2">
      <c r="A571">
        <v>2016</v>
      </c>
      <c r="B571" t="s">
        <v>9</v>
      </c>
      <c r="C571">
        <v>9</v>
      </c>
      <c r="D571" t="s">
        <v>214</v>
      </c>
      <c r="E571" t="s">
        <v>195</v>
      </c>
      <c r="F571" s="231">
        <v>1</v>
      </c>
    </row>
    <row r="572" spans="1:6" x14ac:dyDescent="0.2">
      <c r="A572">
        <v>2016</v>
      </c>
      <c r="B572" t="s">
        <v>9</v>
      </c>
      <c r="C572">
        <v>9</v>
      </c>
      <c r="D572" t="s">
        <v>214</v>
      </c>
      <c r="E572" t="s">
        <v>202</v>
      </c>
      <c r="F572" s="231">
        <v>0.769231</v>
      </c>
    </row>
    <row r="573" spans="1:6" x14ac:dyDescent="0.2">
      <c r="A573">
        <v>2016</v>
      </c>
      <c r="B573" t="s">
        <v>9</v>
      </c>
      <c r="C573">
        <v>9</v>
      </c>
      <c r="D573" t="s">
        <v>214</v>
      </c>
      <c r="E573" t="s">
        <v>205</v>
      </c>
      <c r="F573" s="231">
        <v>0.81818199999999996</v>
      </c>
    </row>
    <row r="574" spans="1:6" x14ac:dyDescent="0.2">
      <c r="A574">
        <v>2016</v>
      </c>
      <c r="B574" t="s">
        <v>9</v>
      </c>
      <c r="C574">
        <v>9</v>
      </c>
      <c r="D574" t="s">
        <v>214</v>
      </c>
      <c r="E574" t="s">
        <v>196</v>
      </c>
      <c r="F574" s="231">
        <v>29</v>
      </c>
    </row>
    <row r="575" spans="1:6" x14ac:dyDescent="0.2">
      <c r="A575">
        <v>2016</v>
      </c>
      <c r="B575" t="s">
        <v>1</v>
      </c>
      <c r="C575">
        <v>9</v>
      </c>
      <c r="D575" t="s">
        <v>214</v>
      </c>
      <c r="E575" t="s">
        <v>197</v>
      </c>
      <c r="F575" s="231">
        <v>1</v>
      </c>
    </row>
    <row r="576" spans="1:6" x14ac:dyDescent="0.2">
      <c r="A576">
        <v>2016</v>
      </c>
      <c r="B576" t="s">
        <v>1</v>
      </c>
      <c r="C576">
        <v>9</v>
      </c>
      <c r="D576" t="s">
        <v>214</v>
      </c>
      <c r="E576" t="s">
        <v>202</v>
      </c>
      <c r="F576" s="231">
        <v>0.90909099999999998</v>
      </c>
    </row>
    <row r="577" spans="1:6" x14ac:dyDescent="0.2">
      <c r="A577">
        <v>2016</v>
      </c>
      <c r="B577" t="s">
        <v>1</v>
      </c>
      <c r="C577">
        <v>9</v>
      </c>
      <c r="D577" t="s">
        <v>214</v>
      </c>
      <c r="E577" t="s">
        <v>205</v>
      </c>
      <c r="F577" s="231">
        <v>0.8</v>
      </c>
    </row>
    <row r="578" spans="1:6" x14ac:dyDescent="0.2">
      <c r="A578">
        <v>2016</v>
      </c>
      <c r="B578" t="s">
        <v>1</v>
      </c>
      <c r="C578">
        <v>9</v>
      </c>
      <c r="D578" t="s">
        <v>214</v>
      </c>
      <c r="E578" t="s">
        <v>196</v>
      </c>
      <c r="F578" s="231">
        <v>12</v>
      </c>
    </row>
    <row r="579" spans="1:6" x14ac:dyDescent="0.2">
      <c r="A579">
        <v>2016</v>
      </c>
      <c r="B579" t="s">
        <v>5</v>
      </c>
      <c r="C579">
        <v>9</v>
      </c>
      <c r="D579" t="s">
        <v>214</v>
      </c>
      <c r="E579" t="s">
        <v>199</v>
      </c>
      <c r="F579" s="231">
        <v>1</v>
      </c>
    </row>
    <row r="580" spans="1:6" x14ac:dyDescent="0.2">
      <c r="A580">
        <v>2016</v>
      </c>
      <c r="B580" t="s">
        <v>5</v>
      </c>
      <c r="C580">
        <v>9</v>
      </c>
      <c r="D580" t="s">
        <v>214</v>
      </c>
      <c r="E580" t="s">
        <v>194</v>
      </c>
      <c r="F580" s="231">
        <v>18</v>
      </c>
    </row>
    <row r="581" spans="1:6" x14ac:dyDescent="0.2">
      <c r="A581">
        <v>2016</v>
      </c>
      <c r="B581" t="s">
        <v>5</v>
      </c>
      <c r="C581">
        <v>9</v>
      </c>
      <c r="D581" t="s">
        <v>214</v>
      </c>
      <c r="E581" t="s">
        <v>202</v>
      </c>
      <c r="F581" s="231">
        <v>0.83333299999999999</v>
      </c>
    </row>
    <row r="582" spans="1:6" x14ac:dyDescent="0.2">
      <c r="A582">
        <v>2016</v>
      </c>
      <c r="B582" t="s">
        <v>5</v>
      </c>
      <c r="C582">
        <v>9</v>
      </c>
      <c r="D582" t="s">
        <v>214</v>
      </c>
      <c r="E582" t="s">
        <v>205</v>
      </c>
      <c r="F582" s="231">
        <v>0.72727299999999995</v>
      </c>
    </row>
    <row r="583" spans="1:6" x14ac:dyDescent="0.2">
      <c r="A583">
        <v>2016</v>
      </c>
      <c r="B583" t="s">
        <v>5</v>
      </c>
      <c r="C583">
        <v>9</v>
      </c>
      <c r="D583" t="s">
        <v>214</v>
      </c>
      <c r="E583" t="s">
        <v>196</v>
      </c>
      <c r="F583" s="231">
        <v>29</v>
      </c>
    </row>
    <row r="584" spans="1:6" x14ac:dyDescent="0.2">
      <c r="A584">
        <v>2016</v>
      </c>
      <c r="B584" t="s">
        <v>7</v>
      </c>
      <c r="C584">
        <v>9</v>
      </c>
      <c r="D584" t="s">
        <v>214</v>
      </c>
      <c r="E584" t="s">
        <v>199</v>
      </c>
      <c r="F584" s="231">
        <v>1</v>
      </c>
    </row>
    <row r="585" spans="1:6" x14ac:dyDescent="0.2">
      <c r="A585">
        <v>2016</v>
      </c>
      <c r="B585" t="s">
        <v>7</v>
      </c>
      <c r="C585">
        <v>9</v>
      </c>
      <c r="D585" t="s">
        <v>214</v>
      </c>
      <c r="E585" t="s">
        <v>194</v>
      </c>
      <c r="F585" s="231">
        <v>1</v>
      </c>
    </row>
    <row r="586" spans="1:6" x14ac:dyDescent="0.2">
      <c r="A586">
        <v>2016</v>
      </c>
      <c r="B586" t="s">
        <v>7</v>
      </c>
      <c r="C586">
        <v>9</v>
      </c>
      <c r="D586" t="s">
        <v>214</v>
      </c>
      <c r="E586" t="s">
        <v>202</v>
      </c>
      <c r="F586" s="231">
        <v>0.83333299999999999</v>
      </c>
    </row>
    <row r="587" spans="1:6" x14ac:dyDescent="0.2">
      <c r="A587">
        <v>2016</v>
      </c>
      <c r="B587" t="s">
        <v>7</v>
      </c>
      <c r="C587">
        <v>9</v>
      </c>
      <c r="D587" t="s">
        <v>214</v>
      </c>
      <c r="E587" t="s">
        <v>205</v>
      </c>
      <c r="F587" s="231">
        <v>0.81818199999999996</v>
      </c>
    </row>
    <row r="588" spans="1:6" x14ac:dyDescent="0.2">
      <c r="A588">
        <v>2016</v>
      </c>
      <c r="B588" t="s">
        <v>7</v>
      </c>
      <c r="C588">
        <v>9</v>
      </c>
      <c r="D588" t="s">
        <v>214</v>
      </c>
      <c r="E588" t="s">
        <v>196</v>
      </c>
      <c r="F588" s="231">
        <v>29</v>
      </c>
    </row>
    <row r="589" spans="1:6" x14ac:dyDescent="0.2">
      <c r="A589">
        <v>2016</v>
      </c>
      <c r="B589" t="s">
        <v>6</v>
      </c>
      <c r="C589">
        <v>9</v>
      </c>
      <c r="D589" t="s">
        <v>214</v>
      </c>
      <c r="E589" t="s">
        <v>197</v>
      </c>
      <c r="F589" s="231">
        <v>1</v>
      </c>
    </row>
    <row r="590" spans="1:6" x14ac:dyDescent="0.2">
      <c r="A590">
        <v>2016</v>
      </c>
      <c r="B590" t="s">
        <v>6</v>
      </c>
      <c r="C590">
        <v>9</v>
      </c>
      <c r="D590" t="s">
        <v>214</v>
      </c>
      <c r="E590" t="s">
        <v>202</v>
      </c>
      <c r="F590" s="231">
        <v>0.83333299999999999</v>
      </c>
    </row>
    <row r="591" spans="1:6" x14ac:dyDescent="0.2">
      <c r="A591">
        <v>2016</v>
      </c>
      <c r="B591" t="s">
        <v>6</v>
      </c>
      <c r="C591">
        <v>9</v>
      </c>
      <c r="D591" t="s">
        <v>214</v>
      </c>
      <c r="E591" t="s">
        <v>205</v>
      </c>
      <c r="F591" s="231">
        <v>0.72727299999999995</v>
      </c>
    </row>
    <row r="592" spans="1:6" x14ac:dyDescent="0.2">
      <c r="A592">
        <v>2016</v>
      </c>
      <c r="B592" t="s">
        <v>6</v>
      </c>
      <c r="C592">
        <v>9</v>
      </c>
      <c r="D592" t="s">
        <v>214</v>
      </c>
      <c r="E592" t="s">
        <v>196</v>
      </c>
      <c r="F592" s="231">
        <v>28</v>
      </c>
    </row>
    <row r="593" spans="1:6" x14ac:dyDescent="0.2">
      <c r="A593">
        <v>2016</v>
      </c>
      <c r="B593" t="s">
        <v>0</v>
      </c>
      <c r="C593">
        <v>9</v>
      </c>
      <c r="D593" t="s">
        <v>214</v>
      </c>
      <c r="E593" t="s">
        <v>195</v>
      </c>
      <c r="F593" s="231">
        <v>1</v>
      </c>
    </row>
    <row r="594" spans="1:6" x14ac:dyDescent="0.2">
      <c r="A594">
        <v>2016</v>
      </c>
      <c r="B594" t="s">
        <v>0</v>
      </c>
      <c r="C594">
        <v>9</v>
      </c>
      <c r="D594" t="s">
        <v>214</v>
      </c>
      <c r="E594" t="s">
        <v>202</v>
      </c>
      <c r="F594" s="231">
        <v>0.90909099999999998</v>
      </c>
    </row>
    <row r="595" spans="1:6" x14ac:dyDescent="0.2">
      <c r="A595">
        <v>2016</v>
      </c>
      <c r="B595" t="s">
        <v>0</v>
      </c>
      <c r="C595">
        <v>9</v>
      </c>
      <c r="D595" t="s">
        <v>214</v>
      </c>
      <c r="E595" t="s">
        <v>205</v>
      </c>
      <c r="F595" s="231">
        <v>0.8</v>
      </c>
    </row>
    <row r="596" spans="1:6" x14ac:dyDescent="0.2">
      <c r="A596">
        <v>2016</v>
      </c>
      <c r="B596" t="s">
        <v>0</v>
      </c>
      <c r="C596">
        <v>9</v>
      </c>
      <c r="D596" t="s">
        <v>214</v>
      </c>
      <c r="E596" t="s">
        <v>196</v>
      </c>
      <c r="F596" s="231">
        <v>13</v>
      </c>
    </row>
    <row r="597" spans="1:6" x14ac:dyDescent="0.2">
      <c r="A597">
        <v>2016</v>
      </c>
      <c r="B597" t="s">
        <v>8</v>
      </c>
      <c r="C597">
        <v>9</v>
      </c>
      <c r="D597" t="s">
        <v>214</v>
      </c>
      <c r="E597" t="s">
        <v>195</v>
      </c>
      <c r="F597" s="231">
        <v>3</v>
      </c>
    </row>
    <row r="598" spans="1:6" x14ac:dyDescent="0.2">
      <c r="A598">
        <v>2016</v>
      </c>
      <c r="B598" t="s">
        <v>8</v>
      </c>
      <c r="C598">
        <v>9</v>
      </c>
      <c r="D598" t="s">
        <v>214</v>
      </c>
      <c r="E598" t="s">
        <v>202</v>
      </c>
      <c r="F598" s="231">
        <v>0.769231</v>
      </c>
    </row>
    <row r="599" spans="1:6" x14ac:dyDescent="0.2">
      <c r="A599">
        <v>2016</v>
      </c>
      <c r="B599" t="s">
        <v>8</v>
      </c>
      <c r="C599">
        <v>9</v>
      </c>
      <c r="D599" t="s">
        <v>214</v>
      </c>
      <c r="E599" t="s">
        <v>205</v>
      </c>
      <c r="F599" s="231">
        <v>0.81818199999999996</v>
      </c>
    </row>
    <row r="600" spans="1:6" x14ac:dyDescent="0.2">
      <c r="A600">
        <v>2016</v>
      </c>
      <c r="B600" t="s">
        <v>8</v>
      </c>
      <c r="C600">
        <v>9</v>
      </c>
      <c r="D600" t="s">
        <v>214</v>
      </c>
      <c r="E600" t="s">
        <v>196</v>
      </c>
      <c r="F600" s="231">
        <v>29</v>
      </c>
    </row>
    <row r="601" spans="1:6" x14ac:dyDescent="0.2">
      <c r="A601">
        <v>2016</v>
      </c>
      <c r="B601" t="s">
        <v>10</v>
      </c>
      <c r="C601">
        <v>9</v>
      </c>
      <c r="D601" t="s">
        <v>214</v>
      </c>
      <c r="E601" t="s">
        <v>202</v>
      </c>
      <c r="F601" s="231">
        <v>0.84615399999999996</v>
      </c>
    </row>
    <row r="602" spans="1:6" x14ac:dyDescent="0.2">
      <c r="A602">
        <v>2016</v>
      </c>
      <c r="B602" t="s">
        <v>10</v>
      </c>
      <c r="C602">
        <v>9</v>
      </c>
      <c r="D602" t="s">
        <v>214</v>
      </c>
      <c r="E602" t="s">
        <v>205</v>
      </c>
      <c r="F602" s="231">
        <v>0.90909099999999998</v>
      </c>
    </row>
    <row r="603" spans="1:6" x14ac:dyDescent="0.2">
      <c r="A603">
        <v>2016</v>
      </c>
      <c r="B603" t="s">
        <v>10</v>
      </c>
      <c r="C603">
        <v>9</v>
      </c>
      <c r="D603" t="s">
        <v>214</v>
      </c>
      <c r="E603" t="s">
        <v>196</v>
      </c>
      <c r="F603" s="231">
        <v>29</v>
      </c>
    </row>
    <row r="604" spans="1:6" x14ac:dyDescent="0.2">
      <c r="A604">
        <v>2016</v>
      </c>
      <c r="B604" t="s">
        <v>4</v>
      </c>
      <c r="C604">
        <v>9</v>
      </c>
      <c r="D604" t="s">
        <v>214</v>
      </c>
      <c r="E604" t="s">
        <v>202</v>
      </c>
      <c r="F604" s="231">
        <v>0.83333299999999999</v>
      </c>
    </row>
    <row r="605" spans="1:6" x14ac:dyDescent="0.2">
      <c r="A605">
        <v>2016</v>
      </c>
      <c r="B605" t="s">
        <v>4</v>
      </c>
      <c r="C605">
        <v>9</v>
      </c>
      <c r="D605" t="s">
        <v>214</v>
      </c>
      <c r="E605" t="s">
        <v>205</v>
      </c>
      <c r="F605" s="231">
        <v>0.72727299999999995</v>
      </c>
    </row>
    <row r="606" spans="1:6" x14ac:dyDescent="0.2">
      <c r="A606">
        <v>2016</v>
      </c>
      <c r="B606" t="s">
        <v>4</v>
      </c>
      <c r="C606">
        <v>9</v>
      </c>
      <c r="D606" t="s">
        <v>214</v>
      </c>
      <c r="E606" t="s">
        <v>196</v>
      </c>
      <c r="F606" s="231">
        <v>12</v>
      </c>
    </row>
    <row r="607" spans="1:6" x14ac:dyDescent="0.2">
      <c r="A607">
        <v>2016</v>
      </c>
      <c r="B607" t="s">
        <v>3</v>
      </c>
      <c r="C607">
        <v>9</v>
      </c>
      <c r="D607" t="s">
        <v>214</v>
      </c>
      <c r="E607" t="s">
        <v>199</v>
      </c>
      <c r="F607" s="231">
        <v>1</v>
      </c>
    </row>
    <row r="608" spans="1:6" x14ac:dyDescent="0.2">
      <c r="A608">
        <v>2016</v>
      </c>
      <c r="B608" t="s">
        <v>3</v>
      </c>
      <c r="C608">
        <v>9</v>
      </c>
      <c r="D608" t="s">
        <v>214</v>
      </c>
      <c r="E608" t="s">
        <v>195</v>
      </c>
      <c r="F608" s="231">
        <v>2</v>
      </c>
    </row>
    <row r="609" spans="1:6" x14ac:dyDescent="0.2">
      <c r="A609">
        <v>2016</v>
      </c>
      <c r="B609" t="s">
        <v>3</v>
      </c>
      <c r="C609">
        <v>9</v>
      </c>
      <c r="D609" t="s">
        <v>214</v>
      </c>
      <c r="E609" t="s">
        <v>202</v>
      </c>
      <c r="F609" s="231">
        <v>0.83333299999999999</v>
      </c>
    </row>
    <row r="610" spans="1:6" x14ac:dyDescent="0.2">
      <c r="A610">
        <v>2016</v>
      </c>
      <c r="B610" t="s">
        <v>3</v>
      </c>
      <c r="C610">
        <v>9</v>
      </c>
      <c r="D610" t="s">
        <v>214</v>
      </c>
      <c r="E610" t="s">
        <v>205</v>
      </c>
      <c r="F610" s="231">
        <v>0.72727299999999995</v>
      </c>
    </row>
    <row r="611" spans="1:6" x14ac:dyDescent="0.2">
      <c r="A611">
        <v>2016</v>
      </c>
      <c r="B611" t="s">
        <v>3</v>
      </c>
      <c r="C611">
        <v>9</v>
      </c>
      <c r="D611" t="s">
        <v>214</v>
      </c>
      <c r="E611" t="s">
        <v>196</v>
      </c>
      <c r="F611" s="231">
        <v>12</v>
      </c>
    </row>
    <row r="612" spans="1:6" x14ac:dyDescent="0.2">
      <c r="A612">
        <v>2016</v>
      </c>
      <c r="B612" t="s">
        <v>2</v>
      </c>
      <c r="C612">
        <v>9</v>
      </c>
      <c r="D612" t="s">
        <v>214</v>
      </c>
      <c r="E612" t="s">
        <v>202</v>
      </c>
      <c r="F612" s="231">
        <v>0.83333299999999999</v>
      </c>
    </row>
    <row r="613" spans="1:6" x14ac:dyDescent="0.2">
      <c r="A613">
        <v>2016</v>
      </c>
      <c r="B613" t="s">
        <v>2</v>
      </c>
      <c r="C613">
        <v>9</v>
      </c>
      <c r="D613" t="s">
        <v>214</v>
      </c>
      <c r="E613" t="s">
        <v>205</v>
      </c>
      <c r="F613" s="231">
        <v>0.72727299999999995</v>
      </c>
    </row>
    <row r="614" spans="1:6" x14ac:dyDescent="0.2">
      <c r="A614">
        <v>2016</v>
      </c>
      <c r="B614" t="s">
        <v>2</v>
      </c>
      <c r="C614">
        <v>9</v>
      </c>
      <c r="D614" t="s">
        <v>214</v>
      </c>
      <c r="E614" t="s">
        <v>196</v>
      </c>
      <c r="F614" s="231">
        <v>12</v>
      </c>
    </row>
    <row r="615" spans="1:6" x14ac:dyDescent="0.2">
      <c r="A615">
        <v>2016</v>
      </c>
      <c r="B615" t="s">
        <v>9</v>
      </c>
      <c r="C615">
        <v>10</v>
      </c>
      <c r="D615" t="s">
        <v>215</v>
      </c>
      <c r="E615" t="s">
        <v>197</v>
      </c>
      <c r="F615" s="231">
        <v>1</v>
      </c>
    </row>
    <row r="616" spans="1:6" x14ac:dyDescent="0.2">
      <c r="A616">
        <v>2016</v>
      </c>
      <c r="B616" t="s">
        <v>9</v>
      </c>
      <c r="C616">
        <v>10</v>
      </c>
      <c r="D616" t="s">
        <v>215</v>
      </c>
      <c r="E616" t="s">
        <v>202</v>
      </c>
      <c r="F616" s="231">
        <v>0.466667</v>
      </c>
    </row>
    <row r="617" spans="1:6" x14ac:dyDescent="0.2">
      <c r="A617">
        <v>2016</v>
      </c>
      <c r="B617" t="s">
        <v>9</v>
      </c>
      <c r="C617">
        <v>10</v>
      </c>
      <c r="D617" t="s">
        <v>215</v>
      </c>
      <c r="E617" t="s">
        <v>205</v>
      </c>
      <c r="F617" s="231">
        <v>0.466667</v>
      </c>
    </row>
    <row r="618" spans="1:6" x14ac:dyDescent="0.2">
      <c r="A618">
        <v>2016</v>
      </c>
      <c r="B618" t="s">
        <v>9</v>
      </c>
      <c r="C618">
        <v>10</v>
      </c>
      <c r="D618" t="s">
        <v>215</v>
      </c>
      <c r="E618" t="s">
        <v>196</v>
      </c>
      <c r="F618" s="231">
        <v>15</v>
      </c>
    </row>
    <row r="619" spans="1:6" x14ac:dyDescent="0.2">
      <c r="A619">
        <v>2016</v>
      </c>
      <c r="B619" t="s">
        <v>1</v>
      </c>
      <c r="C619">
        <v>10</v>
      </c>
      <c r="D619" t="s">
        <v>215</v>
      </c>
      <c r="E619" t="s">
        <v>197</v>
      </c>
      <c r="F619" s="231">
        <v>3</v>
      </c>
    </row>
    <row r="620" spans="1:6" x14ac:dyDescent="0.2">
      <c r="A620">
        <v>2016</v>
      </c>
      <c r="B620" t="s">
        <v>1</v>
      </c>
      <c r="C620">
        <v>10</v>
      </c>
      <c r="D620" t="s">
        <v>215</v>
      </c>
      <c r="E620" t="s">
        <v>194</v>
      </c>
      <c r="F620" s="231">
        <v>1</v>
      </c>
    </row>
    <row r="621" spans="1:6" x14ac:dyDescent="0.2">
      <c r="A621">
        <v>2016</v>
      </c>
      <c r="B621" t="s">
        <v>1</v>
      </c>
      <c r="C621">
        <v>10</v>
      </c>
      <c r="D621" t="s">
        <v>215</v>
      </c>
      <c r="E621" t="s">
        <v>202</v>
      </c>
      <c r="F621" s="231">
        <v>0.40909099999999998</v>
      </c>
    </row>
    <row r="622" spans="1:6" x14ac:dyDescent="0.2">
      <c r="A622">
        <v>2016</v>
      </c>
      <c r="B622" t="s">
        <v>1</v>
      </c>
      <c r="C622">
        <v>10</v>
      </c>
      <c r="D622" t="s">
        <v>215</v>
      </c>
      <c r="E622" t="s">
        <v>205</v>
      </c>
      <c r="F622" s="231">
        <v>0.40909099999999998</v>
      </c>
    </row>
    <row r="623" spans="1:6" x14ac:dyDescent="0.2">
      <c r="A623">
        <v>2016</v>
      </c>
      <c r="B623" t="s">
        <v>1</v>
      </c>
      <c r="C623">
        <v>10</v>
      </c>
      <c r="D623" t="s">
        <v>215</v>
      </c>
      <c r="E623" t="s">
        <v>196</v>
      </c>
      <c r="F623" s="231">
        <v>11</v>
      </c>
    </row>
    <row r="624" spans="1:6" x14ac:dyDescent="0.2">
      <c r="A624">
        <v>2016</v>
      </c>
      <c r="B624" t="s">
        <v>5</v>
      </c>
      <c r="C624">
        <v>10</v>
      </c>
      <c r="D624" t="s">
        <v>215</v>
      </c>
      <c r="E624" t="s">
        <v>194</v>
      </c>
      <c r="F624" s="231">
        <v>4</v>
      </c>
    </row>
    <row r="625" spans="1:6" x14ac:dyDescent="0.2">
      <c r="A625">
        <v>2016</v>
      </c>
      <c r="B625" t="s">
        <v>5</v>
      </c>
      <c r="C625">
        <v>10</v>
      </c>
      <c r="D625" t="s">
        <v>215</v>
      </c>
      <c r="E625" t="s">
        <v>202</v>
      </c>
      <c r="F625" s="231">
        <v>0.35</v>
      </c>
    </row>
    <row r="626" spans="1:6" x14ac:dyDescent="0.2">
      <c r="A626">
        <v>2016</v>
      </c>
      <c r="B626" t="s">
        <v>5</v>
      </c>
      <c r="C626">
        <v>10</v>
      </c>
      <c r="D626" t="s">
        <v>215</v>
      </c>
      <c r="E626" t="s">
        <v>205</v>
      </c>
      <c r="F626" s="231">
        <v>0.35</v>
      </c>
    </row>
    <row r="627" spans="1:6" x14ac:dyDescent="0.2">
      <c r="A627">
        <v>2016</v>
      </c>
      <c r="B627" t="s">
        <v>5</v>
      </c>
      <c r="C627">
        <v>10</v>
      </c>
      <c r="D627" t="s">
        <v>215</v>
      </c>
      <c r="E627" t="s">
        <v>196</v>
      </c>
      <c r="F627" s="231">
        <v>16</v>
      </c>
    </row>
    <row r="628" spans="1:6" x14ac:dyDescent="0.2">
      <c r="A628">
        <v>2016</v>
      </c>
      <c r="B628" t="s">
        <v>7</v>
      </c>
      <c r="C628">
        <v>10</v>
      </c>
      <c r="D628" t="s">
        <v>215</v>
      </c>
      <c r="E628" t="s">
        <v>197</v>
      </c>
      <c r="F628" s="231">
        <v>1</v>
      </c>
    </row>
    <row r="629" spans="1:6" x14ac:dyDescent="0.2">
      <c r="A629">
        <v>2016</v>
      </c>
      <c r="B629" t="s">
        <v>7</v>
      </c>
      <c r="C629">
        <v>10</v>
      </c>
      <c r="D629" t="s">
        <v>215</v>
      </c>
      <c r="E629" t="s">
        <v>195</v>
      </c>
      <c r="F629" s="231">
        <v>2</v>
      </c>
    </row>
    <row r="630" spans="1:6" x14ac:dyDescent="0.2">
      <c r="A630">
        <v>2016</v>
      </c>
      <c r="B630" t="s">
        <v>7</v>
      </c>
      <c r="C630">
        <v>10</v>
      </c>
      <c r="D630" t="s">
        <v>215</v>
      </c>
      <c r="E630" t="s">
        <v>202</v>
      </c>
      <c r="F630" s="231">
        <v>0.42105300000000001</v>
      </c>
    </row>
    <row r="631" spans="1:6" x14ac:dyDescent="0.2">
      <c r="A631">
        <v>2016</v>
      </c>
      <c r="B631" t="s">
        <v>7</v>
      </c>
      <c r="C631">
        <v>10</v>
      </c>
      <c r="D631" t="s">
        <v>215</v>
      </c>
      <c r="E631" t="s">
        <v>205</v>
      </c>
      <c r="F631" s="231">
        <v>0.42105300000000001</v>
      </c>
    </row>
    <row r="632" spans="1:6" x14ac:dyDescent="0.2">
      <c r="A632">
        <v>2016</v>
      </c>
      <c r="B632" t="s">
        <v>7</v>
      </c>
      <c r="C632">
        <v>10</v>
      </c>
      <c r="D632" t="s">
        <v>215</v>
      </c>
      <c r="E632" t="s">
        <v>196</v>
      </c>
      <c r="F632" s="231">
        <v>16</v>
      </c>
    </row>
    <row r="633" spans="1:6" x14ac:dyDescent="0.2">
      <c r="A633">
        <v>2016</v>
      </c>
      <c r="B633" t="s">
        <v>6</v>
      </c>
      <c r="C633">
        <v>10</v>
      </c>
      <c r="D633" t="s">
        <v>215</v>
      </c>
      <c r="E633" t="s">
        <v>194</v>
      </c>
      <c r="F633" s="231">
        <v>1</v>
      </c>
    </row>
    <row r="634" spans="1:6" x14ac:dyDescent="0.2">
      <c r="A634">
        <v>2016</v>
      </c>
      <c r="B634" t="s">
        <v>6</v>
      </c>
      <c r="C634">
        <v>10</v>
      </c>
      <c r="D634" t="s">
        <v>215</v>
      </c>
      <c r="E634" t="s">
        <v>202</v>
      </c>
      <c r="F634" s="231">
        <v>0.38095200000000001</v>
      </c>
    </row>
    <row r="635" spans="1:6" x14ac:dyDescent="0.2">
      <c r="A635">
        <v>2016</v>
      </c>
      <c r="B635" t="s">
        <v>6</v>
      </c>
      <c r="C635">
        <v>10</v>
      </c>
      <c r="D635" t="s">
        <v>215</v>
      </c>
      <c r="E635" t="s">
        <v>205</v>
      </c>
      <c r="F635" s="231">
        <v>0.38095200000000001</v>
      </c>
    </row>
    <row r="636" spans="1:6" x14ac:dyDescent="0.2">
      <c r="A636">
        <v>2016</v>
      </c>
      <c r="B636" t="s">
        <v>6</v>
      </c>
      <c r="C636">
        <v>10</v>
      </c>
      <c r="D636" t="s">
        <v>215</v>
      </c>
      <c r="E636" t="s">
        <v>196</v>
      </c>
      <c r="F636" s="231">
        <v>17</v>
      </c>
    </row>
    <row r="637" spans="1:6" x14ac:dyDescent="0.2">
      <c r="A637">
        <v>2016</v>
      </c>
      <c r="B637" t="s">
        <v>0</v>
      </c>
      <c r="C637">
        <v>10</v>
      </c>
      <c r="D637" t="s">
        <v>215</v>
      </c>
      <c r="E637" t="s">
        <v>197</v>
      </c>
      <c r="F637" s="231">
        <v>1</v>
      </c>
    </row>
    <row r="638" spans="1:6" x14ac:dyDescent="0.2">
      <c r="A638">
        <v>2016</v>
      </c>
      <c r="B638" t="s">
        <v>0</v>
      </c>
      <c r="C638">
        <v>10</v>
      </c>
      <c r="D638" t="s">
        <v>215</v>
      </c>
      <c r="E638" t="s">
        <v>198</v>
      </c>
      <c r="F638" s="231">
        <v>0</v>
      </c>
    </row>
    <row r="639" spans="1:6" x14ac:dyDescent="0.2">
      <c r="A639">
        <v>2016</v>
      </c>
      <c r="B639" t="s">
        <v>0</v>
      </c>
      <c r="C639">
        <v>10</v>
      </c>
      <c r="D639" t="s">
        <v>215</v>
      </c>
      <c r="E639" t="s">
        <v>199</v>
      </c>
      <c r="F639" s="231">
        <v>0</v>
      </c>
    </row>
    <row r="640" spans="1:6" x14ac:dyDescent="0.2">
      <c r="A640">
        <v>2016</v>
      </c>
      <c r="B640" t="s">
        <v>0</v>
      </c>
      <c r="C640">
        <v>10</v>
      </c>
      <c r="D640" t="s">
        <v>215</v>
      </c>
      <c r="E640" t="s">
        <v>194</v>
      </c>
      <c r="F640" s="231">
        <v>1</v>
      </c>
    </row>
    <row r="641" spans="1:6" x14ac:dyDescent="0.2">
      <c r="A641">
        <v>2016</v>
      </c>
      <c r="B641" t="s">
        <v>0</v>
      </c>
      <c r="C641">
        <v>10</v>
      </c>
      <c r="D641" t="s">
        <v>215</v>
      </c>
      <c r="E641" t="s">
        <v>200</v>
      </c>
      <c r="F641" s="231">
        <v>0</v>
      </c>
    </row>
    <row r="642" spans="1:6" x14ac:dyDescent="0.2">
      <c r="A642">
        <v>2016</v>
      </c>
      <c r="B642" t="s">
        <v>0</v>
      </c>
      <c r="C642">
        <v>10</v>
      </c>
      <c r="D642" t="s">
        <v>215</v>
      </c>
      <c r="E642" t="s">
        <v>195</v>
      </c>
      <c r="F642" s="231">
        <v>0</v>
      </c>
    </row>
    <row r="643" spans="1:6" x14ac:dyDescent="0.2">
      <c r="A643">
        <v>2016</v>
      </c>
      <c r="B643" t="s">
        <v>0</v>
      </c>
      <c r="C643">
        <v>10</v>
      </c>
      <c r="D643" t="s">
        <v>215</v>
      </c>
      <c r="E643" t="s">
        <v>202</v>
      </c>
      <c r="F643" s="231">
        <v>0.40909099999999998</v>
      </c>
    </row>
    <row r="644" spans="1:6" x14ac:dyDescent="0.2">
      <c r="A644">
        <v>2016</v>
      </c>
      <c r="B644" t="s">
        <v>0</v>
      </c>
      <c r="C644">
        <v>10</v>
      </c>
      <c r="D644" t="s">
        <v>215</v>
      </c>
      <c r="E644" t="s">
        <v>205</v>
      </c>
      <c r="F644" s="231">
        <v>0.40909099999999998</v>
      </c>
    </row>
    <row r="645" spans="1:6" x14ac:dyDescent="0.2">
      <c r="A645">
        <v>2016</v>
      </c>
      <c r="B645" t="s">
        <v>0</v>
      </c>
      <c r="C645">
        <v>10</v>
      </c>
      <c r="D645" t="s">
        <v>215</v>
      </c>
      <c r="E645" t="s">
        <v>196</v>
      </c>
      <c r="F645" s="231">
        <v>13</v>
      </c>
    </row>
    <row r="646" spans="1:6" x14ac:dyDescent="0.2">
      <c r="A646">
        <v>2016</v>
      </c>
      <c r="B646" t="s">
        <v>8</v>
      </c>
      <c r="C646">
        <v>10</v>
      </c>
      <c r="D646" t="s">
        <v>215</v>
      </c>
      <c r="E646" t="s">
        <v>195</v>
      </c>
      <c r="F646" s="231">
        <v>1</v>
      </c>
    </row>
    <row r="647" spans="1:6" x14ac:dyDescent="0.2">
      <c r="A647">
        <v>2016</v>
      </c>
      <c r="B647" t="s">
        <v>8</v>
      </c>
      <c r="C647">
        <v>10</v>
      </c>
      <c r="D647" t="s">
        <v>215</v>
      </c>
      <c r="E647" t="s">
        <v>202</v>
      </c>
      <c r="F647" s="231">
        <v>0.38888899999999998</v>
      </c>
    </row>
    <row r="648" spans="1:6" x14ac:dyDescent="0.2">
      <c r="A648">
        <v>2016</v>
      </c>
      <c r="B648" t="s">
        <v>8</v>
      </c>
      <c r="C648">
        <v>10</v>
      </c>
      <c r="D648" t="s">
        <v>215</v>
      </c>
      <c r="E648" t="s">
        <v>205</v>
      </c>
      <c r="F648" s="231">
        <v>0.38888899999999998</v>
      </c>
    </row>
    <row r="649" spans="1:6" x14ac:dyDescent="0.2">
      <c r="A649">
        <v>2016</v>
      </c>
      <c r="B649" t="s">
        <v>8</v>
      </c>
      <c r="C649">
        <v>10</v>
      </c>
      <c r="D649" t="s">
        <v>215</v>
      </c>
      <c r="E649" t="s">
        <v>196</v>
      </c>
      <c r="F649" s="231">
        <v>16</v>
      </c>
    </row>
    <row r="650" spans="1:6" x14ac:dyDescent="0.2">
      <c r="A650">
        <v>2016</v>
      </c>
      <c r="B650" t="s">
        <v>10</v>
      </c>
      <c r="C650">
        <v>10</v>
      </c>
      <c r="D650" t="s">
        <v>215</v>
      </c>
      <c r="E650" t="s">
        <v>195</v>
      </c>
      <c r="F650" s="231">
        <v>1</v>
      </c>
    </row>
    <row r="651" spans="1:6" x14ac:dyDescent="0.2">
      <c r="A651">
        <v>2016</v>
      </c>
      <c r="B651" t="s">
        <v>10</v>
      </c>
      <c r="C651">
        <v>10</v>
      </c>
      <c r="D651" t="s">
        <v>215</v>
      </c>
      <c r="E651" t="s">
        <v>202</v>
      </c>
      <c r="F651" s="231">
        <v>0.42857099999999998</v>
      </c>
    </row>
    <row r="652" spans="1:6" x14ac:dyDescent="0.2">
      <c r="A652">
        <v>2016</v>
      </c>
      <c r="B652" t="s">
        <v>10</v>
      </c>
      <c r="C652">
        <v>10</v>
      </c>
      <c r="D652" t="s">
        <v>215</v>
      </c>
      <c r="E652" t="s">
        <v>205</v>
      </c>
      <c r="F652" s="231">
        <v>0.42857099999999998</v>
      </c>
    </row>
    <row r="653" spans="1:6" x14ac:dyDescent="0.2">
      <c r="A653">
        <v>2016</v>
      </c>
      <c r="B653" t="s">
        <v>10</v>
      </c>
      <c r="C653">
        <v>10</v>
      </c>
      <c r="D653" t="s">
        <v>215</v>
      </c>
      <c r="E653" t="s">
        <v>196</v>
      </c>
      <c r="F653" s="231">
        <v>15</v>
      </c>
    </row>
    <row r="654" spans="1:6" x14ac:dyDescent="0.2">
      <c r="A654">
        <v>2016</v>
      </c>
      <c r="B654" t="s">
        <v>4</v>
      </c>
      <c r="C654">
        <v>10</v>
      </c>
      <c r="D654" t="s">
        <v>215</v>
      </c>
      <c r="E654" t="s">
        <v>197</v>
      </c>
      <c r="F654" s="231">
        <v>1</v>
      </c>
    </row>
    <row r="655" spans="1:6" x14ac:dyDescent="0.2">
      <c r="A655">
        <v>2016</v>
      </c>
      <c r="B655" t="s">
        <v>4</v>
      </c>
      <c r="C655">
        <v>10</v>
      </c>
      <c r="D655" t="s">
        <v>215</v>
      </c>
      <c r="E655" t="s">
        <v>194</v>
      </c>
      <c r="F655" s="231">
        <v>1</v>
      </c>
    </row>
    <row r="656" spans="1:6" x14ac:dyDescent="0.2">
      <c r="A656">
        <v>2016</v>
      </c>
      <c r="B656" t="s">
        <v>4</v>
      </c>
      <c r="C656">
        <v>10</v>
      </c>
      <c r="D656" t="s">
        <v>215</v>
      </c>
      <c r="E656" t="s">
        <v>195</v>
      </c>
      <c r="F656" s="231">
        <v>2</v>
      </c>
    </row>
    <row r="657" spans="1:6" x14ac:dyDescent="0.2">
      <c r="A657">
        <v>2016</v>
      </c>
      <c r="B657" t="s">
        <v>4</v>
      </c>
      <c r="C657">
        <v>10</v>
      </c>
      <c r="D657" t="s">
        <v>215</v>
      </c>
      <c r="E657" t="s">
        <v>202</v>
      </c>
      <c r="F657" s="231">
        <v>0.35</v>
      </c>
    </row>
    <row r="658" spans="1:6" x14ac:dyDescent="0.2">
      <c r="A658">
        <v>2016</v>
      </c>
      <c r="B658" t="s">
        <v>4</v>
      </c>
      <c r="C658">
        <v>10</v>
      </c>
      <c r="D658" t="s">
        <v>215</v>
      </c>
      <c r="E658" t="s">
        <v>205</v>
      </c>
      <c r="F658" s="231">
        <v>0.35</v>
      </c>
    </row>
    <row r="659" spans="1:6" x14ac:dyDescent="0.2">
      <c r="A659">
        <v>2016</v>
      </c>
      <c r="B659" t="s">
        <v>4</v>
      </c>
      <c r="C659">
        <v>10</v>
      </c>
      <c r="D659" t="s">
        <v>215</v>
      </c>
      <c r="E659" t="s">
        <v>196</v>
      </c>
      <c r="F659" s="231">
        <v>12</v>
      </c>
    </row>
    <row r="660" spans="1:6" x14ac:dyDescent="0.2">
      <c r="A660">
        <v>2016</v>
      </c>
      <c r="B660" t="s">
        <v>3</v>
      </c>
      <c r="C660">
        <v>10</v>
      </c>
      <c r="D660" t="s">
        <v>215</v>
      </c>
      <c r="E660" t="s">
        <v>194</v>
      </c>
      <c r="F660" s="231">
        <v>1</v>
      </c>
    </row>
    <row r="661" spans="1:6" x14ac:dyDescent="0.2">
      <c r="A661">
        <v>2016</v>
      </c>
      <c r="B661" t="s">
        <v>3</v>
      </c>
      <c r="C661">
        <v>10</v>
      </c>
      <c r="D661" t="s">
        <v>215</v>
      </c>
      <c r="E661" t="s">
        <v>202</v>
      </c>
      <c r="F661" s="231">
        <v>0.33333299999999999</v>
      </c>
    </row>
    <row r="662" spans="1:6" x14ac:dyDescent="0.2">
      <c r="A662">
        <v>2016</v>
      </c>
      <c r="B662" t="s">
        <v>3</v>
      </c>
      <c r="C662">
        <v>10</v>
      </c>
      <c r="D662" t="s">
        <v>215</v>
      </c>
      <c r="E662" t="s">
        <v>205</v>
      </c>
      <c r="F662" s="231">
        <v>0.33333299999999999</v>
      </c>
    </row>
    <row r="663" spans="1:6" x14ac:dyDescent="0.2">
      <c r="A663">
        <v>2016</v>
      </c>
      <c r="B663" t="s">
        <v>3</v>
      </c>
      <c r="C663">
        <v>10</v>
      </c>
      <c r="D663" t="s">
        <v>215</v>
      </c>
      <c r="E663" t="s">
        <v>196</v>
      </c>
      <c r="F663" s="231">
        <v>12</v>
      </c>
    </row>
    <row r="664" spans="1:6" x14ac:dyDescent="0.2">
      <c r="A664">
        <v>2016</v>
      </c>
      <c r="B664" t="s">
        <v>2</v>
      </c>
      <c r="C664">
        <v>10</v>
      </c>
      <c r="D664" t="s">
        <v>215</v>
      </c>
      <c r="E664" t="s">
        <v>202</v>
      </c>
      <c r="F664" s="231">
        <v>0.33333299999999999</v>
      </c>
    </row>
    <row r="665" spans="1:6" x14ac:dyDescent="0.2">
      <c r="A665">
        <v>2016</v>
      </c>
      <c r="B665" t="s">
        <v>2</v>
      </c>
      <c r="C665">
        <v>10</v>
      </c>
      <c r="D665" t="s">
        <v>215</v>
      </c>
      <c r="E665" t="s">
        <v>205</v>
      </c>
      <c r="F665" s="231">
        <v>0.33333299999999999</v>
      </c>
    </row>
    <row r="666" spans="1:6" x14ac:dyDescent="0.2">
      <c r="A666">
        <v>2016</v>
      </c>
      <c r="B666" t="s">
        <v>2</v>
      </c>
      <c r="C666">
        <v>10</v>
      </c>
      <c r="D666" t="s">
        <v>215</v>
      </c>
      <c r="E666" t="s">
        <v>196</v>
      </c>
      <c r="F666" s="231">
        <v>11</v>
      </c>
    </row>
    <row r="667" spans="1:6" x14ac:dyDescent="0.2">
      <c r="A667">
        <v>2016</v>
      </c>
      <c r="B667" t="s">
        <v>9</v>
      </c>
      <c r="C667">
        <v>197</v>
      </c>
      <c r="D667" t="s">
        <v>279</v>
      </c>
      <c r="E667" t="s">
        <v>202</v>
      </c>
      <c r="F667" s="231">
        <v>0.33333299999999999</v>
      </c>
    </row>
    <row r="668" spans="1:6" x14ac:dyDescent="0.2">
      <c r="A668">
        <v>2016</v>
      </c>
      <c r="B668" t="s">
        <v>9</v>
      </c>
      <c r="C668">
        <v>197</v>
      </c>
      <c r="D668" t="s">
        <v>279</v>
      </c>
      <c r="E668" t="s">
        <v>205</v>
      </c>
      <c r="F668" s="231">
        <v>0.33333299999999999</v>
      </c>
    </row>
    <row r="669" spans="1:6" x14ac:dyDescent="0.2">
      <c r="A669">
        <v>2016</v>
      </c>
      <c r="B669" t="s">
        <v>9</v>
      </c>
      <c r="C669">
        <v>197</v>
      </c>
      <c r="D669" t="s">
        <v>279</v>
      </c>
      <c r="E669" t="s">
        <v>196</v>
      </c>
      <c r="F669" s="231">
        <v>6</v>
      </c>
    </row>
    <row r="670" spans="1:6" x14ac:dyDescent="0.2">
      <c r="A670">
        <v>2016</v>
      </c>
      <c r="B670" t="s">
        <v>1</v>
      </c>
      <c r="C670">
        <v>197</v>
      </c>
      <c r="D670" t="s">
        <v>279</v>
      </c>
      <c r="E670" t="s">
        <v>202</v>
      </c>
      <c r="F670" s="231">
        <v>0.92307700000000004</v>
      </c>
    </row>
    <row r="671" spans="1:6" x14ac:dyDescent="0.2">
      <c r="A671">
        <v>2016</v>
      </c>
      <c r="B671" t="s">
        <v>1</v>
      </c>
      <c r="C671">
        <v>197</v>
      </c>
      <c r="D671" t="s">
        <v>279</v>
      </c>
      <c r="E671" t="s">
        <v>205</v>
      </c>
      <c r="F671" s="231">
        <v>0.92307700000000004</v>
      </c>
    </row>
    <row r="672" spans="1:6" x14ac:dyDescent="0.2">
      <c r="A672">
        <v>2016</v>
      </c>
      <c r="B672" t="s">
        <v>1</v>
      </c>
      <c r="C672">
        <v>197</v>
      </c>
      <c r="D672" t="s">
        <v>279</v>
      </c>
      <c r="E672" t="s">
        <v>196</v>
      </c>
      <c r="F672" s="231">
        <v>12</v>
      </c>
    </row>
    <row r="673" spans="1:6" x14ac:dyDescent="0.2">
      <c r="A673">
        <v>2016</v>
      </c>
      <c r="B673" t="s">
        <v>5</v>
      </c>
      <c r="C673">
        <v>197</v>
      </c>
      <c r="D673" t="s">
        <v>279</v>
      </c>
      <c r="E673" t="s">
        <v>198</v>
      </c>
      <c r="F673" s="231">
        <v>1</v>
      </c>
    </row>
    <row r="674" spans="1:6" x14ac:dyDescent="0.2">
      <c r="A674">
        <v>2016</v>
      </c>
      <c r="B674" t="s">
        <v>5</v>
      </c>
      <c r="C674">
        <v>197</v>
      </c>
      <c r="D674" t="s">
        <v>279</v>
      </c>
      <c r="E674" t="s">
        <v>194</v>
      </c>
      <c r="F674" s="231">
        <v>2</v>
      </c>
    </row>
    <row r="675" spans="1:6" x14ac:dyDescent="0.2">
      <c r="A675">
        <v>2016</v>
      </c>
      <c r="B675" t="s">
        <v>5</v>
      </c>
      <c r="C675">
        <v>197</v>
      </c>
      <c r="D675" t="s">
        <v>279</v>
      </c>
      <c r="E675" t="s">
        <v>202</v>
      </c>
      <c r="F675" s="231">
        <v>0.230769</v>
      </c>
    </row>
    <row r="676" spans="1:6" x14ac:dyDescent="0.2">
      <c r="A676">
        <v>2016</v>
      </c>
      <c r="B676" t="s">
        <v>5</v>
      </c>
      <c r="C676">
        <v>197</v>
      </c>
      <c r="D676" t="s">
        <v>279</v>
      </c>
      <c r="E676" t="s">
        <v>205</v>
      </c>
      <c r="F676" s="231">
        <v>0.230769</v>
      </c>
    </row>
    <row r="677" spans="1:6" x14ac:dyDescent="0.2">
      <c r="A677">
        <v>2016</v>
      </c>
      <c r="B677" t="s">
        <v>5</v>
      </c>
      <c r="C677">
        <v>197</v>
      </c>
      <c r="D677" t="s">
        <v>279</v>
      </c>
      <c r="E677" t="s">
        <v>196</v>
      </c>
      <c r="F677" s="231">
        <v>5</v>
      </c>
    </row>
    <row r="678" spans="1:6" x14ac:dyDescent="0.2">
      <c r="A678">
        <v>2016</v>
      </c>
      <c r="B678" t="s">
        <v>7</v>
      </c>
      <c r="C678">
        <v>197</v>
      </c>
      <c r="D678" t="s">
        <v>279</v>
      </c>
      <c r="E678" t="s">
        <v>202</v>
      </c>
      <c r="F678" s="231">
        <v>0.25</v>
      </c>
    </row>
    <row r="679" spans="1:6" x14ac:dyDescent="0.2">
      <c r="A679">
        <v>2016</v>
      </c>
      <c r="B679" t="s">
        <v>7</v>
      </c>
      <c r="C679">
        <v>197</v>
      </c>
      <c r="D679" t="s">
        <v>279</v>
      </c>
      <c r="E679" t="s">
        <v>205</v>
      </c>
      <c r="F679" s="231">
        <v>0.25</v>
      </c>
    </row>
    <row r="680" spans="1:6" x14ac:dyDescent="0.2">
      <c r="A680">
        <v>2016</v>
      </c>
      <c r="B680" t="s">
        <v>7</v>
      </c>
      <c r="C680">
        <v>197</v>
      </c>
      <c r="D680" t="s">
        <v>279</v>
      </c>
      <c r="E680" t="s">
        <v>196</v>
      </c>
      <c r="F680" s="231">
        <v>5</v>
      </c>
    </row>
    <row r="681" spans="1:6" x14ac:dyDescent="0.2">
      <c r="A681">
        <v>2016</v>
      </c>
      <c r="B681" t="s">
        <v>6</v>
      </c>
      <c r="C681">
        <v>197</v>
      </c>
      <c r="D681" t="s">
        <v>279</v>
      </c>
      <c r="E681" t="s">
        <v>202</v>
      </c>
      <c r="F681" s="231">
        <v>0.230769</v>
      </c>
    </row>
    <row r="682" spans="1:6" x14ac:dyDescent="0.2">
      <c r="A682">
        <v>2016</v>
      </c>
      <c r="B682" t="s">
        <v>6</v>
      </c>
      <c r="C682">
        <v>197</v>
      </c>
      <c r="D682" t="s">
        <v>279</v>
      </c>
      <c r="E682" t="s">
        <v>205</v>
      </c>
      <c r="F682" s="231">
        <v>0.230769</v>
      </c>
    </row>
    <row r="683" spans="1:6" x14ac:dyDescent="0.2">
      <c r="A683">
        <v>2016</v>
      </c>
      <c r="B683" t="s">
        <v>6</v>
      </c>
      <c r="C683">
        <v>197</v>
      </c>
      <c r="D683" t="s">
        <v>279</v>
      </c>
      <c r="E683" t="s">
        <v>196</v>
      </c>
      <c r="F683" s="231">
        <v>5</v>
      </c>
    </row>
    <row r="684" spans="1:6" x14ac:dyDescent="0.2">
      <c r="A684">
        <v>2016</v>
      </c>
      <c r="B684" t="s">
        <v>0</v>
      </c>
      <c r="C684">
        <v>197</v>
      </c>
      <c r="D684" t="s">
        <v>279</v>
      </c>
      <c r="E684" t="s">
        <v>202</v>
      </c>
      <c r="F684" s="231">
        <v>0.90909099999999998</v>
      </c>
    </row>
    <row r="685" spans="1:6" x14ac:dyDescent="0.2">
      <c r="A685">
        <v>2016</v>
      </c>
      <c r="B685" t="s">
        <v>0</v>
      </c>
      <c r="C685">
        <v>197</v>
      </c>
      <c r="D685" t="s">
        <v>279</v>
      </c>
      <c r="E685" t="s">
        <v>205</v>
      </c>
      <c r="F685" s="231">
        <v>0.90909099999999998</v>
      </c>
    </row>
    <row r="686" spans="1:6" x14ac:dyDescent="0.2">
      <c r="A686">
        <v>2016</v>
      </c>
      <c r="B686" t="s">
        <v>0</v>
      </c>
      <c r="C686">
        <v>197</v>
      </c>
      <c r="D686" t="s">
        <v>279</v>
      </c>
      <c r="E686" t="s">
        <v>196</v>
      </c>
      <c r="F686" s="231">
        <v>12</v>
      </c>
    </row>
    <row r="687" spans="1:6" x14ac:dyDescent="0.2">
      <c r="A687">
        <v>2016</v>
      </c>
      <c r="B687" t="s">
        <v>8</v>
      </c>
      <c r="C687">
        <v>197</v>
      </c>
      <c r="D687" t="s">
        <v>279</v>
      </c>
      <c r="E687" t="s">
        <v>194</v>
      </c>
      <c r="F687" s="231">
        <v>1</v>
      </c>
    </row>
    <row r="688" spans="1:6" x14ac:dyDescent="0.2">
      <c r="A688">
        <v>2016</v>
      </c>
      <c r="B688" t="s">
        <v>8</v>
      </c>
      <c r="C688">
        <v>197</v>
      </c>
      <c r="D688" t="s">
        <v>279</v>
      </c>
      <c r="E688" t="s">
        <v>202</v>
      </c>
      <c r="F688" s="231">
        <v>0.25</v>
      </c>
    </row>
    <row r="689" spans="1:6" x14ac:dyDescent="0.2">
      <c r="A689">
        <v>2016</v>
      </c>
      <c r="B689" t="s">
        <v>8</v>
      </c>
      <c r="C689">
        <v>197</v>
      </c>
      <c r="D689" t="s">
        <v>279</v>
      </c>
      <c r="E689" t="s">
        <v>205</v>
      </c>
      <c r="F689" s="231">
        <v>0.25</v>
      </c>
    </row>
    <row r="690" spans="1:6" x14ac:dyDescent="0.2">
      <c r="A690">
        <v>2016</v>
      </c>
      <c r="B690" t="s">
        <v>8</v>
      </c>
      <c r="C690">
        <v>197</v>
      </c>
      <c r="D690" t="s">
        <v>279</v>
      </c>
      <c r="E690" t="s">
        <v>196</v>
      </c>
      <c r="F690" s="231">
        <v>6</v>
      </c>
    </row>
    <row r="691" spans="1:6" x14ac:dyDescent="0.2">
      <c r="A691">
        <v>2016</v>
      </c>
      <c r="B691" t="s">
        <v>10</v>
      </c>
      <c r="C691">
        <v>197</v>
      </c>
      <c r="D691" t="s">
        <v>279</v>
      </c>
      <c r="E691" t="s">
        <v>202</v>
      </c>
      <c r="F691" s="231">
        <v>0.33333299999999999</v>
      </c>
    </row>
    <row r="692" spans="1:6" x14ac:dyDescent="0.2">
      <c r="A692">
        <v>2016</v>
      </c>
      <c r="B692" t="s">
        <v>10</v>
      </c>
      <c r="C692">
        <v>197</v>
      </c>
      <c r="D692" t="s">
        <v>279</v>
      </c>
      <c r="E692" t="s">
        <v>205</v>
      </c>
      <c r="F692" s="231">
        <v>0.33333299999999999</v>
      </c>
    </row>
    <row r="693" spans="1:6" x14ac:dyDescent="0.2">
      <c r="A693">
        <v>2016</v>
      </c>
      <c r="B693" t="s">
        <v>10</v>
      </c>
      <c r="C693">
        <v>197</v>
      </c>
      <c r="D693" t="s">
        <v>279</v>
      </c>
      <c r="E693" t="s">
        <v>196</v>
      </c>
      <c r="F693" s="231">
        <v>6</v>
      </c>
    </row>
    <row r="694" spans="1:6" x14ac:dyDescent="0.2">
      <c r="A694">
        <v>2016</v>
      </c>
      <c r="B694" t="s">
        <v>4</v>
      </c>
      <c r="C694">
        <v>197</v>
      </c>
      <c r="D694" t="s">
        <v>279</v>
      </c>
      <c r="E694" t="s">
        <v>202</v>
      </c>
      <c r="F694" s="231">
        <v>0.230769</v>
      </c>
    </row>
    <row r="695" spans="1:6" x14ac:dyDescent="0.2">
      <c r="A695">
        <v>2016</v>
      </c>
      <c r="B695" t="s">
        <v>4</v>
      </c>
      <c r="C695">
        <v>197</v>
      </c>
      <c r="D695" t="s">
        <v>279</v>
      </c>
      <c r="E695" t="s">
        <v>205</v>
      </c>
      <c r="F695" s="231">
        <v>0.230769</v>
      </c>
    </row>
    <row r="696" spans="1:6" x14ac:dyDescent="0.2">
      <c r="A696">
        <v>2016</v>
      </c>
      <c r="B696" t="s">
        <v>4</v>
      </c>
      <c r="C696">
        <v>197</v>
      </c>
      <c r="D696" t="s">
        <v>279</v>
      </c>
      <c r="E696" t="s">
        <v>196</v>
      </c>
      <c r="F696" s="231">
        <v>3</v>
      </c>
    </row>
    <row r="697" spans="1:6" x14ac:dyDescent="0.2">
      <c r="A697">
        <v>2016</v>
      </c>
      <c r="B697" t="s">
        <v>3</v>
      </c>
      <c r="C697">
        <v>197</v>
      </c>
      <c r="D697" t="s">
        <v>279</v>
      </c>
      <c r="E697" t="s">
        <v>197</v>
      </c>
      <c r="F697" s="231">
        <v>2</v>
      </c>
    </row>
    <row r="698" spans="1:6" x14ac:dyDescent="0.2">
      <c r="A698">
        <v>2016</v>
      </c>
      <c r="B698" t="s">
        <v>3</v>
      </c>
      <c r="C698">
        <v>197</v>
      </c>
      <c r="D698" t="s">
        <v>279</v>
      </c>
      <c r="E698" t="s">
        <v>202</v>
      </c>
      <c r="F698" s="231">
        <v>0.38461499999999998</v>
      </c>
    </row>
    <row r="699" spans="1:6" x14ac:dyDescent="0.2">
      <c r="A699">
        <v>2016</v>
      </c>
      <c r="B699" t="s">
        <v>3</v>
      </c>
      <c r="C699">
        <v>197</v>
      </c>
      <c r="D699" t="s">
        <v>279</v>
      </c>
      <c r="E699" t="s">
        <v>205</v>
      </c>
      <c r="F699" s="231">
        <v>0.38461499999999998</v>
      </c>
    </row>
    <row r="700" spans="1:6" x14ac:dyDescent="0.2">
      <c r="A700">
        <v>2016</v>
      </c>
      <c r="B700" t="s">
        <v>3</v>
      </c>
      <c r="C700">
        <v>197</v>
      </c>
      <c r="D700" t="s">
        <v>279</v>
      </c>
      <c r="E700" t="s">
        <v>196</v>
      </c>
      <c r="F700" s="231">
        <v>3</v>
      </c>
    </row>
    <row r="701" spans="1:6" x14ac:dyDescent="0.2">
      <c r="A701">
        <v>2016</v>
      </c>
      <c r="B701" t="s">
        <v>2</v>
      </c>
      <c r="C701">
        <v>197</v>
      </c>
      <c r="D701" t="s">
        <v>279</v>
      </c>
      <c r="E701" t="s">
        <v>197</v>
      </c>
      <c r="F701" s="231">
        <v>7</v>
      </c>
    </row>
    <row r="702" spans="1:6" x14ac:dyDescent="0.2">
      <c r="A702">
        <v>2016</v>
      </c>
      <c r="B702" t="s">
        <v>2</v>
      </c>
      <c r="C702">
        <v>197</v>
      </c>
      <c r="D702" t="s">
        <v>279</v>
      </c>
      <c r="E702" t="s">
        <v>202</v>
      </c>
      <c r="F702" s="231">
        <v>0.92307700000000004</v>
      </c>
    </row>
    <row r="703" spans="1:6" x14ac:dyDescent="0.2">
      <c r="A703">
        <v>2016</v>
      </c>
      <c r="B703" t="s">
        <v>2</v>
      </c>
      <c r="C703">
        <v>197</v>
      </c>
      <c r="D703" t="s">
        <v>279</v>
      </c>
      <c r="E703" t="s">
        <v>205</v>
      </c>
      <c r="F703" s="231">
        <v>0.92307700000000004</v>
      </c>
    </row>
    <row r="704" spans="1:6" x14ac:dyDescent="0.2">
      <c r="A704">
        <v>2016</v>
      </c>
      <c r="B704" t="s">
        <v>2</v>
      </c>
      <c r="C704">
        <v>197</v>
      </c>
      <c r="D704" t="s">
        <v>279</v>
      </c>
      <c r="E704" t="s">
        <v>196</v>
      </c>
      <c r="F704" s="231">
        <v>5</v>
      </c>
    </row>
    <row r="705" spans="1:6" x14ac:dyDescent="0.2">
      <c r="A705">
        <v>2016</v>
      </c>
      <c r="B705" t="s">
        <v>9</v>
      </c>
      <c r="C705">
        <v>11</v>
      </c>
      <c r="D705" t="s">
        <v>216</v>
      </c>
      <c r="E705" t="s">
        <v>202</v>
      </c>
      <c r="F705" s="231">
        <v>0.75</v>
      </c>
    </row>
    <row r="706" spans="1:6" x14ac:dyDescent="0.2">
      <c r="A706">
        <v>2016</v>
      </c>
      <c r="B706" t="s">
        <v>9</v>
      </c>
      <c r="C706">
        <v>11</v>
      </c>
      <c r="D706" t="s">
        <v>216</v>
      </c>
      <c r="E706" t="s">
        <v>205</v>
      </c>
      <c r="F706" s="231">
        <v>0.75</v>
      </c>
    </row>
    <row r="707" spans="1:6" x14ac:dyDescent="0.2">
      <c r="A707">
        <v>2016</v>
      </c>
      <c r="B707" t="s">
        <v>9</v>
      </c>
      <c r="C707">
        <v>11</v>
      </c>
      <c r="D707" t="s">
        <v>216</v>
      </c>
      <c r="E707" t="s">
        <v>196</v>
      </c>
      <c r="F707" s="231">
        <v>4</v>
      </c>
    </row>
    <row r="708" spans="1:6" x14ac:dyDescent="0.2">
      <c r="A708">
        <v>2016</v>
      </c>
      <c r="B708" t="s">
        <v>1</v>
      </c>
      <c r="C708">
        <v>11</v>
      </c>
      <c r="D708" t="s">
        <v>216</v>
      </c>
      <c r="E708" t="s">
        <v>202</v>
      </c>
      <c r="F708" s="231">
        <v>0.5</v>
      </c>
    </row>
    <row r="709" spans="1:6" x14ac:dyDescent="0.2">
      <c r="A709">
        <v>2016</v>
      </c>
      <c r="B709" t="s">
        <v>1</v>
      </c>
      <c r="C709">
        <v>11</v>
      </c>
      <c r="D709" t="s">
        <v>216</v>
      </c>
      <c r="E709" t="s">
        <v>205</v>
      </c>
      <c r="F709" s="231">
        <v>0.5</v>
      </c>
    </row>
    <row r="710" spans="1:6" x14ac:dyDescent="0.2">
      <c r="A710">
        <v>2016</v>
      </c>
      <c r="B710" t="s">
        <v>1</v>
      </c>
      <c r="C710">
        <v>11</v>
      </c>
      <c r="D710" t="s">
        <v>216</v>
      </c>
      <c r="E710" t="s">
        <v>196</v>
      </c>
      <c r="F710" s="231">
        <v>4</v>
      </c>
    </row>
    <row r="711" spans="1:6" x14ac:dyDescent="0.2">
      <c r="A711">
        <v>2016</v>
      </c>
      <c r="B711" t="s">
        <v>5</v>
      </c>
      <c r="C711">
        <v>11</v>
      </c>
      <c r="D711" t="s">
        <v>216</v>
      </c>
      <c r="E711" t="s">
        <v>202</v>
      </c>
      <c r="F711" s="231">
        <v>1</v>
      </c>
    </row>
    <row r="712" spans="1:6" x14ac:dyDescent="0.2">
      <c r="A712">
        <v>2016</v>
      </c>
      <c r="B712" t="s">
        <v>5</v>
      </c>
      <c r="C712">
        <v>11</v>
      </c>
      <c r="D712" t="s">
        <v>216</v>
      </c>
      <c r="E712" t="s">
        <v>205</v>
      </c>
      <c r="F712" s="231">
        <v>1</v>
      </c>
    </row>
    <row r="713" spans="1:6" x14ac:dyDescent="0.2">
      <c r="A713">
        <v>2016</v>
      </c>
      <c r="B713" t="s">
        <v>5</v>
      </c>
      <c r="C713">
        <v>11</v>
      </c>
      <c r="D713" t="s">
        <v>216</v>
      </c>
      <c r="E713" t="s">
        <v>196</v>
      </c>
      <c r="F713" s="231">
        <v>5</v>
      </c>
    </row>
    <row r="714" spans="1:6" x14ac:dyDescent="0.2">
      <c r="A714">
        <v>2016</v>
      </c>
      <c r="B714" t="s">
        <v>7</v>
      </c>
      <c r="C714">
        <v>11</v>
      </c>
      <c r="D714" t="s">
        <v>216</v>
      </c>
      <c r="E714" t="s">
        <v>197</v>
      </c>
      <c r="F714" s="231">
        <v>1</v>
      </c>
    </row>
    <row r="715" spans="1:6" x14ac:dyDescent="0.2">
      <c r="A715">
        <v>2016</v>
      </c>
      <c r="B715" t="s">
        <v>7</v>
      </c>
      <c r="C715">
        <v>11</v>
      </c>
      <c r="D715" t="s">
        <v>216</v>
      </c>
      <c r="E715" t="s">
        <v>202</v>
      </c>
      <c r="F715" s="231">
        <v>1</v>
      </c>
    </row>
    <row r="716" spans="1:6" x14ac:dyDescent="0.2">
      <c r="A716">
        <v>2016</v>
      </c>
      <c r="B716" t="s">
        <v>7</v>
      </c>
      <c r="C716">
        <v>11</v>
      </c>
      <c r="D716" t="s">
        <v>216</v>
      </c>
      <c r="E716" t="s">
        <v>205</v>
      </c>
      <c r="F716" s="231">
        <v>1</v>
      </c>
    </row>
    <row r="717" spans="1:6" x14ac:dyDescent="0.2">
      <c r="A717">
        <v>2016</v>
      </c>
      <c r="B717" t="s">
        <v>7</v>
      </c>
      <c r="C717">
        <v>11</v>
      </c>
      <c r="D717" t="s">
        <v>216</v>
      </c>
      <c r="E717" t="s">
        <v>196</v>
      </c>
      <c r="F717" s="231">
        <v>4</v>
      </c>
    </row>
    <row r="718" spans="1:6" x14ac:dyDescent="0.2">
      <c r="A718">
        <v>2016</v>
      </c>
      <c r="B718" t="s">
        <v>6</v>
      </c>
      <c r="C718">
        <v>11</v>
      </c>
      <c r="D718" t="s">
        <v>216</v>
      </c>
      <c r="E718" t="s">
        <v>202</v>
      </c>
      <c r="F718" s="231">
        <v>1</v>
      </c>
    </row>
    <row r="719" spans="1:6" x14ac:dyDescent="0.2">
      <c r="A719">
        <v>2016</v>
      </c>
      <c r="B719" t="s">
        <v>6</v>
      </c>
      <c r="C719">
        <v>11</v>
      </c>
      <c r="D719" t="s">
        <v>216</v>
      </c>
      <c r="E719" t="s">
        <v>205</v>
      </c>
      <c r="F719" s="231">
        <v>1</v>
      </c>
    </row>
    <row r="720" spans="1:6" x14ac:dyDescent="0.2">
      <c r="A720">
        <v>2016</v>
      </c>
      <c r="B720" t="s">
        <v>6</v>
      </c>
      <c r="C720">
        <v>11</v>
      </c>
      <c r="D720" t="s">
        <v>216</v>
      </c>
      <c r="E720" t="s">
        <v>196</v>
      </c>
      <c r="F720" s="231">
        <v>5</v>
      </c>
    </row>
    <row r="721" spans="1:6" x14ac:dyDescent="0.2">
      <c r="A721">
        <v>2016</v>
      </c>
      <c r="B721" t="s">
        <v>0</v>
      </c>
      <c r="C721">
        <v>11</v>
      </c>
      <c r="D721" t="s">
        <v>216</v>
      </c>
      <c r="E721" t="s">
        <v>202</v>
      </c>
      <c r="F721" s="231">
        <v>0.5</v>
      </c>
    </row>
    <row r="722" spans="1:6" x14ac:dyDescent="0.2">
      <c r="A722">
        <v>2016</v>
      </c>
      <c r="B722" t="s">
        <v>0</v>
      </c>
      <c r="C722">
        <v>11</v>
      </c>
      <c r="D722" t="s">
        <v>216</v>
      </c>
      <c r="E722" t="s">
        <v>205</v>
      </c>
      <c r="F722" s="231">
        <v>0.5</v>
      </c>
    </row>
    <row r="723" spans="1:6" x14ac:dyDescent="0.2">
      <c r="A723">
        <v>2016</v>
      </c>
      <c r="B723" t="s">
        <v>0</v>
      </c>
      <c r="C723">
        <v>11</v>
      </c>
      <c r="D723" t="s">
        <v>216</v>
      </c>
      <c r="E723" t="s">
        <v>196</v>
      </c>
      <c r="F723" s="231">
        <v>4</v>
      </c>
    </row>
    <row r="724" spans="1:6" x14ac:dyDescent="0.2">
      <c r="A724">
        <v>2016</v>
      </c>
      <c r="B724" t="s">
        <v>8</v>
      </c>
      <c r="C724">
        <v>11</v>
      </c>
      <c r="D724" t="s">
        <v>216</v>
      </c>
      <c r="E724" t="s">
        <v>202</v>
      </c>
      <c r="F724" s="231">
        <v>0.75</v>
      </c>
    </row>
    <row r="725" spans="1:6" x14ac:dyDescent="0.2">
      <c r="A725">
        <v>2016</v>
      </c>
      <c r="B725" t="s">
        <v>8</v>
      </c>
      <c r="C725">
        <v>11</v>
      </c>
      <c r="D725" t="s">
        <v>216</v>
      </c>
      <c r="E725" t="s">
        <v>205</v>
      </c>
      <c r="F725" s="231">
        <v>0.75</v>
      </c>
    </row>
    <row r="726" spans="1:6" x14ac:dyDescent="0.2">
      <c r="A726">
        <v>2016</v>
      </c>
      <c r="B726" t="s">
        <v>8</v>
      </c>
      <c r="C726">
        <v>11</v>
      </c>
      <c r="D726" t="s">
        <v>216</v>
      </c>
      <c r="E726" t="s">
        <v>196</v>
      </c>
      <c r="F726" s="231">
        <v>4</v>
      </c>
    </row>
    <row r="727" spans="1:6" x14ac:dyDescent="0.2">
      <c r="A727">
        <v>2016</v>
      </c>
      <c r="B727" t="s">
        <v>10</v>
      </c>
      <c r="C727">
        <v>11</v>
      </c>
      <c r="D727" t="s">
        <v>216</v>
      </c>
      <c r="E727" t="s">
        <v>197</v>
      </c>
      <c r="F727" s="231">
        <v>2</v>
      </c>
    </row>
    <row r="728" spans="1:6" x14ac:dyDescent="0.2">
      <c r="A728">
        <v>2016</v>
      </c>
      <c r="B728" t="s">
        <v>10</v>
      </c>
      <c r="C728">
        <v>11</v>
      </c>
      <c r="D728" t="s">
        <v>216</v>
      </c>
      <c r="E728" t="s">
        <v>202</v>
      </c>
      <c r="F728" s="231">
        <v>0.75</v>
      </c>
    </row>
    <row r="729" spans="1:6" x14ac:dyDescent="0.2">
      <c r="A729">
        <v>2016</v>
      </c>
      <c r="B729" t="s">
        <v>10</v>
      </c>
      <c r="C729">
        <v>11</v>
      </c>
      <c r="D729" t="s">
        <v>216</v>
      </c>
      <c r="E729" t="s">
        <v>205</v>
      </c>
      <c r="F729" s="231">
        <v>0.75</v>
      </c>
    </row>
    <row r="730" spans="1:6" x14ac:dyDescent="0.2">
      <c r="A730">
        <v>2016</v>
      </c>
      <c r="B730" t="s">
        <v>10</v>
      </c>
      <c r="C730">
        <v>11</v>
      </c>
      <c r="D730" t="s">
        <v>216</v>
      </c>
      <c r="E730" t="s">
        <v>196</v>
      </c>
      <c r="F730" s="231">
        <v>2</v>
      </c>
    </row>
    <row r="731" spans="1:6" x14ac:dyDescent="0.2">
      <c r="A731">
        <v>2016</v>
      </c>
      <c r="B731" t="s">
        <v>4</v>
      </c>
      <c r="C731">
        <v>11</v>
      </c>
      <c r="D731" t="s">
        <v>216</v>
      </c>
      <c r="E731" t="s">
        <v>195</v>
      </c>
      <c r="F731" s="231">
        <v>1</v>
      </c>
    </row>
    <row r="732" spans="1:6" x14ac:dyDescent="0.2">
      <c r="A732">
        <v>2016</v>
      </c>
      <c r="B732" t="s">
        <v>4</v>
      </c>
      <c r="C732">
        <v>11</v>
      </c>
      <c r="D732" t="s">
        <v>216</v>
      </c>
      <c r="E732" t="s">
        <v>202</v>
      </c>
      <c r="F732" s="231">
        <v>1</v>
      </c>
    </row>
    <row r="733" spans="1:6" x14ac:dyDescent="0.2">
      <c r="A733">
        <v>2016</v>
      </c>
      <c r="B733" t="s">
        <v>4</v>
      </c>
      <c r="C733">
        <v>11</v>
      </c>
      <c r="D733" t="s">
        <v>216</v>
      </c>
      <c r="E733" t="s">
        <v>205</v>
      </c>
      <c r="F733" s="231">
        <v>1</v>
      </c>
    </row>
    <row r="734" spans="1:6" x14ac:dyDescent="0.2">
      <c r="A734">
        <v>2016</v>
      </c>
      <c r="B734" t="s">
        <v>4</v>
      </c>
      <c r="C734">
        <v>11</v>
      </c>
      <c r="D734" t="s">
        <v>216</v>
      </c>
      <c r="E734" t="s">
        <v>196</v>
      </c>
      <c r="F734" s="231">
        <v>5</v>
      </c>
    </row>
    <row r="735" spans="1:6" x14ac:dyDescent="0.2">
      <c r="A735">
        <v>2016</v>
      </c>
      <c r="B735" t="s">
        <v>3</v>
      </c>
      <c r="C735">
        <v>11</v>
      </c>
      <c r="D735" t="s">
        <v>216</v>
      </c>
      <c r="E735" t="s">
        <v>194</v>
      </c>
      <c r="F735" s="231">
        <v>1</v>
      </c>
    </row>
    <row r="736" spans="1:6" x14ac:dyDescent="0.2">
      <c r="A736">
        <v>2016</v>
      </c>
      <c r="B736" t="s">
        <v>3</v>
      </c>
      <c r="C736">
        <v>11</v>
      </c>
      <c r="D736" t="s">
        <v>216</v>
      </c>
      <c r="E736" t="s">
        <v>202</v>
      </c>
      <c r="F736" s="231">
        <v>1</v>
      </c>
    </row>
    <row r="737" spans="1:6" x14ac:dyDescent="0.2">
      <c r="A737">
        <v>2016</v>
      </c>
      <c r="B737" t="s">
        <v>3</v>
      </c>
      <c r="C737">
        <v>11</v>
      </c>
      <c r="D737" t="s">
        <v>216</v>
      </c>
      <c r="E737" t="s">
        <v>205</v>
      </c>
      <c r="F737" s="231">
        <v>1</v>
      </c>
    </row>
    <row r="738" spans="1:6" x14ac:dyDescent="0.2">
      <c r="A738">
        <v>2016</v>
      </c>
      <c r="B738" t="s">
        <v>3</v>
      </c>
      <c r="C738">
        <v>11</v>
      </c>
      <c r="D738" t="s">
        <v>216</v>
      </c>
      <c r="E738" t="s">
        <v>196</v>
      </c>
      <c r="F738" s="231">
        <v>5</v>
      </c>
    </row>
    <row r="739" spans="1:6" x14ac:dyDescent="0.2">
      <c r="A739">
        <v>2016</v>
      </c>
      <c r="B739" t="s">
        <v>2</v>
      </c>
      <c r="C739">
        <v>11</v>
      </c>
      <c r="D739" t="s">
        <v>216</v>
      </c>
      <c r="E739" t="s">
        <v>198</v>
      </c>
      <c r="F739" s="231">
        <v>1</v>
      </c>
    </row>
    <row r="740" spans="1:6" x14ac:dyDescent="0.2">
      <c r="A740">
        <v>2016</v>
      </c>
      <c r="B740" t="s">
        <v>2</v>
      </c>
      <c r="C740">
        <v>11</v>
      </c>
      <c r="D740" t="s">
        <v>216</v>
      </c>
      <c r="E740" t="s">
        <v>199</v>
      </c>
      <c r="F740" s="231">
        <v>1</v>
      </c>
    </row>
    <row r="741" spans="1:6" x14ac:dyDescent="0.2">
      <c r="A741">
        <v>2016</v>
      </c>
      <c r="B741" t="s">
        <v>2</v>
      </c>
      <c r="C741">
        <v>11</v>
      </c>
      <c r="D741" t="s">
        <v>216</v>
      </c>
      <c r="E741" t="s">
        <v>202</v>
      </c>
      <c r="F741" s="231">
        <v>0.66666700000000001</v>
      </c>
    </row>
    <row r="742" spans="1:6" x14ac:dyDescent="0.2">
      <c r="A742">
        <v>2016</v>
      </c>
      <c r="B742" t="s">
        <v>2</v>
      </c>
      <c r="C742">
        <v>11</v>
      </c>
      <c r="D742" t="s">
        <v>216</v>
      </c>
      <c r="E742" t="s">
        <v>205</v>
      </c>
      <c r="F742" s="231">
        <v>0.66666700000000001</v>
      </c>
    </row>
    <row r="743" spans="1:6" x14ac:dyDescent="0.2">
      <c r="A743">
        <v>2016</v>
      </c>
      <c r="B743" t="s">
        <v>2</v>
      </c>
      <c r="C743">
        <v>11</v>
      </c>
      <c r="D743" t="s">
        <v>216</v>
      </c>
      <c r="E743" t="s">
        <v>196</v>
      </c>
      <c r="F743" s="231">
        <v>4</v>
      </c>
    </row>
    <row r="744" spans="1:6" x14ac:dyDescent="0.2">
      <c r="A744">
        <v>2016</v>
      </c>
      <c r="B744" t="s">
        <v>9</v>
      </c>
      <c r="C744">
        <v>12</v>
      </c>
      <c r="D744" t="s">
        <v>217</v>
      </c>
      <c r="E744" t="s">
        <v>197</v>
      </c>
      <c r="F744" s="231">
        <v>8</v>
      </c>
    </row>
    <row r="745" spans="1:6" x14ac:dyDescent="0.2">
      <c r="A745">
        <v>2016</v>
      </c>
      <c r="B745" t="s">
        <v>9</v>
      </c>
      <c r="C745">
        <v>12</v>
      </c>
      <c r="D745" t="s">
        <v>217</v>
      </c>
      <c r="E745" t="s">
        <v>198</v>
      </c>
      <c r="F745" s="231">
        <v>1</v>
      </c>
    </row>
    <row r="746" spans="1:6" x14ac:dyDescent="0.2">
      <c r="A746">
        <v>2016</v>
      </c>
      <c r="B746" t="s">
        <v>9</v>
      </c>
      <c r="C746">
        <v>12</v>
      </c>
      <c r="D746" t="s">
        <v>217</v>
      </c>
      <c r="E746" t="s">
        <v>199</v>
      </c>
      <c r="F746" s="231">
        <v>11</v>
      </c>
    </row>
    <row r="747" spans="1:6" x14ac:dyDescent="0.2">
      <c r="A747">
        <v>2016</v>
      </c>
      <c r="B747" t="s">
        <v>9</v>
      </c>
      <c r="C747">
        <v>12</v>
      </c>
      <c r="D747" t="s">
        <v>217</v>
      </c>
      <c r="E747" t="s">
        <v>194</v>
      </c>
      <c r="F747" s="231">
        <v>19</v>
      </c>
    </row>
    <row r="748" spans="1:6" x14ac:dyDescent="0.2">
      <c r="A748">
        <v>2016</v>
      </c>
      <c r="B748" t="s">
        <v>9</v>
      </c>
      <c r="C748">
        <v>12</v>
      </c>
      <c r="D748" t="s">
        <v>217</v>
      </c>
      <c r="E748" t="s">
        <v>200</v>
      </c>
      <c r="F748" s="231">
        <v>1</v>
      </c>
    </row>
    <row r="749" spans="1:6" x14ac:dyDescent="0.2">
      <c r="A749">
        <v>2016</v>
      </c>
      <c r="B749" t="s">
        <v>9</v>
      </c>
      <c r="C749">
        <v>12</v>
      </c>
      <c r="D749" t="s">
        <v>217</v>
      </c>
      <c r="E749" t="s">
        <v>195</v>
      </c>
      <c r="F749" s="231">
        <v>6</v>
      </c>
    </row>
    <row r="750" spans="1:6" x14ac:dyDescent="0.2">
      <c r="A750">
        <v>2016</v>
      </c>
      <c r="B750" t="s">
        <v>9</v>
      </c>
      <c r="C750">
        <v>12</v>
      </c>
      <c r="D750" t="s">
        <v>217</v>
      </c>
      <c r="E750" t="s">
        <v>202</v>
      </c>
      <c r="F750" s="231">
        <v>0.63020799999999999</v>
      </c>
    </row>
    <row r="751" spans="1:6" x14ac:dyDescent="0.2">
      <c r="A751">
        <v>2016</v>
      </c>
      <c r="B751" t="s">
        <v>9</v>
      </c>
      <c r="C751">
        <v>12</v>
      </c>
      <c r="D751" t="s">
        <v>217</v>
      </c>
      <c r="E751" t="s">
        <v>205</v>
      </c>
      <c r="F751" s="231">
        <v>0.68789800000000001</v>
      </c>
    </row>
    <row r="752" spans="1:6" x14ac:dyDescent="0.2">
      <c r="A752">
        <v>2016</v>
      </c>
      <c r="B752" t="s">
        <v>9</v>
      </c>
      <c r="C752">
        <v>12</v>
      </c>
      <c r="D752" t="s">
        <v>217</v>
      </c>
      <c r="E752" t="s">
        <v>196</v>
      </c>
      <c r="F752" s="231">
        <v>250</v>
      </c>
    </row>
    <row r="753" spans="1:6" x14ac:dyDescent="0.2">
      <c r="A753">
        <v>2016</v>
      </c>
      <c r="B753" t="s">
        <v>1</v>
      </c>
      <c r="C753">
        <v>12</v>
      </c>
      <c r="D753" t="s">
        <v>217</v>
      </c>
      <c r="E753" t="s">
        <v>197</v>
      </c>
      <c r="F753" s="231">
        <v>5</v>
      </c>
    </row>
    <row r="754" spans="1:6" x14ac:dyDescent="0.2">
      <c r="A754">
        <v>2016</v>
      </c>
      <c r="B754" t="s">
        <v>1</v>
      </c>
      <c r="C754">
        <v>12</v>
      </c>
      <c r="D754" t="s">
        <v>217</v>
      </c>
      <c r="E754" t="s">
        <v>199</v>
      </c>
      <c r="F754" s="231">
        <v>5</v>
      </c>
    </row>
    <row r="755" spans="1:6" x14ac:dyDescent="0.2">
      <c r="A755">
        <v>2016</v>
      </c>
      <c r="B755" t="s">
        <v>1</v>
      </c>
      <c r="C755">
        <v>12</v>
      </c>
      <c r="D755" t="s">
        <v>217</v>
      </c>
      <c r="E755" t="s">
        <v>194</v>
      </c>
      <c r="F755" s="231">
        <v>7</v>
      </c>
    </row>
    <row r="756" spans="1:6" x14ac:dyDescent="0.2">
      <c r="A756">
        <v>2016</v>
      </c>
      <c r="B756" t="s">
        <v>1</v>
      </c>
      <c r="C756">
        <v>12</v>
      </c>
      <c r="D756" t="s">
        <v>217</v>
      </c>
      <c r="E756" t="s">
        <v>195</v>
      </c>
      <c r="F756" s="231">
        <v>8</v>
      </c>
    </row>
    <row r="757" spans="1:6" x14ac:dyDescent="0.2">
      <c r="A757">
        <v>2016</v>
      </c>
      <c r="B757" t="s">
        <v>1</v>
      </c>
      <c r="C757">
        <v>12</v>
      </c>
      <c r="D757" t="s">
        <v>217</v>
      </c>
      <c r="E757" t="s">
        <v>202</v>
      </c>
      <c r="F757" s="231">
        <v>0.56024099999999999</v>
      </c>
    </row>
    <row r="758" spans="1:6" x14ac:dyDescent="0.2">
      <c r="A758">
        <v>2016</v>
      </c>
      <c r="B758" t="s">
        <v>1</v>
      </c>
      <c r="C758">
        <v>12</v>
      </c>
      <c r="D758" t="s">
        <v>217</v>
      </c>
      <c r="E758" t="s">
        <v>205</v>
      </c>
      <c r="F758" s="231">
        <v>0.64444400000000002</v>
      </c>
    </row>
    <row r="759" spans="1:6" x14ac:dyDescent="0.2">
      <c r="A759">
        <v>2016</v>
      </c>
      <c r="B759" t="s">
        <v>1</v>
      </c>
      <c r="C759">
        <v>12</v>
      </c>
      <c r="D759" t="s">
        <v>217</v>
      </c>
      <c r="E759" t="s">
        <v>196</v>
      </c>
      <c r="F759" s="231">
        <v>195</v>
      </c>
    </row>
    <row r="760" spans="1:6" x14ac:dyDescent="0.2">
      <c r="A760">
        <v>2016</v>
      </c>
      <c r="B760" t="s">
        <v>5</v>
      </c>
      <c r="C760">
        <v>12</v>
      </c>
      <c r="D760" t="s">
        <v>217</v>
      </c>
      <c r="E760" t="s">
        <v>197</v>
      </c>
      <c r="F760" s="231">
        <v>7</v>
      </c>
    </row>
    <row r="761" spans="1:6" x14ac:dyDescent="0.2">
      <c r="A761">
        <v>2016</v>
      </c>
      <c r="B761" t="s">
        <v>5</v>
      </c>
      <c r="C761">
        <v>12</v>
      </c>
      <c r="D761" t="s">
        <v>217</v>
      </c>
      <c r="E761" t="s">
        <v>199</v>
      </c>
      <c r="F761" s="231">
        <v>7</v>
      </c>
    </row>
    <row r="762" spans="1:6" x14ac:dyDescent="0.2">
      <c r="A762">
        <v>2016</v>
      </c>
      <c r="B762" t="s">
        <v>5</v>
      </c>
      <c r="C762">
        <v>12</v>
      </c>
      <c r="D762" t="s">
        <v>217</v>
      </c>
      <c r="E762" t="s">
        <v>194</v>
      </c>
      <c r="F762" s="231">
        <v>47</v>
      </c>
    </row>
    <row r="763" spans="1:6" x14ac:dyDescent="0.2">
      <c r="A763">
        <v>2016</v>
      </c>
      <c r="B763" t="s">
        <v>5</v>
      </c>
      <c r="C763">
        <v>12</v>
      </c>
      <c r="D763" t="s">
        <v>217</v>
      </c>
      <c r="E763" t="s">
        <v>200</v>
      </c>
      <c r="F763" s="231">
        <v>1</v>
      </c>
    </row>
    <row r="764" spans="1:6" x14ac:dyDescent="0.2">
      <c r="A764">
        <v>2016</v>
      </c>
      <c r="B764" t="s">
        <v>5</v>
      </c>
      <c r="C764">
        <v>12</v>
      </c>
      <c r="D764" t="s">
        <v>217</v>
      </c>
      <c r="E764" t="s">
        <v>195</v>
      </c>
      <c r="F764" s="231">
        <v>5</v>
      </c>
    </row>
    <row r="765" spans="1:6" x14ac:dyDescent="0.2">
      <c r="A765">
        <v>2016</v>
      </c>
      <c r="B765" t="s">
        <v>5</v>
      </c>
      <c r="C765">
        <v>12</v>
      </c>
      <c r="D765" t="s">
        <v>217</v>
      </c>
      <c r="E765" t="s">
        <v>202</v>
      </c>
      <c r="F765" s="231">
        <v>0.57484999999999997</v>
      </c>
    </row>
    <row r="766" spans="1:6" x14ac:dyDescent="0.2">
      <c r="A766">
        <v>2016</v>
      </c>
      <c r="B766" t="s">
        <v>5</v>
      </c>
      <c r="C766">
        <v>12</v>
      </c>
      <c r="D766" t="s">
        <v>217</v>
      </c>
      <c r="E766" t="s">
        <v>205</v>
      </c>
      <c r="F766" s="231">
        <v>0.641791</v>
      </c>
    </row>
    <row r="767" spans="1:6" x14ac:dyDescent="0.2">
      <c r="A767">
        <v>2016</v>
      </c>
      <c r="B767" t="s">
        <v>5</v>
      </c>
      <c r="C767">
        <v>12</v>
      </c>
      <c r="D767" t="s">
        <v>217</v>
      </c>
      <c r="E767" t="s">
        <v>196</v>
      </c>
      <c r="F767" s="231">
        <v>237</v>
      </c>
    </row>
    <row r="768" spans="1:6" x14ac:dyDescent="0.2">
      <c r="A768">
        <v>2016</v>
      </c>
      <c r="B768" t="s">
        <v>7</v>
      </c>
      <c r="C768">
        <v>12</v>
      </c>
      <c r="D768" t="s">
        <v>217</v>
      </c>
      <c r="E768" t="s">
        <v>197</v>
      </c>
      <c r="F768" s="231">
        <v>10</v>
      </c>
    </row>
    <row r="769" spans="1:6" x14ac:dyDescent="0.2">
      <c r="A769">
        <v>2016</v>
      </c>
      <c r="B769" t="s">
        <v>7</v>
      </c>
      <c r="C769">
        <v>12</v>
      </c>
      <c r="D769" t="s">
        <v>217</v>
      </c>
      <c r="E769" t="s">
        <v>199</v>
      </c>
      <c r="F769" s="231">
        <v>9</v>
      </c>
    </row>
    <row r="770" spans="1:6" x14ac:dyDescent="0.2">
      <c r="A770">
        <v>2016</v>
      </c>
      <c r="B770" t="s">
        <v>7</v>
      </c>
      <c r="C770">
        <v>12</v>
      </c>
      <c r="D770" t="s">
        <v>217</v>
      </c>
      <c r="E770" t="s">
        <v>194</v>
      </c>
      <c r="F770" s="231">
        <v>11</v>
      </c>
    </row>
    <row r="771" spans="1:6" x14ac:dyDescent="0.2">
      <c r="A771">
        <v>2016</v>
      </c>
      <c r="B771" t="s">
        <v>7</v>
      </c>
      <c r="C771">
        <v>12</v>
      </c>
      <c r="D771" t="s">
        <v>217</v>
      </c>
      <c r="E771" t="s">
        <v>200</v>
      </c>
      <c r="F771" s="231">
        <v>3</v>
      </c>
    </row>
    <row r="772" spans="1:6" x14ac:dyDescent="0.2">
      <c r="A772">
        <v>2016</v>
      </c>
      <c r="B772" t="s">
        <v>7</v>
      </c>
      <c r="C772">
        <v>12</v>
      </c>
      <c r="D772" t="s">
        <v>217</v>
      </c>
      <c r="E772" t="s">
        <v>195</v>
      </c>
      <c r="F772" s="231">
        <v>9</v>
      </c>
    </row>
    <row r="773" spans="1:6" x14ac:dyDescent="0.2">
      <c r="A773">
        <v>2016</v>
      </c>
      <c r="B773" t="s">
        <v>7</v>
      </c>
      <c r="C773">
        <v>12</v>
      </c>
      <c r="D773" t="s">
        <v>217</v>
      </c>
      <c r="E773" t="s">
        <v>202</v>
      </c>
      <c r="F773" s="231">
        <v>0.59036100000000002</v>
      </c>
    </row>
    <row r="774" spans="1:6" x14ac:dyDescent="0.2">
      <c r="A774">
        <v>2016</v>
      </c>
      <c r="B774" t="s">
        <v>7</v>
      </c>
      <c r="C774">
        <v>12</v>
      </c>
      <c r="D774" t="s">
        <v>217</v>
      </c>
      <c r="E774" t="s">
        <v>205</v>
      </c>
      <c r="F774" s="231">
        <v>0.65217400000000003</v>
      </c>
    </row>
    <row r="775" spans="1:6" x14ac:dyDescent="0.2">
      <c r="A775">
        <v>2016</v>
      </c>
      <c r="B775" t="s">
        <v>7</v>
      </c>
      <c r="C775">
        <v>12</v>
      </c>
      <c r="D775" t="s">
        <v>217</v>
      </c>
      <c r="E775" t="s">
        <v>196</v>
      </c>
      <c r="F775" s="231">
        <v>244</v>
      </c>
    </row>
    <row r="776" spans="1:6" x14ac:dyDescent="0.2">
      <c r="A776">
        <v>2016</v>
      </c>
      <c r="B776" t="s">
        <v>6</v>
      </c>
      <c r="C776">
        <v>12</v>
      </c>
      <c r="D776" t="s">
        <v>217</v>
      </c>
      <c r="E776" t="s">
        <v>197</v>
      </c>
      <c r="F776" s="231">
        <v>4</v>
      </c>
    </row>
    <row r="777" spans="1:6" x14ac:dyDescent="0.2">
      <c r="A777">
        <v>2016</v>
      </c>
      <c r="B777" t="s">
        <v>6</v>
      </c>
      <c r="C777">
        <v>12</v>
      </c>
      <c r="D777" t="s">
        <v>217</v>
      </c>
      <c r="E777" t="s">
        <v>198</v>
      </c>
      <c r="F777" s="231">
        <v>2</v>
      </c>
    </row>
    <row r="778" spans="1:6" x14ac:dyDescent="0.2">
      <c r="A778">
        <v>2016</v>
      </c>
      <c r="B778" t="s">
        <v>6</v>
      </c>
      <c r="C778">
        <v>12</v>
      </c>
      <c r="D778" t="s">
        <v>217</v>
      </c>
      <c r="E778" t="s">
        <v>199</v>
      </c>
      <c r="F778" s="231">
        <v>8</v>
      </c>
    </row>
    <row r="779" spans="1:6" x14ac:dyDescent="0.2">
      <c r="A779">
        <v>2016</v>
      </c>
      <c r="B779" t="s">
        <v>6</v>
      </c>
      <c r="C779">
        <v>12</v>
      </c>
      <c r="D779" t="s">
        <v>217</v>
      </c>
      <c r="E779" t="s">
        <v>194</v>
      </c>
      <c r="F779" s="231">
        <v>17</v>
      </c>
    </row>
    <row r="780" spans="1:6" x14ac:dyDescent="0.2">
      <c r="A780">
        <v>2016</v>
      </c>
      <c r="B780" t="s">
        <v>6</v>
      </c>
      <c r="C780">
        <v>12</v>
      </c>
      <c r="D780" t="s">
        <v>217</v>
      </c>
      <c r="E780" t="s">
        <v>195</v>
      </c>
      <c r="F780" s="231">
        <v>8</v>
      </c>
    </row>
    <row r="781" spans="1:6" x14ac:dyDescent="0.2">
      <c r="A781">
        <v>2016</v>
      </c>
      <c r="B781" t="s">
        <v>6</v>
      </c>
      <c r="C781">
        <v>12</v>
      </c>
      <c r="D781" t="s">
        <v>217</v>
      </c>
      <c r="E781" t="s">
        <v>202</v>
      </c>
      <c r="F781" s="231">
        <v>0.57764000000000004</v>
      </c>
    </row>
    <row r="782" spans="1:6" x14ac:dyDescent="0.2">
      <c r="A782">
        <v>2016</v>
      </c>
      <c r="B782" t="s">
        <v>6</v>
      </c>
      <c r="C782">
        <v>12</v>
      </c>
      <c r="D782" t="s">
        <v>217</v>
      </c>
      <c r="E782" t="s">
        <v>205</v>
      </c>
      <c r="F782" s="231">
        <v>0.63909800000000005</v>
      </c>
    </row>
    <row r="783" spans="1:6" x14ac:dyDescent="0.2">
      <c r="A783">
        <v>2016</v>
      </c>
      <c r="B783" t="s">
        <v>6</v>
      </c>
      <c r="C783">
        <v>12</v>
      </c>
      <c r="D783" t="s">
        <v>217</v>
      </c>
      <c r="E783" t="s">
        <v>196</v>
      </c>
      <c r="F783" s="231">
        <v>247</v>
      </c>
    </row>
    <row r="784" spans="1:6" x14ac:dyDescent="0.2">
      <c r="A784">
        <v>2016</v>
      </c>
      <c r="B784" t="s">
        <v>0</v>
      </c>
      <c r="C784">
        <v>12</v>
      </c>
      <c r="D784" t="s">
        <v>217</v>
      </c>
      <c r="E784" t="s">
        <v>197</v>
      </c>
      <c r="F784" s="231">
        <v>5</v>
      </c>
    </row>
    <row r="785" spans="1:6" x14ac:dyDescent="0.2">
      <c r="A785">
        <v>2016</v>
      </c>
      <c r="B785" t="s">
        <v>0</v>
      </c>
      <c r="C785">
        <v>12</v>
      </c>
      <c r="D785" t="s">
        <v>217</v>
      </c>
      <c r="E785" t="s">
        <v>198</v>
      </c>
      <c r="F785" s="231">
        <v>0</v>
      </c>
    </row>
    <row r="786" spans="1:6" x14ac:dyDescent="0.2">
      <c r="A786">
        <v>2016</v>
      </c>
      <c r="B786" t="s">
        <v>0</v>
      </c>
      <c r="C786">
        <v>12</v>
      </c>
      <c r="D786" t="s">
        <v>217</v>
      </c>
      <c r="E786" t="s">
        <v>199</v>
      </c>
      <c r="F786" s="231">
        <v>1</v>
      </c>
    </row>
    <row r="787" spans="1:6" x14ac:dyDescent="0.2">
      <c r="A787">
        <v>2016</v>
      </c>
      <c r="B787" t="s">
        <v>0</v>
      </c>
      <c r="C787">
        <v>12</v>
      </c>
      <c r="D787" t="s">
        <v>217</v>
      </c>
      <c r="E787" t="s">
        <v>194</v>
      </c>
      <c r="F787" s="231">
        <v>4</v>
      </c>
    </row>
    <row r="788" spans="1:6" x14ac:dyDescent="0.2">
      <c r="A788">
        <v>2016</v>
      </c>
      <c r="B788" t="s">
        <v>0</v>
      </c>
      <c r="C788">
        <v>12</v>
      </c>
      <c r="D788" t="s">
        <v>217</v>
      </c>
      <c r="E788" t="s">
        <v>200</v>
      </c>
      <c r="F788" s="231">
        <v>0</v>
      </c>
    </row>
    <row r="789" spans="1:6" x14ac:dyDescent="0.2">
      <c r="A789">
        <v>2016</v>
      </c>
      <c r="B789" t="s">
        <v>0</v>
      </c>
      <c r="C789">
        <v>12</v>
      </c>
      <c r="D789" t="s">
        <v>217</v>
      </c>
      <c r="E789" t="s">
        <v>195</v>
      </c>
      <c r="F789" s="231">
        <v>8</v>
      </c>
    </row>
    <row r="790" spans="1:6" x14ac:dyDescent="0.2">
      <c r="A790">
        <v>2016</v>
      </c>
      <c r="B790" t="s">
        <v>0</v>
      </c>
      <c r="C790">
        <v>12</v>
      </c>
      <c r="D790" t="s">
        <v>217</v>
      </c>
      <c r="E790" t="s">
        <v>202</v>
      </c>
      <c r="F790" s="231">
        <v>0.53672299999999995</v>
      </c>
    </row>
    <row r="791" spans="1:6" x14ac:dyDescent="0.2">
      <c r="A791">
        <v>2016</v>
      </c>
      <c r="B791" t="s">
        <v>0</v>
      </c>
      <c r="C791">
        <v>12</v>
      </c>
      <c r="D791" t="s">
        <v>217</v>
      </c>
      <c r="E791" t="s">
        <v>205</v>
      </c>
      <c r="F791" s="231">
        <v>0.63768100000000005</v>
      </c>
    </row>
    <row r="792" spans="1:6" x14ac:dyDescent="0.2">
      <c r="A792">
        <v>2016</v>
      </c>
      <c r="B792" t="s">
        <v>0</v>
      </c>
      <c r="C792">
        <v>12</v>
      </c>
      <c r="D792" t="s">
        <v>217</v>
      </c>
      <c r="E792" t="s">
        <v>196</v>
      </c>
      <c r="F792" s="231">
        <v>197</v>
      </c>
    </row>
    <row r="793" spans="1:6" x14ac:dyDescent="0.2">
      <c r="A793">
        <v>2016</v>
      </c>
      <c r="B793" t="s">
        <v>8</v>
      </c>
      <c r="C793">
        <v>12</v>
      </c>
      <c r="D793" t="s">
        <v>217</v>
      </c>
      <c r="E793" t="s">
        <v>197</v>
      </c>
      <c r="F793" s="231">
        <v>3</v>
      </c>
    </row>
    <row r="794" spans="1:6" x14ac:dyDescent="0.2">
      <c r="A794">
        <v>2016</v>
      </c>
      <c r="B794" t="s">
        <v>8</v>
      </c>
      <c r="C794">
        <v>12</v>
      </c>
      <c r="D794" t="s">
        <v>217</v>
      </c>
      <c r="E794" t="s">
        <v>198</v>
      </c>
      <c r="F794" s="231">
        <v>1</v>
      </c>
    </row>
    <row r="795" spans="1:6" x14ac:dyDescent="0.2">
      <c r="A795">
        <v>2016</v>
      </c>
      <c r="B795" t="s">
        <v>8</v>
      </c>
      <c r="C795">
        <v>12</v>
      </c>
      <c r="D795" t="s">
        <v>217</v>
      </c>
      <c r="E795" t="s">
        <v>199</v>
      </c>
      <c r="F795" s="231">
        <v>6</v>
      </c>
    </row>
    <row r="796" spans="1:6" x14ac:dyDescent="0.2">
      <c r="A796">
        <v>2016</v>
      </c>
      <c r="B796" t="s">
        <v>8</v>
      </c>
      <c r="C796">
        <v>12</v>
      </c>
      <c r="D796" t="s">
        <v>217</v>
      </c>
      <c r="E796" t="s">
        <v>194</v>
      </c>
      <c r="F796" s="231">
        <v>8</v>
      </c>
    </row>
    <row r="797" spans="1:6" x14ac:dyDescent="0.2">
      <c r="A797">
        <v>2016</v>
      </c>
      <c r="B797" t="s">
        <v>8</v>
      </c>
      <c r="C797">
        <v>12</v>
      </c>
      <c r="D797" t="s">
        <v>217</v>
      </c>
      <c r="E797" t="s">
        <v>195</v>
      </c>
      <c r="F797" s="231">
        <v>15</v>
      </c>
    </row>
    <row r="798" spans="1:6" x14ac:dyDescent="0.2">
      <c r="A798">
        <v>2016</v>
      </c>
      <c r="B798" t="s">
        <v>8</v>
      </c>
      <c r="C798">
        <v>12</v>
      </c>
      <c r="D798" t="s">
        <v>217</v>
      </c>
      <c r="E798" t="s">
        <v>202</v>
      </c>
      <c r="F798" s="231">
        <v>0.60115600000000002</v>
      </c>
    </row>
    <row r="799" spans="1:6" x14ac:dyDescent="0.2">
      <c r="A799">
        <v>2016</v>
      </c>
      <c r="B799" t="s">
        <v>8</v>
      </c>
      <c r="C799">
        <v>12</v>
      </c>
      <c r="D799" t="s">
        <v>217</v>
      </c>
      <c r="E799" t="s">
        <v>205</v>
      </c>
      <c r="F799" s="231">
        <v>0.673759</v>
      </c>
    </row>
    <row r="800" spans="1:6" x14ac:dyDescent="0.2">
      <c r="A800">
        <v>2016</v>
      </c>
      <c r="B800" t="s">
        <v>8</v>
      </c>
      <c r="C800">
        <v>12</v>
      </c>
      <c r="D800" t="s">
        <v>217</v>
      </c>
      <c r="E800" t="s">
        <v>196</v>
      </c>
      <c r="F800" s="231">
        <v>245</v>
      </c>
    </row>
    <row r="801" spans="1:6" x14ac:dyDescent="0.2">
      <c r="A801">
        <v>2016</v>
      </c>
      <c r="B801" t="s">
        <v>10</v>
      </c>
      <c r="C801">
        <v>12</v>
      </c>
      <c r="D801" t="s">
        <v>217</v>
      </c>
      <c r="E801" t="s">
        <v>197</v>
      </c>
      <c r="F801" s="231">
        <v>8</v>
      </c>
    </row>
    <row r="802" spans="1:6" x14ac:dyDescent="0.2">
      <c r="A802">
        <v>2016</v>
      </c>
      <c r="B802" t="s">
        <v>10</v>
      </c>
      <c r="C802">
        <v>12</v>
      </c>
      <c r="D802" t="s">
        <v>217</v>
      </c>
      <c r="E802" t="s">
        <v>199</v>
      </c>
      <c r="F802" s="231">
        <v>5</v>
      </c>
    </row>
    <row r="803" spans="1:6" x14ac:dyDescent="0.2">
      <c r="A803">
        <v>2016</v>
      </c>
      <c r="B803" t="s">
        <v>10</v>
      </c>
      <c r="C803">
        <v>12</v>
      </c>
      <c r="D803" t="s">
        <v>217</v>
      </c>
      <c r="E803" t="s">
        <v>194</v>
      </c>
      <c r="F803" s="231">
        <v>10</v>
      </c>
    </row>
    <row r="804" spans="1:6" x14ac:dyDescent="0.2">
      <c r="A804">
        <v>2016</v>
      </c>
      <c r="B804" t="s">
        <v>10</v>
      </c>
      <c r="C804">
        <v>12</v>
      </c>
      <c r="D804" t="s">
        <v>217</v>
      </c>
      <c r="E804" t="s">
        <v>195</v>
      </c>
      <c r="F804" s="231">
        <v>12</v>
      </c>
    </row>
    <row r="805" spans="1:6" x14ac:dyDescent="0.2">
      <c r="A805">
        <v>2016</v>
      </c>
      <c r="B805" t="s">
        <v>10</v>
      </c>
      <c r="C805">
        <v>12</v>
      </c>
      <c r="D805" t="s">
        <v>217</v>
      </c>
      <c r="E805" t="s">
        <v>202</v>
      </c>
      <c r="F805" s="231">
        <v>0.61</v>
      </c>
    </row>
    <row r="806" spans="1:6" x14ac:dyDescent="0.2">
      <c r="A806">
        <v>2016</v>
      </c>
      <c r="B806" t="s">
        <v>10</v>
      </c>
      <c r="C806">
        <v>12</v>
      </c>
      <c r="D806" t="s">
        <v>217</v>
      </c>
      <c r="E806" t="s">
        <v>205</v>
      </c>
      <c r="F806" s="231">
        <v>0.67701900000000004</v>
      </c>
    </row>
    <row r="807" spans="1:6" x14ac:dyDescent="0.2">
      <c r="A807">
        <v>2016</v>
      </c>
      <c r="B807" t="s">
        <v>10</v>
      </c>
      <c r="C807">
        <v>12</v>
      </c>
      <c r="D807" t="s">
        <v>217</v>
      </c>
      <c r="E807" t="s">
        <v>196</v>
      </c>
      <c r="F807" s="231">
        <v>252</v>
      </c>
    </row>
    <row r="808" spans="1:6" x14ac:dyDescent="0.2">
      <c r="A808">
        <v>2016</v>
      </c>
      <c r="B808" t="s">
        <v>4</v>
      </c>
      <c r="C808">
        <v>12</v>
      </c>
      <c r="D808" t="s">
        <v>217</v>
      </c>
      <c r="E808" t="s">
        <v>197</v>
      </c>
      <c r="F808" s="231">
        <v>3</v>
      </c>
    </row>
    <row r="809" spans="1:6" x14ac:dyDescent="0.2">
      <c r="A809">
        <v>2016</v>
      </c>
      <c r="B809" t="s">
        <v>4</v>
      </c>
      <c r="C809">
        <v>12</v>
      </c>
      <c r="D809" t="s">
        <v>217</v>
      </c>
      <c r="E809" t="s">
        <v>199</v>
      </c>
      <c r="F809" s="231">
        <v>4</v>
      </c>
    </row>
    <row r="810" spans="1:6" x14ac:dyDescent="0.2">
      <c r="A810">
        <v>2016</v>
      </c>
      <c r="B810" t="s">
        <v>4</v>
      </c>
      <c r="C810">
        <v>12</v>
      </c>
      <c r="D810" t="s">
        <v>217</v>
      </c>
      <c r="E810" t="s">
        <v>194</v>
      </c>
      <c r="F810" s="231">
        <v>10</v>
      </c>
    </row>
    <row r="811" spans="1:6" x14ac:dyDescent="0.2">
      <c r="A811">
        <v>2016</v>
      </c>
      <c r="B811" t="s">
        <v>4</v>
      </c>
      <c r="C811">
        <v>12</v>
      </c>
      <c r="D811" t="s">
        <v>217</v>
      </c>
      <c r="E811" t="s">
        <v>200</v>
      </c>
      <c r="F811" s="231">
        <v>1</v>
      </c>
    </row>
    <row r="812" spans="1:6" x14ac:dyDescent="0.2">
      <c r="A812">
        <v>2016</v>
      </c>
      <c r="B812" t="s">
        <v>4</v>
      </c>
      <c r="C812">
        <v>12</v>
      </c>
      <c r="D812" t="s">
        <v>217</v>
      </c>
      <c r="E812" t="s">
        <v>195</v>
      </c>
      <c r="F812" s="231">
        <v>3</v>
      </c>
    </row>
    <row r="813" spans="1:6" x14ac:dyDescent="0.2">
      <c r="A813">
        <v>2016</v>
      </c>
      <c r="B813" t="s">
        <v>4</v>
      </c>
      <c r="C813">
        <v>12</v>
      </c>
      <c r="D813" t="s">
        <v>217</v>
      </c>
      <c r="E813" t="s">
        <v>202</v>
      </c>
      <c r="F813" s="231">
        <v>0.53703699999999999</v>
      </c>
    </row>
    <row r="814" spans="1:6" x14ac:dyDescent="0.2">
      <c r="A814">
        <v>2016</v>
      </c>
      <c r="B814" t="s">
        <v>4</v>
      </c>
      <c r="C814">
        <v>12</v>
      </c>
      <c r="D814" t="s">
        <v>217</v>
      </c>
      <c r="E814" t="s">
        <v>205</v>
      </c>
      <c r="F814" s="231">
        <v>0.61240300000000003</v>
      </c>
    </row>
    <row r="815" spans="1:6" x14ac:dyDescent="0.2">
      <c r="A815">
        <v>2016</v>
      </c>
      <c r="B815" t="s">
        <v>4</v>
      </c>
      <c r="C815">
        <v>12</v>
      </c>
      <c r="D815" t="s">
        <v>217</v>
      </c>
      <c r="E815" t="s">
        <v>196</v>
      </c>
      <c r="F815" s="231">
        <v>201</v>
      </c>
    </row>
    <row r="816" spans="1:6" x14ac:dyDescent="0.2">
      <c r="A816">
        <v>2016</v>
      </c>
      <c r="B816" t="s">
        <v>3</v>
      </c>
      <c r="C816">
        <v>12</v>
      </c>
      <c r="D816" t="s">
        <v>217</v>
      </c>
      <c r="E816" t="s">
        <v>197</v>
      </c>
      <c r="F816" s="231">
        <v>7</v>
      </c>
    </row>
    <row r="817" spans="1:6" x14ac:dyDescent="0.2">
      <c r="A817">
        <v>2016</v>
      </c>
      <c r="B817" t="s">
        <v>3</v>
      </c>
      <c r="C817">
        <v>12</v>
      </c>
      <c r="D817" t="s">
        <v>217</v>
      </c>
      <c r="E817" t="s">
        <v>199</v>
      </c>
      <c r="F817" s="231">
        <v>5</v>
      </c>
    </row>
    <row r="818" spans="1:6" x14ac:dyDescent="0.2">
      <c r="A818">
        <v>2016</v>
      </c>
      <c r="B818" t="s">
        <v>3</v>
      </c>
      <c r="C818">
        <v>12</v>
      </c>
      <c r="D818" t="s">
        <v>217</v>
      </c>
      <c r="E818" t="s">
        <v>194</v>
      </c>
      <c r="F818" s="231">
        <v>8</v>
      </c>
    </row>
    <row r="819" spans="1:6" x14ac:dyDescent="0.2">
      <c r="A819">
        <v>2016</v>
      </c>
      <c r="B819" t="s">
        <v>3</v>
      </c>
      <c r="C819">
        <v>12</v>
      </c>
      <c r="D819" t="s">
        <v>217</v>
      </c>
      <c r="E819" t="s">
        <v>195</v>
      </c>
      <c r="F819" s="231">
        <v>2</v>
      </c>
    </row>
    <row r="820" spans="1:6" x14ac:dyDescent="0.2">
      <c r="A820">
        <v>2016</v>
      </c>
      <c r="B820" t="s">
        <v>3</v>
      </c>
      <c r="C820">
        <v>12</v>
      </c>
      <c r="D820" t="s">
        <v>217</v>
      </c>
      <c r="E820" t="s">
        <v>202</v>
      </c>
      <c r="F820" s="231">
        <v>0.54601200000000005</v>
      </c>
    </row>
    <row r="821" spans="1:6" x14ac:dyDescent="0.2">
      <c r="A821">
        <v>2016</v>
      </c>
      <c r="B821" t="s">
        <v>3</v>
      </c>
      <c r="C821">
        <v>12</v>
      </c>
      <c r="D821" t="s">
        <v>217</v>
      </c>
      <c r="E821" t="s">
        <v>205</v>
      </c>
      <c r="F821" s="231">
        <v>0.62307699999999999</v>
      </c>
    </row>
    <row r="822" spans="1:6" x14ac:dyDescent="0.2">
      <c r="A822">
        <v>2016</v>
      </c>
      <c r="B822" t="s">
        <v>3</v>
      </c>
      <c r="C822">
        <v>12</v>
      </c>
      <c r="D822" t="s">
        <v>217</v>
      </c>
      <c r="E822" t="s">
        <v>196</v>
      </c>
      <c r="F822" s="231">
        <v>196</v>
      </c>
    </row>
    <row r="823" spans="1:6" x14ac:dyDescent="0.2">
      <c r="A823">
        <v>2016</v>
      </c>
      <c r="B823" t="s">
        <v>2</v>
      </c>
      <c r="C823">
        <v>12</v>
      </c>
      <c r="D823" t="s">
        <v>217</v>
      </c>
      <c r="E823" t="s">
        <v>197</v>
      </c>
      <c r="F823" s="231">
        <v>9</v>
      </c>
    </row>
    <row r="824" spans="1:6" x14ac:dyDescent="0.2">
      <c r="A824">
        <v>2016</v>
      </c>
      <c r="B824" t="s">
        <v>2</v>
      </c>
      <c r="C824">
        <v>12</v>
      </c>
      <c r="D824" t="s">
        <v>217</v>
      </c>
      <c r="E824" t="s">
        <v>198</v>
      </c>
      <c r="F824" s="231">
        <v>3</v>
      </c>
    </row>
    <row r="825" spans="1:6" x14ac:dyDescent="0.2">
      <c r="A825">
        <v>2016</v>
      </c>
      <c r="B825" t="s">
        <v>2</v>
      </c>
      <c r="C825">
        <v>12</v>
      </c>
      <c r="D825" t="s">
        <v>217</v>
      </c>
      <c r="E825" t="s">
        <v>199</v>
      </c>
      <c r="F825" s="231">
        <v>3</v>
      </c>
    </row>
    <row r="826" spans="1:6" x14ac:dyDescent="0.2">
      <c r="A826">
        <v>2016</v>
      </c>
      <c r="B826" t="s">
        <v>2</v>
      </c>
      <c r="C826">
        <v>12</v>
      </c>
      <c r="D826" t="s">
        <v>217</v>
      </c>
      <c r="E826" t="s">
        <v>194</v>
      </c>
      <c r="F826" s="231">
        <v>10</v>
      </c>
    </row>
    <row r="827" spans="1:6" x14ac:dyDescent="0.2">
      <c r="A827">
        <v>2016</v>
      </c>
      <c r="B827" t="s">
        <v>2</v>
      </c>
      <c r="C827">
        <v>12</v>
      </c>
      <c r="D827" t="s">
        <v>217</v>
      </c>
      <c r="E827" t="s">
        <v>200</v>
      </c>
      <c r="F827" s="231">
        <v>1</v>
      </c>
    </row>
    <row r="828" spans="1:6" x14ac:dyDescent="0.2">
      <c r="A828">
        <v>2016</v>
      </c>
      <c r="B828" t="s">
        <v>2</v>
      </c>
      <c r="C828">
        <v>12</v>
      </c>
      <c r="D828" t="s">
        <v>217</v>
      </c>
      <c r="E828" t="s">
        <v>195</v>
      </c>
      <c r="F828" s="231">
        <v>3</v>
      </c>
    </row>
    <row r="829" spans="1:6" x14ac:dyDescent="0.2">
      <c r="A829">
        <v>2016</v>
      </c>
      <c r="B829" t="s">
        <v>2</v>
      </c>
      <c r="C829">
        <v>12</v>
      </c>
      <c r="D829" t="s">
        <v>217</v>
      </c>
      <c r="E829" t="s">
        <v>202</v>
      </c>
      <c r="F829" s="231">
        <v>0.56172800000000001</v>
      </c>
    </row>
    <row r="830" spans="1:6" x14ac:dyDescent="0.2">
      <c r="A830">
        <v>2016</v>
      </c>
      <c r="B830" t="s">
        <v>2</v>
      </c>
      <c r="C830">
        <v>12</v>
      </c>
      <c r="D830" t="s">
        <v>217</v>
      </c>
      <c r="E830" t="s">
        <v>205</v>
      </c>
      <c r="F830" s="231">
        <v>0.63358800000000004</v>
      </c>
    </row>
    <row r="831" spans="1:6" x14ac:dyDescent="0.2">
      <c r="A831">
        <v>2016</v>
      </c>
      <c r="B831" t="s">
        <v>2</v>
      </c>
      <c r="C831">
        <v>12</v>
      </c>
      <c r="D831" t="s">
        <v>217</v>
      </c>
      <c r="E831" t="s">
        <v>196</v>
      </c>
      <c r="F831" s="231">
        <v>197</v>
      </c>
    </row>
    <row r="832" spans="1:6" x14ac:dyDescent="0.2">
      <c r="A832">
        <v>2016</v>
      </c>
      <c r="B832" t="s">
        <v>9</v>
      </c>
      <c r="C832">
        <v>13</v>
      </c>
      <c r="D832" t="s">
        <v>218</v>
      </c>
      <c r="E832" t="s">
        <v>197</v>
      </c>
      <c r="F832" s="231">
        <v>3</v>
      </c>
    </row>
    <row r="833" spans="1:6" x14ac:dyDescent="0.2">
      <c r="A833">
        <v>2016</v>
      </c>
      <c r="B833" t="s">
        <v>9</v>
      </c>
      <c r="C833">
        <v>13</v>
      </c>
      <c r="D833" t="s">
        <v>218</v>
      </c>
      <c r="E833" t="s">
        <v>194</v>
      </c>
      <c r="F833" s="231">
        <v>3</v>
      </c>
    </row>
    <row r="834" spans="1:6" x14ac:dyDescent="0.2">
      <c r="A834">
        <v>2016</v>
      </c>
      <c r="B834" t="s">
        <v>9</v>
      </c>
      <c r="C834">
        <v>13</v>
      </c>
      <c r="D834" t="s">
        <v>218</v>
      </c>
      <c r="E834" t="s">
        <v>200</v>
      </c>
      <c r="F834" s="231">
        <v>1</v>
      </c>
    </row>
    <row r="835" spans="1:6" x14ac:dyDescent="0.2">
      <c r="A835">
        <v>2016</v>
      </c>
      <c r="B835" t="s">
        <v>9</v>
      </c>
      <c r="C835">
        <v>13</v>
      </c>
      <c r="D835" t="s">
        <v>218</v>
      </c>
      <c r="E835" t="s">
        <v>195</v>
      </c>
      <c r="F835" s="231">
        <v>3</v>
      </c>
    </row>
    <row r="836" spans="1:6" x14ac:dyDescent="0.2">
      <c r="A836">
        <v>2016</v>
      </c>
      <c r="B836" t="s">
        <v>9</v>
      </c>
      <c r="C836">
        <v>13</v>
      </c>
      <c r="D836" t="s">
        <v>218</v>
      </c>
      <c r="E836" t="s">
        <v>202</v>
      </c>
      <c r="F836" s="231">
        <v>0.82894699999999999</v>
      </c>
    </row>
    <row r="837" spans="1:6" x14ac:dyDescent="0.2">
      <c r="A837">
        <v>2016</v>
      </c>
      <c r="B837" t="s">
        <v>9</v>
      </c>
      <c r="C837">
        <v>13</v>
      </c>
      <c r="D837" t="s">
        <v>218</v>
      </c>
      <c r="E837" t="s">
        <v>205</v>
      </c>
      <c r="F837" s="231">
        <v>0.830986</v>
      </c>
    </row>
    <row r="838" spans="1:6" x14ac:dyDescent="0.2">
      <c r="A838">
        <v>2016</v>
      </c>
      <c r="B838" t="s">
        <v>9</v>
      </c>
      <c r="C838">
        <v>13</v>
      </c>
      <c r="D838" t="s">
        <v>218</v>
      </c>
      <c r="E838" t="s">
        <v>196</v>
      </c>
      <c r="F838" s="231">
        <v>95</v>
      </c>
    </row>
    <row r="839" spans="1:6" x14ac:dyDescent="0.2">
      <c r="A839">
        <v>2016</v>
      </c>
      <c r="B839" t="s">
        <v>1</v>
      </c>
      <c r="C839">
        <v>13</v>
      </c>
      <c r="D839" t="s">
        <v>218</v>
      </c>
      <c r="E839" t="s">
        <v>197</v>
      </c>
      <c r="F839" s="231">
        <v>1</v>
      </c>
    </row>
    <row r="840" spans="1:6" x14ac:dyDescent="0.2">
      <c r="A840">
        <v>2016</v>
      </c>
      <c r="B840" t="s">
        <v>1</v>
      </c>
      <c r="C840">
        <v>13</v>
      </c>
      <c r="D840" t="s">
        <v>218</v>
      </c>
      <c r="E840" t="s">
        <v>198</v>
      </c>
      <c r="F840" s="231">
        <v>1</v>
      </c>
    </row>
    <row r="841" spans="1:6" x14ac:dyDescent="0.2">
      <c r="A841">
        <v>2016</v>
      </c>
      <c r="B841" t="s">
        <v>1</v>
      </c>
      <c r="C841">
        <v>13</v>
      </c>
      <c r="D841" t="s">
        <v>218</v>
      </c>
      <c r="E841" t="s">
        <v>194</v>
      </c>
      <c r="F841" s="231">
        <v>1</v>
      </c>
    </row>
    <row r="842" spans="1:6" x14ac:dyDescent="0.2">
      <c r="A842">
        <v>2016</v>
      </c>
      <c r="B842" t="s">
        <v>1</v>
      </c>
      <c r="C842">
        <v>13</v>
      </c>
      <c r="D842" t="s">
        <v>218</v>
      </c>
      <c r="E842" t="s">
        <v>200</v>
      </c>
      <c r="F842" s="231">
        <v>1</v>
      </c>
    </row>
    <row r="843" spans="1:6" x14ac:dyDescent="0.2">
      <c r="A843">
        <v>2016</v>
      </c>
      <c r="B843" t="s">
        <v>1</v>
      </c>
      <c r="C843">
        <v>13</v>
      </c>
      <c r="D843" t="s">
        <v>218</v>
      </c>
      <c r="E843" t="s">
        <v>195</v>
      </c>
      <c r="F843" s="231">
        <v>2</v>
      </c>
    </row>
    <row r="844" spans="1:6" x14ac:dyDescent="0.2">
      <c r="A844">
        <v>2016</v>
      </c>
      <c r="B844" t="s">
        <v>1</v>
      </c>
      <c r="C844">
        <v>13</v>
      </c>
      <c r="D844" t="s">
        <v>218</v>
      </c>
      <c r="E844" t="s">
        <v>202</v>
      </c>
      <c r="F844" s="231">
        <v>0.75384600000000002</v>
      </c>
    </row>
    <row r="845" spans="1:6" x14ac:dyDescent="0.2">
      <c r="A845">
        <v>2016</v>
      </c>
      <c r="B845" t="s">
        <v>1</v>
      </c>
      <c r="C845">
        <v>13</v>
      </c>
      <c r="D845" t="s">
        <v>218</v>
      </c>
      <c r="E845" t="s">
        <v>205</v>
      </c>
      <c r="F845" s="231">
        <v>0.77777799999999997</v>
      </c>
    </row>
    <row r="846" spans="1:6" x14ac:dyDescent="0.2">
      <c r="A846">
        <v>2016</v>
      </c>
      <c r="B846" t="s">
        <v>1</v>
      </c>
      <c r="C846">
        <v>13</v>
      </c>
      <c r="D846" t="s">
        <v>218</v>
      </c>
      <c r="E846" t="s">
        <v>196</v>
      </c>
      <c r="F846" s="231">
        <v>81</v>
      </c>
    </row>
    <row r="847" spans="1:6" x14ac:dyDescent="0.2">
      <c r="A847">
        <v>2016</v>
      </c>
      <c r="B847" t="s">
        <v>5</v>
      </c>
      <c r="C847">
        <v>13</v>
      </c>
      <c r="D847" t="s">
        <v>218</v>
      </c>
      <c r="E847" t="s">
        <v>195</v>
      </c>
      <c r="F847" s="231">
        <v>6</v>
      </c>
    </row>
    <row r="848" spans="1:6" x14ac:dyDescent="0.2">
      <c r="A848">
        <v>2016</v>
      </c>
      <c r="B848" t="s">
        <v>5</v>
      </c>
      <c r="C848">
        <v>13</v>
      </c>
      <c r="D848" t="s">
        <v>218</v>
      </c>
      <c r="E848" t="s">
        <v>202</v>
      </c>
      <c r="F848" s="231">
        <v>0.83333299999999999</v>
      </c>
    </row>
    <row r="849" spans="1:6" x14ac:dyDescent="0.2">
      <c r="A849">
        <v>2016</v>
      </c>
      <c r="B849" t="s">
        <v>5</v>
      </c>
      <c r="C849">
        <v>13</v>
      </c>
      <c r="D849" t="s">
        <v>218</v>
      </c>
      <c r="E849" t="s">
        <v>205</v>
      </c>
      <c r="F849" s="231">
        <v>0.84057999999999999</v>
      </c>
    </row>
    <row r="850" spans="1:6" x14ac:dyDescent="0.2">
      <c r="A850">
        <v>2016</v>
      </c>
      <c r="B850" t="s">
        <v>5</v>
      </c>
      <c r="C850">
        <v>13</v>
      </c>
      <c r="D850" t="s">
        <v>218</v>
      </c>
      <c r="E850" t="s">
        <v>196</v>
      </c>
      <c r="F850" s="231">
        <v>87</v>
      </c>
    </row>
    <row r="851" spans="1:6" x14ac:dyDescent="0.2">
      <c r="A851">
        <v>2016</v>
      </c>
      <c r="B851" t="s">
        <v>7</v>
      </c>
      <c r="C851">
        <v>13</v>
      </c>
      <c r="D851" t="s">
        <v>218</v>
      </c>
      <c r="E851" t="s">
        <v>197</v>
      </c>
      <c r="F851" s="231">
        <v>2</v>
      </c>
    </row>
    <row r="852" spans="1:6" x14ac:dyDescent="0.2">
      <c r="A852">
        <v>2016</v>
      </c>
      <c r="B852" t="s">
        <v>7</v>
      </c>
      <c r="C852">
        <v>13</v>
      </c>
      <c r="D852" t="s">
        <v>218</v>
      </c>
      <c r="E852" t="s">
        <v>195</v>
      </c>
      <c r="F852" s="231">
        <v>9</v>
      </c>
    </row>
    <row r="853" spans="1:6" x14ac:dyDescent="0.2">
      <c r="A853">
        <v>2016</v>
      </c>
      <c r="B853" t="s">
        <v>7</v>
      </c>
      <c r="C853">
        <v>13</v>
      </c>
      <c r="D853" t="s">
        <v>218</v>
      </c>
      <c r="E853" t="s">
        <v>202</v>
      </c>
      <c r="F853" s="231">
        <v>0.81081099999999995</v>
      </c>
    </row>
    <row r="854" spans="1:6" x14ac:dyDescent="0.2">
      <c r="A854">
        <v>2016</v>
      </c>
      <c r="B854" t="s">
        <v>7</v>
      </c>
      <c r="C854">
        <v>13</v>
      </c>
      <c r="D854" t="s">
        <v>218</v>
      </c>
      <c r="E854" t="s">
        <v>205</v>
      </c>
      <c r="F854" s="231">
        <v>0.81690099999999999</v>
      </c>
    </row>
    <row r="855" spans="1:6" x14ac:dyDescent="0.2">
      <c r="A855">
        <v>2016</v>
      </c>
      <c r="B855" t="s">
        <v>7</v>
      </c>
      <c r="C855">
        <v>13</v>
      </c>
      <c r="D855" t="s">
        <v>218</v>
      </c>
      <c r="E855" t="s">
        <v>196</v>
      </c>
      <c r="F855" s="231">
        <v>86</v>
      </c>
    </row>
    <row r="856" spans="1:6" x14ac:dyDescent="0.2">
      <c r="A856">
        <v>2016</v>
      </c>
      <c r="B856" t="s">
        <v>6</v>
      </c>
      <c r="C856">
        <v>13</v>
      </c>
      <c r="D856" t="s">
        <v>218</v>
      </c>
      <c r="E856" t="s">
        <v>197</v>
      </c>
      <c r="F856" s="231">
        <v>4</v>
      </c>
    </row>
    <row r="857" spans="1:6" x14ac:dyDescent="0.2">
      <c r="A857">
        <v>2016</v>
      </c>
      <c r="B857" t="s">
        <v>6</v>
      </c>
      <c r="C857">
        <v>13</v>
      </c>
      <c r="D857" t="s">
        <v>218</v>
      </c>
      <c r="E857" t="s">
        <v>198</v>
      </c>
      <c r="F857" s="231">
        <v>1</v>
      </c>
    </row>
    <row r="858" spans="1:6" x14ac:dyDescent="0.2">
      <c r="A858">
        <v>2016</v>
      </c>
      <c r="B858" t="s">
        <v>6</v>
      </c>
      <c r="C858">
        <v>13</v>
      </c>
      <c r="D858" t="s">
        <v>218</v>
      </c>
      <c r="E858" t="s">
        <v>194</v>
      </c>
      <c r="F858" s="231">
        <v>4</v>
      </c>
    </row>
    <row r="859" spans="1:6" x14ac:dyDescent="0.2">
      <c r="A859">
        <v>2016</v>
      </c>
      <c r="B859" t="s">
        <v>6</v>
      </c>
      <c r="C859">
        <v>13</v>
      </c>
      <c r="D859" t="s">
        <v>218</v>
      </c>
      <c r="E859" t="s">
        <v>195</v>
      </c>
      <c r="F859" s="231">
        <v>13</v>
      </c>
    </row>
    <row r="860" spans="1:6" x14ac:dyDescent="0.2">
      <c r="A860">
        <v>2016</v>
      </c>
      <c r="B860" t="s">
        <v>6</v>
      </c>
      <c r="C860">
        <v>13</v>
      </c>
      <c r="D860" t="s">
        <v>218</v>
      </c>
      <c r="E860" t="s">
        <v>202</v>
      </c>
      <c r="F860" s="231">
        <v>0.84931500000000004</v>
      </c>
    </row>
    <row r="861" spans="1:6" x14ac:dyDescent="0.2">
      <c r="A861">
        <v>2016</v>
      </c>
      <c r="B861" t="s">
        <v>6</v>
      </c>
      <c r="C861">
        <v>13</v>
      </c>
      <c r="D861" t="s">
        <v>218</v>
      </c>
      <c r="E861" t="s">
        <v>205</v>
      </c>
      <c r="F861" s="231">
        <v>0.85714299999999999</v>
      </c>
    </row>
    <row r="862" spans="1:6" x14ac:dyDescent="0.2">
      <c r="A862">
        <v>2016</v>
      </c>
      <c r="B862" t="s">
        <v>6</v>
      </c>
      <c r="C862">
        <v>13</v>
      </c>
      <c r="D862" t="s">
        <v>218</v>
      </c>
      <c r="E862" t="s">
        <v>196</v>
      </c>
      <c r="F862" s="231">
        <v>88</v>
      </c>
    </row>
    <row r="863" spans="1:6" x14ac:dyDescent="0.2">
      <c r="A863">
        <v>2016</v>
      </c>
      <c r="B863" t="s">
        <v>0</v>
      </c>
      <c r="C863">
        <v>13</v>
      </c>
      <c r="D863" t="s">
        <v>218</v>
      </c>
      <c r="E863" t="s">
        <v>197</v>
      </c>
      <c r="F863" s="231">
        <v>1</v>
      </c>
    </row>
    <row r="864" spans="1:6" x14ac:dyDescent="0.2">
      <c r="A864">
        <v>2016</v>
      </c>
      <c r="B864" t="s">
        <v>0</v>
      </c>
      <c r="C864">
        <v>13</v>
      </c>
      <c r="D864" t="s">
        <v>218</v>
      </c>
      <c r="E864" t="s">
        <v>198</v>
      </c>
      <c r="F864" s="231">
        <v>0</v>
      </c>
    </row>
    <row r="865" spans="1:6" x14ac:dyDescent="0.2">
      <c r="A865">
        <v>2016</v>
      </c>
      <c r="B865" t="s">
        <v>0</v>
      </c>
      <c r="C865">
        <v>13</v>
      </c>
      <c r="D865" t="s">
        <v>218</v>
      </c>
      <c r="E865" t="s">
        <v>199</v>
      </c>
      <c r="F865" s="231">
        <v>0</v>
      </c>
    </row>
    <row r="866" spans="1:6" x14ac:dyDescent="0.2">
      <c r="A866">
        <v>2016</v>
      </c>
      <c r="B866" t="s">
        <v>0</v>
      </c>
      <c r="C866">
        <v>13</v>
      </c>
      <c r="D866" t="s">
        <v>218</v>
      </c>
      <c r="E866" t="s">
        <v>194</v>
      </c>
      <c r="F866" s="231">
        <v>2</v>
      </c>
    </row>
    <row r="867" spans="1:6" x14ac:dyDescent="0.2">
      <c r="A867">
        <v>2016</v>
      </c>
      <c r="B867" t="s">
        <v>0</v>
      </c>
      <c r="C867">
        <v>13</v>
      </c>
      <c r="D867" t="s">
        <v>218</v>
      </c>
      <c r="E867" t="s">
        <v>200</v>
      </c>
      <c r="F867" s="231">
        <v>0</v>
      </c>
    </row>
    <row r="868" spans="1:6" x14ac:dyDescent="0.2">
      <c r="A868">
        <v>2016</v>
      </c>
      <c r="B868" t="s">
        <v>0</v>
      </c>
      <c r="C868">
        <v>13</v>
      </c>
      <c r="D868" t="s">
        <v>218</v>
      </c>
      <c r="E868" t="s">
        <v>195</v>
      </c>
      <c r="F868" s="231">
        <v>3</v>
      </c>
    </row>
    <row r="869" spans="1:6" x14ac:dyDescent="0.2">
      <c r="A869">
        <v>2016</v>
      </c>
      <c r="B869" t="s">
        <v>0</v>
      </c>
      <c r="C869">
        <v>13</v>
      </c>
      <c r="D869" t="s">
        <v>218</v>
      </c>
      <c r="E869" t="s">
        <v>202</v>
      </c>
      <c r="F869" s="231">
        <v>0.73846199999999995</v>
      </c>
    </row>
    <row r="870" spans="1:6" x14ac:dyDescent="0.2">
      <c r="A870">
        <v>2016</v>
      </c>
      <c r="B870" t="s">
        <v>0</v>
      </c>
      <c r="C870">
        <v>13</v>
      </c>
      <c r="D870" t="s">
        <v>218</v>
      </c>
      <c r="E870" t="s">
        <v>205</v>
      </c>
      <c r="F870" s="231">
        <v>0.76190500000000005</v>
      </c>
    </row>
    <row r="871" spans="1:6" x14ac:dyDescent="0.2">
      <c r="A871">
        <v>2016</v>
      </c>
      <c r="B871" t="s">
        <v>0</v>
      </c>
      <c r="C871">
        <v>13</v>
      </c>
      <c r="D871" t="s">
        <v>218</v>
      </c>
      <c r="E871" t="s">
        <v>196</v>
      </c>
      <c r="F871" s="231">
        <v>78</v>
      </c>
    </row>
    <row r="872" spans="1:6" x14ac:dyDescent="0.2">
      <c r="A872">
        <v>2016</v>
      </c>
      <c r="B872" t="s">
        <v>8</v>
      </c>
      <c r="C872">
        <v>13</v>
      </c>
      <c r="D872" t="s">
        <v>218</v>
      </c>
      <c r="E872" t="s">
        <v>197</v>
      </c>
      <c r="F872" s="231">
        <v>1</v>
      </c>
    </row>
    <row r="873" spans="1:6" x14ac:dyDescent="0.2">
      <c r="A873">
        <v>2016</v>
      </c>
      <c r="B873" t="s">
        <v>8</v>
      </c>
      <c r="C873">
        <v>13</v>
      </c>
      <c r="D873" t="s">
        <v>218</v>
      </c>
      <c r="E873" t="s">
        <v>198</v>
      </c>
      <c r="F873" s="231">
        <v>1</v>
      </c>
    </row>
    <row r="874" spans="1:6" x14ac:dyDescent="0.2">
      <c r="A874">
        <v>2016</v>
      </c>
      <c r="B874" t="s">
        <v>8</v>
      </c>
      <c r="C874">
        <v>13</v>
      </c>
      <c r="D874" t="s">
        <v>218</v>
      </c>
      <c r="E874" t="s">
        <v>194</v>
      </c>
      <c r="F874" s="231">
        <v>8</v>
      </c>
    </row>
    <row r="875" spans="1:6" x14ac:dyDescent="0.2">
      <c r="A875">
        <v>2016</v>
      </c>
      <c r="B875" t="s">
        <v>8</v>
      </c>
      <c r="C875">
        <v>13</v>
      </c>
      <c r="D875" t="s">
        <v>218</v>
      </c>
      <c r="E875" t="s">
        <v>195</v>
      </c>
      <c r="F875" s="231">
        <v>5</v>
      </c>
    </row>
    <row r="876" spans="1:6" x14ac:dyDescent="0.2">
      <c r="A876">
        <v>2016</v>
      </c>
      <c r="B876" t="s">
        <v>8</v>
      </c>
      <c r="C876">
        <v>13</v>
      </c>
      <c r="D876" t="s">
        <v>218</v>
      </c>
      <c r="E876" t="s">
        <v>202</v>
      </c>
      <c r="F876" s="231">
        <v>0.84</v>
      </c>
    </row>
    <row r="877" spans="1:6" x14ac:dyDescent="0.2">
      <c r="A877">
        <v>2016</v>
      </c>
      <c r="B877" t="s">
        <v>8</v>
      </c>
      <c r="C877">
        <v>13</v>
      </c>
      <c r="D877" t="s">
        <v>218</v>
      </c>
      <c r="E877" t="s">
        <v>205</v>
      </c>
      <c r="F877" s="231">
        <v>0.84285699999999997</v>
      </c>
    </row>
    <row r="878" spans="1:6" x14ac:dyDescent="0.2">
      <c r="A878">
        <v>2016</v>
      </c>
      <c r="B878" t="s">
        <v>8</v>
      </c>
      <c r="C878">
        <v>13</v>
      </c>
      <c r="D878" t="s">
        <v>218</v>
      </c>
      <c r="E878" t="s">
        <v>196</v>
      </c>
      <c r="F878" s="231">
        <v>94</v>
      </c>
    </row>
    <row r="879" spans="1:6" x14ac:dyDescent="0.2">
      <c r="A879">
        <v>2016</v>
      </c>
      <c r="B879" t="s">
        <v>10</v>
      </c>
      <c r="C879">
        <v>13</v>
      </c>
      <c r="D879" t="s">
        <v>218</v>
      </c>
      <c r="E879" t="s">
        <v>197</v>
      </c>
      <c r="F879" s="231">
        <v>6</v>
      </c>
    </row>
    <row r="880" spans="1:6" x14ac:dyDescent="0.2">
      <c r="A880">
        <v>2016</v>
      </c>
      <c r="B880" t="s">
        <v>10</v>
      </c>
      <c r="C880">
        <v>13</v>
      </c>
      <c r="D880" t="s">
        <v>218</v>
      </c>
      <c r="E880" t="s">
        <v>194</v>
      </c>
      <c r="F880" s="231">
        <v>4</v>
      </c>
    </row>
    <row r="881" spans="1:6" x14ac:dyDescent="0.2">
      <c r="A881">
        <v>2016</v>
      </c>
      <c r="B881" t="s">
        <v>10</v>
      </c>
      <c r="C881">
        <v>13</v>
      </c>
      <c r="D881" t="s">
        <v>218</v>
      </c>
      <c r="E881" t="s">
        <v>195</v>
      </c>
      <c r="F881" s="231">
        <v>4</v>
      </c>
    </row>
    <row r="882" spans="1:6" x14ac:dyDescent="0.2">
      <c r="A882">
        <v>2016</v>
      </c>
      <c r="B882" t="s">
        <v>10</v>
      </c>
      <c r="C882">
        <v>13</v>
      </c>
      <c r="D882" t="s">
        <v>218</v>
      </c>
      <c r="E882" t="s">
        <v>202</v>
      </c>
      <c r="F882" s="231">
        <v>0.83116900000000005</v>
      </c>
    </row>
    <row r="883" spans="1:6" x14ac:dyDescent="0.2">
      <c r="A883">
        <v>2016</v>
      </c>
      <c r="B883" t="s">
        <v>10</v>
      </c>
      <c r="C883">
        <v>13</v>
      </c>
      <c r="D883" t="s">
        <v>218</v>
      </c>
      <c r="E883" t="s">
        <v>205</v>
      </c>
      <c r="F883" s="231">
        <v>0.83333299999999999</v>
      </c>
    </row>
    <row r="884" spans="1:6" x14ac:dyDescent="0.2">
      <c r="A884">
        <v>2016</v>
      </c>
      <c r="B884" t="s">
        <v>10</v>
      </c>
      <c r="C884">
        <v>13</v>
      </c>
      <c r="D884" t="s">
        <v>218</v>
      </c>
      <c r="E884" t="s">
        <v>196</v>
      </c>
      <c r="F884" s="231">
        <v>93</v>
      </c>
    </row>
    <row r="885" spans="1:6" x14ac:dyDescent="0.2">
      <c r="A885">
        <v>2016</v>
      </c>
      <c r="B885" t="s">
        <v>4</v>
      </c>
      <c r="C885">
        <v>13</v>
      </c>
      <c r="D885" t="s">
        <v>218</v>
      </c>
      <c r="E885" t="s">
        <v>198</v>
      </c>
      <c r="F885" s="231">
        <v>1</v>
      </c>
    </row>
    <row r="886" spans="1:6" x14ac:dyDescent="0.2">
      <c r="A886">
        <v>2016</v>
      </c>
      <c r="B886" t="s">
        <v>4</v>
      </c>
      <c r="C886">
        <v>13</v>
      </c>
      <c r="D886" t="s">
        <v>218</v>
      </c>
      <c r="E886" t="s">
        <v>202</v>
      </c>
      <c r="F886" s="231">
        <v>0.81159400000000004</v>
      </c>
    </row>
    <row r="887" spans="1:6" x14ac:dyDescent="0.2">
      <c r="A887">
        <v>2016</v>
      </c>
      <c r="B887" t="s">
        <v>4</v>
      </c>
      <c r="C887">
        <v>13</v>
      </c>
      <c r="D887" t="s">
        <v>218</v>
      </c>
      <c r="E887" t="s">
        <v>205</v>
      </c>
      <c r="F887" s="231">
        <v>0.83582100000000004</v>
      </c>
    </row>
    <row r="888" spans="1:6" x14ac:dyDescent="0.2">
      <c r="A888">
        <v>2016</v>
      </c>
      <c r="B888" t="s">
        <v>4</v>
      </c>
      <c r="C888">
        <v>13</v>
      </c>
      <c r="D888" t="s">
        <v>218</v>
      </c>
      <c r="E888" t="s">
        <v>196</v>
      </c>
      <c r="F888" s="231">
        <v>87</v>
      </c>
    </row>
    <row r="889" spans="1:6" x14ac:dyDescent="0.2">
      <c r="A889">
        <v>2016</v>
      </c>
      <c r="B889" t="s">
        <v>3</v>
      </c>
      <c r="C889">
        <v>13</v>
      </c>
      <c r="D889" t="s">
        <v>218</v>
      </c>
      <c r="E889" t="s">
        <v>198</v>
      </c>
      <c r="F889" s="231">
        <v>1</v>
      </c>
    </row>
    <row r="890" spans="1:6" x14ac:dyDescent="0.2">
      <c r="A890">
        <v>2016</v>
      </c>
      <c r="B890" t="s">
        <v>3</v>
      </c>
      <c r="C890">
        <v>13</v>
      </c>
      <c r="D890" t="s">
        <v>218</v>
      </c>
      <c r="E890" t="s">
        <v>194</v>
      </c>
      <c r="F890" s="231">
        <v>1</v>
      </c>
    </row>
    <row r="891" spans="1:6" x14ac:dyDescent="0.2">
      <c r="A891">
        <v>2016</v>
      </c>
      <c r="B891" t="s">
        <v>3</v>
      </c>
      <c r="C891">
        <v>13</v>
      </c>
      <c r="D891" t="s">
        <v>218</v>
      </c>
      <c r="E891" t="s">
        <v>200</v>
      </c>
      <c r="F891" s="231">
        <v>1</v>
      </c>
    </row>
    <row r="892" spans="1:6" x14ac:dyDescent="0.2">
      <c r="A892">
        <v>2016</v>
      </c>
      <c r="B892" t="s">
        <v>3</v>
      </c>
      <c r="C892">
        <v>13</v>
      </c>
      <c r="D892" t="s">
        <v>218</v>
      </c>
      <c r="E892" t="s">
        <v>195</v>
      </c>
      <c r="F892" s="231">
        <v>6</v>
      </c>
    </row>
    <row r="893" spans="1:6" x14ac:dyDescent="0.2">
      <c r="A893">
        <v>2016</v>
      </c>
      <c r="B893" t="s">
        <v>3</v>
      </c>
      <c r="C893">
        <v>13</v>
      </c>
      <c r="D893" t="s">
        <v>218</v>
      </c>
      <c r="E893" t="s">
        <v>202</v>
      </c>
      <c r="F893" s="231">
        <v>0.75806499999999999</v>
      </c>
    </row>
    <row r="894" spans="1:6" x14ac:dyDescent="0.2">
      <c r="A894">
        <v>2016</v>
      </c>
      <c r="B894" t="s">
        <v>3</v>
      </c>
      <c r="C894">
        <v>13</v>
      </c>
      <c r="D894" t="s">
        <v>218</v>
      </c>
      <c r="E894" t="s">
        <v>205</v>
      </c>
      <c r="F894" s="231">
        <v>0.78333299999999995</v>
      </c>
    </row>
    <row r="895" spans="1:6" x14ac:dyDescent="0.2">
      <c r="A895">
        <v>2016</v>
      </c>
      <c r="B895" t="s">
        <v>3</v>
      </c>
      <c r="C895">
        <v>13</v>
      </c>
      <c r="D895" t="s">
        <v>218</v>
      </c>
      <c r="E895" t="s">
        <v>196</v>
      </c>
      <c r="F895" s="231">
        <v>86</v>
      </c>
    </row>
    <row r="896" spans="1:6" x14ac:dyDescent="0.2">
      <c r="A896">
        <v>2016</v>
      </c>
      <c r="B896" t="s">
        <v>2</v>
      </c>
      <c r="C896">
        <v>13</v>
      </c>
      <c r="D896" t="s">
        <v>218</v>
      </c>
      <c r="E896" t="s">
        <v>197</v>
      </c>
      <c r="F896" s="231">
        <v>1</v>
      </c>
    </row>
    <row r="897" spans="1:6" x14ac:dyDescent="0.2">
      <c r="A897">
        <v>2016</v>
      </c>
      <c r="B897" t="s">
        <v>2</v>
      </c>
      <c r="C897">
        <v>13</v>
      </c>
      <c r="D897" t="s">
        <v>218</v>
      </c>
      <c r="E897" t="s">
        <v>198</v>
      </c>
      <c r="F897" s="231">
        <v>1</v>
      </c>
    </row>
    <row r="898" spans="1:6" x14ac:dyDescent="0.2">
      <c r="A898">
        <v>2016</v>
      </c>
      <c r="B898" t="s">
        <v>2</v>
      </c>
      <c r="C898">
        <v>13</v>
      </c>
      <c r="D898" t="s">
        <v>218</v>
      </c>
      <c r="E898" t="s">
        <v>199</v>
      </c>
      <c r="F898" s="231">
        <v>1</v>
      </c>
    </row>
    <row r="899" spans="1:6" x14ac:dyDescent="0.2">
      <c r="A899">
        <v>2016</v>
      </c>
      <c r="B899" t="s">
        <v>2</v>
      </c>
      <c r="C899">
        <v>13</v>
      </c>
      <c r="D899" t="s">
        <v>218</v>
      </c>
      <c r="E899" t="s">
        <v>194</v>
      </c>
      <c r="F899" s="231">
        <v>3</v>
      </c>
    </row>
    <row r="900" spans="1:6" x14ac:dyDescent="0.2">
      <c r="A900">
        <v>2016</v>
      </c>
      <c r="B900" t="s">
        <v>2</v>
      </c>
      <c r="C900">
        <v>13</v>
      </c>
      <c r="D900" t="s">
        <v>218</v>
      </c>
      <c r="E900" t="s">
        <v>195</v>
      </c>
      <c r="F900" s="231">
        <v>3</v>
      </c>
    </row>
    <row r="901" spans="1:6" x14ac:dyDescent="0.2">
      <c r="A901">
        <v>2016</v>
      </c>
      <c r="B901" t="s">
        <v>2</v>
      </c>
      <c r="C901">
        <v>13</v>
      </c>
      <c r="D901" t="s">
        <v>218</v>
      </c>
      <c r="E901" t="s">
        <v>202</v>
      </c>
      <c r="F901" s="231">
        <v>0.77419400000000005</v>
      </c>
    </row>
    <row r="902" spans="1:6" x14ac:dyDescent="0.2">
      <c r="A902">
        <v>2016</v>
      </c>
      <c r="B902" t="s">
        <v>2</v>
      </c>
      <c r="C902">
        <v>13</v>
      </c>
      <c r="D902" t="s">
        <v>218</v>
      </c>
      <c r="E902" t="s">
        <v>205</v>
      </c>
      <c r="F902" s="231">
        <v>0.8</v>
      </c>
    </row>
    <row r="903" spans="1:6" x14ac:dyDescent="0.2">
      <c r="A903">
        <v>2016</v>
      </c>
      <c r="B903" t="s">
        <v>2</v>
      </c>
      <c r="C903">
        <v>13</v>
      </c>
      <c r="D903" t="s">
        <v>218</v>
      </c>
      <c r="E903" t="s">
        <v>196</v>
      </c>
      <c r="F903" s="231">
        <v>83</v>
      </c>
    </row>
    <row r="904" spans="1:6" x14ac:dyDescent="0.2">
      <c r="A904">
        <v>2016</v>
      </c>
      <c r="B904" t="s">
        <v>9</v>
      </c>
      <c r="C904">
        <v>19</v>
      </c>
      <c r="D904" t="s">
        <v>219</v>
      </c>
      <c r="E904" t="s">
        <v>197</v>
      </c>
      <c r="F904" s="231">
        <v>2</v>
      </c>
    </row>
    <row r="905" spans="1:6" x14ac:dyDescent="0.2">
      <c r="A905">
        <v>2016</v>
      </c>
      <c r="B905" t="s">
        <v>9</v>
      </c>
      <c r="C905">
        <v>19</v>
      </c>
      <c r="D905" t="s">
        <v>219</v>
      </c>
      <c r="E905" t="s">
        <v>194</v>
      </c>
      <c r="F905" s="231">
        <v>1</v>
      </c>
    </row>
    <row r="906" spans="1:6" x14ac:dyDescent="0.2">
      <c r="A906">
        <v>2016</v>
      </c>
      <c r="B906" t="s">
        <v>9</v>
      </c>
      <c r="C906">
        <v>19</v>
      </c>
      <c r="D906" t="s">
        <v>219</v>
      </c>
      <c r="E906" t="s">
        <v>200</v>
      </c>
      <c r="F906" s="231">
        <v>2</v>
      </c>
    </row>
    <row r="907" spans="1:6" x14ac:dyDescent="0.2">
      <c r="A907">
        <v>2016</v>
      </c>
      <c r="B907" t="s">
        <v>9</v>
      </c>
      <c r="C907">
        <v>19</v>
      </c>
      <c r="D907" t="s">
        <v>219</v>
      </c>
      <c r="E907" t="s">
        <v>195</v>
      </c>
      <c r="F907" s="231">
        <v>2</v>
      </c>
    </row>
    <row r="908" spans="1:6" x14ac:dyDescent="0.2">
      <c r="A908">
        <v>2016</v>
      </c>
      <c r="B908" t="s">
        <v>9</v>
      </c>
      <c r="C908">
        <v>19</v>
      </c>
      <c r="D908" t="s">
        <v>219</v>
      </c>
      <c r="E908" t="s">
        <v>202</v>
      </c>
      <c r="F908" s="231">
        <v>0.6</v>
      </c>
    </row>
    <row r="909" spans="1:6" x14ac:dyDescent="0.2">
      <c r="A909">
        <v>2016</v>
      </c>
      <c r="B909" t="s">
        <v>9</v>
      </c>
      <c r="C909">
        <v>19</v>
      </c>
      <c r="D909" t="s">
        <v>219</v>
      </c>
      <c r="E909" t="s">
        <v>205</v>
      </c>
      <c r="F909" s="231">
        <v>0.61224500000000004</v>
      </c>
    </row>
    <row r="910" spans="1:6" x14ac:dyDescent="0.2">
      <c r="A910">
        <v>2016</v>
      </c>
      <c r="B910" t="s">
        <v>9</v>
      </c>
      <c r="C910">
        <v>19</v>
      </c>
      <c r="D910" t="s">
        <v>219</v>
      </c>
      <c r="E910" t="s">
        <v>196</v>
      </c>
      <c r="F910" s="231">
        <v>51</v>
      </c>
    </row>
    <row r="911" spans="1:6" x14ac:dyDescent="0.2">
      <c r="A911">
        <v>2016</v>
      </c>
      <c r="B911" t="s">
        <v>1</v>
      </c>
      <c r="C911">
        <v>19</v>
      </c>
      <c r="D911" t="s">
        <v>219</v>
      </c>
      <c r="E911" t="s">
        <v>197</v>
      </c>
      <c r="F911" s="231">
        <v>1</v>
      </c>
    </row>
    <row r="912" spans="1:6" x14ac:dyDescent="0.2">
      <c r="A912">
        <v>2016</v>
      </c>
      <c r="B912" t="s">
        <v>1</v>
      </c>
      <c r="C912">
        <v>19</v>
      </c>
      <c r="D912" t="s">
        <v>219</v>
      </c>
      <c r="E912" t="s">
        <v>194</v>
      </c>
      <c r="F912" s="231">
        <v>1</v>
      </c>
    </row>
    <row r="913" spans="1:6" x14ac:dyDescent="0.2">
      <c r="A913">
        <v>2016</v>
      </c>
      <c r="B913" t="s">
        <v>1</v>
      </c>
      <c r="C913">
        <v>19</v>
      </c>
      <c r="D913" t="s">
        <v>219</v>
      </c>
      <c r="E913" t="s">
        <v>195</v>
      </c>
      <c r="F913" s="231">
        <v>1</v>
      </c>
    </row>
    <row r="914" spans="1:6" x14ac:dyDescent="0.2">
      <c r="A914">
        <v>2016</v>
      </c>
      <c r="B914" t="s">
        <v>1</v>
      </c>
      <c r="C914">
        <v>19</v>
      </c>
      <c r="D914" t="s">
        <v>219</v>
      </c>
      <c r="E914" t="s">
        <v>202</v>
      </c>
      <c r="F914" s="231">
        <v>0.69767400000000002</v>
      </c>
    </row>
    <row r="915" spans="1:6" x14ac:dyDescent="0.2">
      <c r="A915">
        <v>2016</v>
      </c>
      <c r="B915" t="s">
        <v>1</v>
      </c>
      <c r="C915">
        <v>19</v>
      </c>
      <c r="D915" t="s">
        <v>219</v>
      </c>
      <c r="E915" t="s">
        <v>205</v>
      </c>
      <c r="F915" s="231">
        <v>0.75</v>
      </c>
    </row>
    <row r="916" spans="1:6" x14ac:dyDescent="0.2">
      <c r="A916">
        <v>2016</v>
      </c>
      <c r="B916" t="s">
        <v>1</v>
      </c>
      <c r="C916">
        <v>19</v>
      </c>
      <c r="D916" t="s">
        <v>219</v>
      </c>
      <c r="E916" t="s">
        <v>196</v>
      </c>
      <c r="F916" s="231">
        <v>53</v>
      </c>
    </row>
    <row r="917" spans="1:6" x14ac:dyDescent="0.2">
      <c r="A917">
        <v>2016</v>
      </c>
      <c r="B917" t="s">
        <v>5</v>
      </c>
      <c r="C917">
        <v>19</v>
      </c>
      <c r="D917" t="s">
        <v>219</v>
      </c>
      <c r="E917" t="s">
        <v>197</v>
      </c>
      <c r="F917" s="231">
        <v>3</v>
      </c>
    </row>
    <row r="918" spans="1:6" x14ac:dyDescent="0.2">
      <c r="A918">
        <v>2016</v>
      </c>
      <c r="B918" t="s">
        <v>5</v>
      </c>
      <c r="C918">
        <v>19</v>
      </c>
      <c r="D918" t="s">
        <v>219</v>
      </c>
      <c r="E918" t="s">
        <v>198</v>
      </c>
      <c r="F918" s="231">
        <v>1</v>
      </c>
    </row>
    <row r="919" spans="1:6" x14ac:dyDescent="0.2">
      <c r="A919">
        <v>2016</v>
      </c>
      <c r="B919" t="s">
        <v>5</v>
      </c>
      <c r="C919">
        <v>19</v>
      </c>
      <c r="D919" t="s">
        <v>219</v>
      </c>
      <c r="E919" t="s">
        <v>194</v>
      </c>
      <c r="F919" s="231">
        <v>2</v>
      </c>
    </row>
    <row r="920" spans="1:6" x14ac:dyDescent="0.2">
      <c r="A920">
        <v>2016</v>
      </c>
      <c r="B920" t="s">
        <v>5</v>
      </c>
      <c r="C920">
        <v>19</v>
      </c>
      <c r="D920" t="s">
        <v>219</v>
      </c>
      <c r="E920" t="s">
        <v>195</v>
      </c>
      <c r="F920" s="231">
        <v>4</v>
      </c>
    </row>
    <row r="921" spans="1:6" x14ac:dyDescent="0.2">
      <c r="A921">
        <v>2016</v>
      </c>
      <c r="B921" t="s">
        <v>5</v>
      </c>
      <c r="C921">
        <v>19</v>
      </c>
      <c r="D921" t="s">
        <v>219</v>
      </c>
      <c r="E921" t="s">
        <v>202</v>
      </c>
      <c r="F921" s="231">
        <v>0.59523800000000004</v>
      </c>
    </row>
    <row r="922" spans="1:6" x14ac:dyDescent="0.2">
      <c r="A922">
        <v>2016</v>
      </c>
      <c r="B922" t="s">
        <v>5</v>
      </c>
      <c r="C922">
        <v>19</v>
      </c>
      <c r="D922" t="s">
        <v>219</v>
      </c>
      <c r="E922" t="s">
        <v>205</v>
      </c>
      <c r="F922" s="231">
        <v>0.60975599999999996</v>
      </c>
    </row>
    <row r="923" spans="1:6" x14ac:dyDescent="0.2">
      <c r="A923">
        <v>2016</v>
      </c>
      <c r="B923" t="s">
        <v>5</v>
      </c>
      <c r="C923">
        <v>19</v>
      </c>
      <c r="D923" t="s">
        <v>219</v>
      </c>
      <c r="E923" t="s">
        <v>196</v>
      </c>
      <c r="F923" s="231">
        <v>44</v>
      </c>
    </row>
    <row r="924" spans="1:6" x14ac:dyDescent="0.2">
      <c r="A924">
        <v>2016</v>
      </c>
      <c r="B924" t="s">
        <v>7</v>
      </c>
      <c r="C924">
        <v>19</v>
      </c>
      <c r="D924" t="s">
        <v>219</v>
      </c>
      <c r="E924" t="s">
        <v>198</v>
      </c>
      <c r="F924" s="231">
        <v>1</v>
      </c>
    </row>
    <row r="925" spans="1:6" x14ac:dyDescent="0.2">
      <c r="A925">
        <v>2016</v>
      </c>
      <c r="B925" t="s">
        <v>7</v>
      </c>
      <c r="C925">
        <v>19</v>
      </c>
      <c r="D925" t="s">
        <v>219</v>
      </c>
      <c r="E925" t="s">
        <v>194</v>
      </c>
      <c r="F925" s="231">
        <v>3</v>
      </c>
    </row>
    <row r="926" spans="1:6" x14ac:dyDescent="0.2">
      <c r="A926">
        <v>2016</v>
      </c>
      <c r="B926" t="s">
        <v>7</v>
      </c>
      <c r="C926">
        <v>19</v>
      </c>
      <c r="D926" t="s">
        <v>219</v>
      </c>
      <c r="E926" t="s">
        <v>200</v>
      </c>
      <c r="F926" s="231">
        <v>1</v>
      </c>
    </row>
    <row r="927" spans="1:6" x14ac:dyDescent="0.2">
      <c r="A927">
        <v>2016</v>
      </c>
      <c r="B927" t="s">
        <v>7</v>
      </c>
      <c r="C927">
        <v>19</v>
      </c>
      <c r="D927" t="s">
        <v>219</v>
      </c>
      <c r="E927" t="s">
        <v>195</v>
      </c>
      <c r="F927" s="231">
        <v>1</v>
      </c>
    </row>
    <row r="928" spans="1:6" x14ac:dyDescent="0.2">
      <c r="A928">
        <v>2016</v>
      </c>
      <c r="B928" t="s">
        <v>7</v>
      </c>
      <c r="C928">
        <v>19</v>
      </c>
      <c r="D928" t="s">
        <v>219</v>
      </c>
      <c r="E928" t="s">
        <v>202</v>
      </c>
      <c r="F928" s="231">
        <v>0.63265300000000002</v>
      </c>
    </row>
    <row r="929" spans="1:6" x14ac:dyDescent="0.2">
      <c r="A929">
        <v>2016</v>
      </c>
      <c r="B929" t="s">
        <v>7</v>
      </c>
      <c r="C929">
        <v>19</v>
      </c>
      <c r="D929" t="s">
        <v>219</v>
      </c>
      <c r="E929" t="s">
        <v>205</v>
      </c>
      <c r="F929" s="231">
        <v>0.64583299999999999</v>
      </c>
    </row>
    <row r="930" spans="1:6" x14ac:dyDescent="0.2">
      <c r="A930">
        <v>2016</v>
      </c>
      <c r="B930" t="s">
        <v>7</v>
      </c>
      <c r="C930">
        <v>19</v>
      </c>
      <c r="D930" t="s">
        <v>219</v>
      </c>
      <c r="E930" t="s">
        <v>196</v>
      </c>
      <c r="F930" s="231">
        <v>51</v>
      </c>
    </row>
    <row r="931" spans="1:6" x14ac:dyDescent="0.2">
      <c r="A931">
        <v>2016</v>
      </c>
      <c r="B931" t="s">
        <v>6</v>
      </c>
      <c r="C931">
        <v>19</v>
      </c>
      <c r="D931" t="s">
        <v>219</v>
      </c>
      <c r="E931" t="s">
        <v>194</v>
      </c>
      <c r="F931" s="231">
        <v>2</v>
      </c>
    </row>
    <row r="932" spans="1:6" x14ac:dyDescent="0.2">
      <c r="A932">
        <v>2016</v>
      </c>
      <c r="B932" t="s">
        <v>6</v>
      </c>
      <c r="C932">
        <v>19</v>
      </c>
      <c r="D932" t="s">
        <v>219</v>
      </c>
      <c r="E932" t="s">
        <v>195</v>
      </c>
      <c r="F932" s="231">
        <v>2</v>
      </c>
    </row>
    <row r="933" spans="1:6" x14ac:dyDescent="0.2">
      <c r="A933">
        <v>2016</v>
      </c>
      <c r="B933" t="s">
        <v>6</v>
      </c>
      <c r="C933">
        <v>19</v>
      </c>
      <c r="D933" t="s">
        <v>219</v>
      </c>
      <c r="E933" t="s">
        <v>202</v>
      </c>
      <c r="F933" s="231">
        <v>0.59090900000000002</v>
      </c>
    </row>
    <row r="934" spans="1:6" x14ac:dyDescent="0.2">
      <c r="A934">
        <v>2016</v>
      </c>
      <c r="B934" t="s">
        <v>6</v>
      </c>
      <c r="C934">
        <v>19</v>
      </c>
      <c r="D934" t="s">
        <v>219</v>
      </c>
      <c r="E934" t="s">
        <v>205</v>
      </c>
      <c r="F934" s="231">
        <v>0.60465100000000005</v>
      </c>
    </row>
    <row r="935" spans="1:6" x14ac:dyDescent="0.2">
      <c r="A935">
        <v>2016</v>
      </c>
      <c r="B935" t="s">
        <v>6</v>
      </c>
      <c r="C935">
        <v>19</v>
      </c>
      <c r="D935" t="s">
        <v>219</v>
      </c>
      <c r="E935" t="s">
        <v>196</v>
      </c>
      <c r="F935" s="231">
        <v>46</v>
      </c>
    </row>
    <row r="936" spans="1:6" x14ac:dyDescent="0.2">
      <c r="A936">
        <v>2016</v>
      </c>
      <c r="B936" t="s">
        <v>0</v>
      </c>
      <c r="C936">
        <v>19</v>
      </c>
      <c r="D936" t="s">
        <v>219</v>
      </c>
      <c r="E936" t="s">
        <v>197</v>
      </c>
      <c r="F936" s="231">
        <v>1</v>
      </c>
    </row>
    <row r="937" spans="1:6" x14ac:dyDescent="0.2">
      <c r="A937">
        <v>2016</v>
      </c>
      <c r="B937" t="s">
        <v>0</v>
      </c>
      <c r="C937">
        <v>19</v>
      </c>
      <c r="D937" t="s">
        <v>219</v>
      </c>
      <c r="E937" t="s">
        <v>198</v>
      </c>
      <c r="F937" s="231">
        <v>0</v>
      </c>
    </row>
    <row r="938" spans="1:6" x14ac:dyDescent="0.2">
      <c r="A938">
        <v>2016</v>
      </c>
      <c r="B938" t="s">
        <v>0</v>
      </c>
      <c r="C938">
        <v>19</v>
      </c>
      <c r="D938" t="s">
        <v>219</v>
      </c>
      <c r="E938" t="s">
        <v>199</v>
      </c>
      <c r="F938" s="231">
        <v>0</v>
      </c>
    </row>
    <row r="939" spans="1:6" x14ac:dyDescent="0.2">
      <c r="A939">
        <v>2016</v>
      </c>
      <c r="B939" t="s">
        <v>0</v>
      </c>
      <c r="C939">
        <v>19</v>
      </c>
      <c r="D939" t="s">
        <v>219</v>
      </c>
      <c r="E939" t="s">
        <v>194</v>
      </c>
      <c r="F939" s="231">
        <v>2</v>
      </c>
    </row>
    <row r="940" spans="1:6" x14ac:dyDescent="0.2">
      <c r="A940">
        <v>2016</v>
      </c>
      <c r="B940" t="s">
        <v>0</v>
      </c>
      <c r="C940">
        <v>19</v>
      </c>
      <c r="D940" t="s">
        <v>219</v>
      </c>
      <c r="E940" t="s">
        <v>200</v>
      </c>
      <c r="F940" s="231">
        <v>0</v>
      </c>
    </row>
    <row r="941" spans="1:6" x14ac:dyDescent="0.2">
      <c r="A941">
        <v>2016</v>
      </c>
      <c r="B941" t="s">
        <v>0</v>
      </c>
      <c r="C941">
        <v>19</v>
      </c>
      <c r="D941" t="s">
        <v>219</v>
      </c>
      <c r="E941" t="s">
        <v>195</v>
      </c>
      <c r="F941" s="231">
        <v>2</v>
      </c>
    </row>
    <row r="942" spans="1:6" x14ac:dyDescent="0.2">
      <c r="A942">
        <v>2016</v>
      </c>
      <c r="B942" t="s">
        <v>0</v>
      </c>
      <c r="C942">
        <v>19</v>
      </c>
      <c r="D942" t="s">
        <v>219</v>
      </c>
      <c r="E942" t="s">
        <v>202</v>
      </c>
      <c r="F942" s="231">
        <v>0.68181800000000004</v>
      </c>
    </row>
    <row r="943" spans="1:6" x14ac:dyDescent="0.2">
      <c r="A943">
        <v>2016</v>
      </c>
      <c r="B943" t="s">
        <v>0</v>
      </c>
      <c r="C943">
        <v>19</v>
      </c>
      <c r="D943" t="s">
        <v>219</v>
      </c>
      <c r="E943" t="s">
        <v>205</v>
      </c>
      <c r="F943" s="231">
        <v>0.731707</v>
      </c>
    </row>
    <row r="944" spans="1:6" x14ac:dyDescent="0.2">
      <c r="A944">
        <v>2016</v>
      </c>
      <c r="B944" t="s">
        <v>0</v>
      </c>
      <c r="C944">
        <v>19</v>
      </c>
      <c r="D944" t="s">
        <v>219</v>
      </c>
      <c r="E944" t="s">
        <v>196</v>
      </c>
      <c r="F944" s="231">
        <v>53</v>
      </c>
    </row>
    <row r="945" spans="1:6" x14ac:dyDescent="0.2">
      <c r="A945">
        <v>2016</v>
      </c>
      <c r="B945" t="s">
        <v>8</v>
      </c>
      <c r="C945">
        <v>19</v>
      </c>
      <c r="D945" t="s">
        <v>219</v>
      </c>
      <c r="E945" t="s">
        <v>197</v>
      </c>
      <c r="F945" s="231">
        <v>3</v>
      </c>
    </row>
    <row r="946" spans="1:6" x14ac:dyDescent="0.2">
      <c r="A946">
        <v>2016</v>
      </c>
      <c r="B946" t="s">
        <v>8</v>
      </c>
      <c r="C946">
        <v>19</v>
      </c>
      <c r="D946" t="s">
        <v>219</v>
      </c>
      <c r="E946" t="s">
        <v>194</v>
      </c>
      <c r="F946" s="231">
        <v>2</v>
      </c>
    </row>
    <row r="947" spans="1:6" x14ac:dyDescent="0.2">
      <c r="A947">
        <v>2016</v>
      </c>
      <c r="B947" t="s">
        <v>8</v>
      </c>
      <c r="C947">
        <v>19</v>
      </c>
      <c r="D947" t="s">
        <v>219</v>
      </c>
      <c r="E947" t="s">
        <v>195</v>
      </c>
      <c r="F947" s="231">
        <v>4</v>
      </c>
    </row>
    <row r="948" spans="1:6" x14ac:dyDescent="0.2">
      <c r="A948">
        <v>2016</v>
      </c>
      <c r="B948" t="s">
        <v>8</v>
      </c>
      <c r="C948">
        <v>19</v>
      </c>
      <c r="D948" t="s">
        <v>219</v>
      </c>
      <c r="E948" t="s">
        <v>202</v>
      </c>
      <c r="F948" s="231">
        <v>0.66666700000000001</v>
      </c>
    </row>
    <row r="949" spans="1:6" x14ac:dyDescent="0.2">
      <c r="A949">
        <v>2016</v>
      </c>
      <c r="B949" t="s">
        <v>8</v>
      </c>
      <c r="C949">
        <v>19</v>
      </c>
      <c r="D949" t="s">
        <v>219</v>
      </c>
      <c r="E949" t="s">
        <v>205</v>
      </c>
      <c r="F949" s="231">
        <v>0.68</v>
      </c>
    </row>
    <row r="950" spans="1:6" x14ac:dyDescent="0.2">
      <c r="A950">
        <v>2016</v>
      </c>
      <c r="B950" t="s">
        <v>8</v>
      </c>
      <c r="C950">
        <v>19</v>
      </c>
      <c r="D950" t="s">
        <v>219</v>
      </c>
      <c r="E950" t="s">
        <v>196</v>
      </c>
      <c r="F950" s="231">
        <v>50</v>
      </c>
    </row>
    <row r="951" spans="1:6" x14ac:dyDescent="0.2">
      <c r="A951">
        <v>2016</v>
      </c>
      <c r="B951" t="s">
        <v>10</v>
      </c>
      <c r="C951">
        <v>19</v>
      </c>
      <c r="D951" t="s">
        <v>219</v>
      </c>
      <c r="E951" t="s">
        <v>197</v>
      </c>
      <c r="F951" s="231">
        <v>1</v>
      </c>
    </row>
    <row r="952" spans="1:6" x14ac:dyDescent="0.2">
      <c r="A952">
        <v>2016</v>
      </c>
      <c r="B952" t="s">
        <v>10</v>
      </c>
      <c r="C952">
        <v>19</v>
      </c>
      <c r="D952" t="s">
        <v>219</v>
      </c>
      <c r="E952" t="s">
        <v>198</v>
      </c>
      <c r="F952" s="231">
        <v>1</v>
      </c>
    </row>
    <row r="953" spans="1:6" x14ac:dyDescent="0.2">
      <c r="A953">
        <v>2016</v>
      </c>
      <c r="B953" t="s">
        <v>10</v>
      </c>
      <c r="C953">
        <v>19</v>
      </c>
      <c r="D953" t="s">
        <v>219</v>
      </c>
      <c r="E953" t="s">
        <v>199</v>
      </c>
      <c r="F953" s="231">
        <v>4</v>
      </c>
    </row>
    <row r="954" spans="1:6" x14ac:dyDescent="0.2">
      <c r="A954">
        <v>2016</v>
      </c>
      <c r="B954" t="s">
        <v>10</v>
      </c>
      <c r="C954">
        <v>19</v>
      </c>
      <c r="D954" t="s">
        <v>219</v>
      </c>
      <c r="E954" t="s">
        <v>194</v>
      </c>
      <c r="F954" s="231">
        <v>2</v>
      </c>
    </row>
    <row r="955" spans="1:6" x14ac:dyDescent="0.2">
      <c r="A955">
        <v>2016</v>
      </c>
      <c r="B955" t="s">
        <v>10</v>
      </c>
      <c r="C955">
        <v>19</v>
      </c>
      <c r="D955" t="s">
        <v>219</v>
      </c>
      <c r="E955" t="s">
        <v>202</v>
      </c>
      <c r="F955" s="231">
        <v>0.64</v>
      </c>
    </row>
    <row r="956" spans="1:6" x14ac:dyDescent="0.2">
      <c r="A956">
        <v>2016</v>
      </c>
      <c r="B956" t="s">
        <v>10</v>
      </c>
      <c r="C956">
        <v>19</v>
      </c>
      <c r="D956" t="s">
        <v>219</v>
      </c>
      <c r="E956" t="s">
        <v>205</v>
      </c>
      <c r="F956" s="231">
        <v>0.64</v>
      </c>
    </row>
    <row r="957" spans="1:6" x14ac:dyDescent="0.2">
      <c r="A957">
        <v>2016</v>
      </c>
      <c r="B957" t="s">
        <v>10</v>
      </c>
      <c r="C957">
        <v>19</v>
      </c>
      <c r="D957" t="s">
        <v>219</v>
      </c>
      <c r="E957" t="s">
        <v>196</v>
      </c>
      <c r="F957" s="231">
        <v>50</v>
      </c>
    </row>
    <row r="958" spans="1:6" x14ac:dyDescent="0.2">
      <c r="A958">
        <v>2016</v>
      </c>
      <c r="B958" t="s">
        <v>4</v>
      </c>
      <c r="C958">
        <v>19</v>
      </c>
      <c r="D958" t="s">
        <v>219</v>
      </c>
      <c r="E958" t="s">
        <v>197</v>
      </c>
      <c r="F958" s="231">
        <v>2</v>
      </c>
    </row>
    <row r="959" spans="1:6" x14ac:dyDescent="0.2">
      <c r="A959">
        <v>2016</v>
      </c>
      <c r="B959" t="s">
        <v>4</v>
      </c>
      <c r="C959">
        <v>19</v>
      </c>
      <c r="D959" t="s">
        <v>219</v>
      </c>
      <c r="E959" t="s">
        <v>195</v>
      </c>
      <c r="F959" s="231">
        <v>3</v>
      </c>
    </row>
    <row r="960" spans="1:6" x14ac:dyDescent="0.2">
      <c r="A960">
        <v>2016</v>
      </c>
      <c r="B960" t="s">
        <v>4</v>
      </c>
      <c r="C960">
        <v>19</v>
      </c>
      <c r="D960" t="s">
        <v>219</v>
      </c>
      <c r="E960" t="s">
        <v>202</v>
      </c>
      <c r="F960" s="231">
        <v>0.64285700000000001</v>
      </c>
    </row>
    <row r="961" spans="1:6" x14ac:dyDescent="0.2">
      <c r="A961">
        <v>2016</v>
      </c>
      <c r="B961" t="s">
        <v>4</v>
      </c>
      <c r="C961">
        <v>19</v>
      </c>
      <c r="D961" t="s">
        <v>219</v>
      </c>
      <c r="E961" t="s">
        <v>205</v>
      </c>
      <c r="F961" s="231">
        <v>0.65853700000000004</v>
      </c>
    </row>
    <row r="962" spans="1:6" x14ac:dyDescent="0.2">
      <c r="A962">
        <v>2016</v>
      </c>
      <c r="B962" t="s">
        <v>4</v>
      </c>
      <c r="C962">
        <v>19</v>
      </c>
      <c r="D962" t="s">
        <v>219</v>
      </c>
      <c r="E962" t="s">
        <v>196</v>
      </c>
      <c r="F962" s="231">
        <v>45</v>
      </c>
    </row>
    <row r="963" spans="1:6" x14ac:dyDescent="0.2">
      <c r="A963">
        <v>2016</v>
      </c>
      <c r="B963" t="s">
        <v>3</v>
      </c>
      <c r="C963">
        <v>19</v>
      </c>
      <c r="D963" t="s">
        <v>219</v>
      </c>
      <c r="E963" t="s">
        <v>197</v>
      </c>
      <c r="F963" s="231">
        <v>2</v>
      </c>
    </row>
    <row r="964" spans="1:6" x14ac:dyDescent="0.2">
      <c r="A964">
        <v>2016</v>
      </c>
      <c r="B964" t="s">
        <v>3</v>
      </c>
      <c r="C964">
        <v>19</v>
      </c>
      <c r="D964" t="s">
        <v>219</v>
      </c>
      <c r="E964" t="s">
        <v>194</v>
      </c>
      <c r="F964" s="231">
        <v>1</v>
      </c>
    </row>
    <row r="965" spans="1:6" x14ac:dyDescent="0.2">
      <c r="A965">
        <v>2016</v>
      </c>
      <c r="B965" t="s">
        <v>3</v>
      </c>
      <c r="C965">
        <v>19</v>
      </c>
      <c r="D965" t="s">
        <v>219</v>
      </c>
      <c r="E965" t="s">
        <v>200</v>
      </c>
      <c r="F965" s="231">
        <v>1</v>
      </c>
    </row>
    <row r="966" spans="1:6" x14ac:dyDescent="0.2">
      <c r="A966">
        <v>2016</v>
      </c>
      <c r="B966" t="s">
        <v>3</v>
      </c>
      <c r="C966">
        <v>19</v>
      </c>
      <c r="D966" t="s">
        <v>219</v>
      </c>
      <c r="E966" t="s">
        <v>195</v>
      </c>
      <c r="F966" s="231">
        <v>1</v>
      </c>
    </row>
    <row r="967" spans="1:6" x14ac:dyDescent="0.2">
      <c r="A967">
        <v>2016</v>
      </c>
      <c r="B967" t="s">
        <v>3</v>
      </c>
      <c r="C967">
        <v>19</v>
      </c>
      <c r="D967" t="s">
        <v>219</v>
      </c>
      <c r="E967" t="s">
        <v>202</v>
      </c>
      <c r="F967" s="231">
        <v>0.61363599999999996</v>
      </c>
    </row>
    <row r="968" spans="1:6" x14ac:dyDescent="0.2">
      <c r="A968">
        <v>2016</v>
      </c>
      <c r="B968" t="s">
        <v>3</v>
      </c>
      <c r="C968">
        <v>19</v>
      </c>
      <c r="D968" t="s">
        <v>219</v>
      </c>
      <c r="E968" t="s">
        <v>205</v>
      </c>
      <c r="F968" s="231">
        <v>0.65853700000000004</v>
      </c>
    </row>
    <row r="969" spans="1:6" x14ac:dyDescent="0.2">
      <c r="A969">
        <v>2016</v>
      </c>
      <c r="B969" t="s">
        <v>3</v>
      </c>
      <c r="C969">
        <v>19</v>
      </c>
      <c r="D969" t="s">
        <v>219</v>
      </c>
      <c r="E969" t="s">
        <v>196</v>
      </c>
      <c r="F969" s="231">
        <v>47</v>
      </c>
    </row>
    <row r="970" spans="1:6" x14ac:dyDescent="0.2">
      <c r="A970">
        <v>2016</v>
      </c>
      <c r="B970" t="s">
        <v>2</v>
      </c>
      <c r="C970">
        <v>19</v>
      </c>
      <c r="D970" t="s">
        <v>219</v>
      </c>
      <c r="E970" t="s">
        <v>197</v>
      </c>
      <c r="F970" s="231">
        <v>6</v>
      </c>
    </row>
    <row r="971" spans="1:6" x14ac:dyDescent="0.2">
      <c r="A971">
        <v>2016</v>
      </c>
      <c r="B971" t="s">
        <v>2</v>
      </c>
      <c r="C971">
        <v>19</v>
      </c>
      <c r="D971" t="s">
        <v>219</v>
      </c>
      <c r="E971" t="s">
        <v>195</v>
      </c>
      <c r="F971" s="231">
        <v>3</v>
      </c>
    </row>
    <row r="972" spans="1:6" x14ac:dyDescent="0.2">
      <c r="A972">
        <v>2016</v>
      </c>
      <c r="B972" t="s">
        <v>2</v>
      </c>
      <c r="C972">
        <v>19</v>
      </c>
      <c r="D972" t="s">
        <v>219</v>
      </c>
      <c r="E972" t="s">
        <v>202</v>
      </c>
      <c r="F972" s="231">
        <v>0.68181800000000004</v>
      </c>
    </row>
    <row r="973" spans="1:6" x14ac:dyDescent="0.2">
      <c r="A973">
        <v>2016</v>
      </c>
      <c r="B973" t="s">
        <v>2</v>
      </c>
      <c r="C973">
        <v>19</v>
      </c>
      <c r="D973" t="s">
        <v>219</v>
      </c>
      <c r="E973" t="s">
        <v>205</v>
      </c>
      <c r="F973" s="231">
        <v>0.731707</v>
      </c>
    </row>
    <row r="974" spans="1:6" x14ac:dyDescent="0.2">
      <c r="A974">
        <v>2016</v>
      </c>
      <c r="B974" t="s">
        <v>2</v>
      </c>
      <c r="C974">
        <v>19</v>
      </c>
      <c r="D974" t="s">
        <v>219</v>
      </c>
      <c r="E974" t="s">
        <v>196</v>
      </c>
      <c r="F974" s="231">
        <v>47</v>
      </c>
    </row>
    <row r="975" spans="1:6" x14ac:dyDescent="0.2">
      <c r="A975">
        <v>2016</v>
      </c>
      <c r="B975" t="s">
        <v>9</v>
      </c>
      <c r="C975">
        <v>22</v>
      </c>
      <c r="D975" t="s">
        <v>220</v>
      </c>
      <c r="E975" t="s">
        <v>195</v>
      </c>
      <c r="F975" s="231">
        <v>1</v>
      </c>
    </row>
    <row r="976" spans="1:6" x14ac:dyDescent="0.2">
      <c r="A976">
        <v>2016</v>
      </c>
      <c r="B976" t="s">
        <v>9</v>
      </c>
      <c r="C976">
        <v>22</v>
      </c>
      <c r="D976" t="s">
        <v>220</v>
      </c>
      <c r="E976" t="s">
        <v>202</v>
      </c>
      <c r="F976" s="231">
        <v>0.538462</v>
      </c>
    </row>
    <row r="977" spans="1:6" x14ac:dyDescent="0.2">
      <c r="A977">
        <v>2016</v>
      </c>
      <c r="B977" t="s">
        <v>9</v>
      </c>
      <c r="C977">
        <v>22</v>
      </c>
      <c r="D977" t="s">
        <v>220</v>
      </c>
      <c r="E977" t="s">
        <v>205</v>
      </c>
      <c r="F977" s="231">
        <v>0.54166700000000001</v>
      </c>
    </row>
    <row r="978" spans="1:6" x14ac:dyDescent="0.2">
      <c r="A978">
        <v>2016</v>
      </c>
      <c r="B978" t="s">
        <v>9</v>
      </c>
      <c r="C978">
        <v>22</v>
      </c>
      <c r="D978" t="s">
        <v>220</v>
      </c>
      <c r="E978" t="s">
        <v>196</v>
      </c>
      <c r="F978" s="231">
        <v>27</v>
      </c>
    </row>
    <row r="979" spans="1:6" x14ac:dyDescent="0.2">
      <c r="A979">
        <v>2016</v>
      </c>
      <c r="B979" t="s">
        <v>1</v>
      </c>
      <c r="C979">
        <v>22</v>
      </c>
      <c r="D979" t="s">
        <v>220</v>
      </c>
      <c r="E979" t="s">
        <v>195</v>
      </c>
      <c r="F979" s="231">
        <v>2</v>
      </c>
    </row>
    <row r="980" spans="1:6" x14ac:dyDescent="0.2">
      <c r="A980">
        <v>2016</v>
      </c>
      <c r="B980" t="s">
        <v>1</v>
      </c>
      <c r="C980">
        <v>22</v>
      </c>
      <c r="D980" t="s">
        <v>220</v>
      </c>
      <c r="E980" t="s">
        <v>202</v>
      </c>
      <c r="F980" s="231">
        <v>0.55555600000000005</v>
      </c>
    </row>
    <row r="981" spans="1:6" x14ac:dyDescent="0.2">
      <c r="A981">
        <v>2016</v>
      </c>
      <c r="B981" t="s">
        <v>1</v>
      </c>
      <c r="C981">
        <v>22</v>
      </c>
      <c r="D981" t="s">
        <v>220</v>
      </c>
      <c r="E981" t="s">
        <v>205</v>
      </c>
      <c r="F981" s="231">
        <v>0.538462</v>
      </c>
    </row>
    <row r="982" spans="1:6" x14ac:dyDescent="0.2">
      <c r="A982">
        <v>2016</v>
      </c>
      <c r="B982" t="s">
        <v>1</v>
      </c>
      <c r="C982">
        <v>22</v>
      </c>
      <c r="D982" t="s">
        <v>220</v>
      </c>
      <c r="E982" t="s">
        <v>196</v>
      </c>
      <c r="F982" s="231">
        <v>29</v>
      </c>
    </row>
    <row r="983" spans="1:6" x14ac:dyDescent="0.2">
      <c r="A983">
        <v>2016</v>
      </c>
      <c r="B983" t="s">
        <v>5</v>
      </c>
      <c r="C983">
        <v>22</v>
      </c>
      <c r="D983" t="s">
        <v>220</v>
      </c>
      <c r="E983" t="s">
        <v>197</v>
      </c>
      <c r="F983" s="231">
        <v>1</v>
      </c>
    </row>
    <row r="984" spans="1:6" x14ac:dyDescent="0.2">
      <c r="A984">
        <v>2016</v>
      </c>
      <c r="B984" t="s">
        <v>5</v>
      </c>
      <c r="C984">
        <v>22</v>
      </c>
      <c r="D984" t="s">
        <v>220</v>
      </c>
      <c r="E984" t="s">
        <v>198</v>
      </c>
      <c r="F984" s="231">
        <v>1</v>
      </c>
    </row>
    <row r="985" spans="1:6" x14ac:dyDescent="0.2">
      <c r="A985">
        <v>2016</v>
      </c>
      <c r="B985" t="s">
        <v>5</v>
      </c>
      <c r="C985">
        <v>22</v>
      </c>
      <c r="D985" t="s">
        <v>220</v>
      </c>
      <c r="E985" t="s">
        <v>199</v>
      </c>
      <c r="F985" s="231">
        <v>1</v>
      </c>
    </row>
    <row r="986" spans="1:6" x14ac:dyDescent="0.2">
      <c r="A986">
        <v>2016</v>
      </c>
      <c r="B986" t="s">
        <v>5</v>
      </c>
      <c r="C986">
        <v>22</v>
      </c>
      <c r="D986" t="s">
        <v>220</v>
      </c>
      <c r="E986" t="s">
        <v>194</v>
      </c>
      <c r="F986" s="231">
        <v>7</v>
      </c>
    </row>
    <row r="987" spans="1:6" x14ac:dyDescent="0.2">
      <c r="A987">
        <v>2016</v>
      </c>
      <c r="B987" t="s">
        <v>5</v>
      </c>
      <c r="C987">
        <v>22</v>
      </c>
      <c r="D987" t="s">
        <v>220</v>
      </c>
      <c r="E987" t="s">
        <v>202</v>
      </c>
      <c r="F987" s="231">
        <v>0.57142899999999996</v>
      </c>
    </row>
    <row r="988" spans="1:6" x14ac:dyDescent="0.2">
      <c r="A988">
        <v>2016</v>
      </c>
      <c r="B988" t="s">
        <v>5</v>
      </c>
      <c r="C988">
        <v>22</v>
      </c>
      <c r="D988" t="s">
        <v>220</v>
      </c>
      <c r="E988" t="s">
        <v>205</v>
      </c>
      <c r="F988" s="231">
        <v>0.55555600000000005</v>
      </c>
    </row>
    <row r="989" spans="1:6" x14ac:dyDescent="0.2">
      <c r="A989">
        <v>2016</v>
      </c>
      <c r="B989" t="s">
        <v>5</v>
      </c>
      <c r="C989">
        <v>22</v>
      </c>
      <c r="D989" t="s">
        <v>220</v>
      </c>
      <c r="E989" t="s">
        <v>196</v>
      </c>
      <c r="F989" s="231">
        <v>31</v>
      </c>
    </row>
    <row r="990" spans="1:6" x14ac:dyDescent="0.2">
      <c r="A990">
        <v>2016</v>
      </c>
      <c r="B990" t="s">
        <v>7</v>
      </c>
      <c r="C990">
        <v>22</v>
      </c>
      <c r="D990" t="s">
        <v>220</v>
      </c>
      <c r="E990" t="s">
        <v>202</v>
      </c>
      <c r="F990" s="231">
        <v>0.48148099999999999</v>
      </c>
    </row>
    <row r="991" spans="1:6" x14ac:dyDescent="0.2">
      <c r="A991">
        <v>2016</v>
      </c>
      <c r="B991" t="s">
        <v>7</v>
      </c>
      <c r="C991">
        <v>22</v>
      </c>
      <c r="D991" t="s">
        <v>220</v>
      </c>
      <c r="E991" t="s">
        <v>205</v>
      </c>
      <c r="F991" s="231">
        <v>0.44</v>
      </c>
    </row>
    <row r="992" spans="1:6" x14ac:dyDescent="0.2">
      <c r="A992">
        <v>2016</v>
      </c>
      <c r="B992" t="s">
        <v>7</v>
      </c>
      <c r="C992">
        <v>22</v>
      </c>
      <c r="D992" t="s">
        <v>220</v>
      </c>
      <c r="E992" t="s">
        <v>196</v>
      </c>
      <c r="F992" s="231">
        <v>28</v>
      </c>
    </row>
    <row r="993" spans="1:6" x14ac:dyDescent="0.2">
      <c r="A993">
        <v>2016</v>
      </c>
      <c r="B993" t="s">
        <v>6</v>
      </c>
      <c r="C993">
        <v>22</v>
      </c>
      <c r="D993" t="s">
        <v>220</v>
      </c>
      <c r="E993" t="s">
        <v>197</v>
      </c>
      <c r="F993" s="231">
        <v>3</v>
      </c>
    </row>
    <row r="994" spans="1:6" x14ac:dyDescent="0.2">
      <c r="A994">
        <v>2016</v>
      </c>
      <c r="B994" t="s">
        <v>6</v>
      </c>
      <c r="C994">
        <v>22</v>
      </c>
      <c r="D994" t="s">
        <v>220</v>
      </c>
      <c r="E994" t="s">
        <v>195</v>
      </c>
      <c r="F994" s="231">
        <v>1</v>
      </c>
    </row>
    <row r="995" spans="1:6" x14ac:dyDescent="0.2">
      <c r="A995">
        <v>2016</v>
      </c>
      <c r="B995" t="s">
        <v>6</v>
      </c>
      <c r="C995">
        <v>22</v>
      </c>
      <c r="D995" t="s">
        <v>220</v>
      </c>
      <c r="E995" t="s">
        <v>202</v>
      </c>
      <c r="F995" s="231">
        <v>0.57142899999999996</v>
      </c>
    </row>
    <row r="996" spans="1:6" x14ac:dyDescent="0.2">
      <c r="A996">
        <v>2016</v>
      </c>
      <c r="B996" t="s">
        <v>6</v>
      </c>
      <c r="C996">
        <v>22</v>
      </c>
      <c r="D996" t="s">
        <v>220</v>
      </c>
      <c r="E996" t="s">
        <v>205</v>
      </c>
      <c r="F996" s="231">
        <v>0.538462</v>
      </c>
    </row>
    <row r="997" spans="1:6" x14ac:dyDescent="0.2">
      <c r="A997">
        <v>2016</v>
      </c>
      <c r="B997" t="s">
        <v>6</v>
      </c>
      <c r="C997">
        <v>22</v>
      </c>
      <c r="D997" t="s">
        <v>220</v>
      </c>
      <c r="E997" t="s">
        <v>196</v>
      </c>
      <c r="F997" s="231">
        <v>28</v>
      </c>
    </row>
    <row r="998" spans="1:6" x14ac:dyDescent="0.2">
      <c r="A998">
        <v>2016</v>
      </c>
      <c r="B998" t="s">
        <v>0</v>
      </c>
      <c r="C998">
        <v>22</v>
      </c>
      <c r="D998" t="s">
        <v>220</v>
      </c>
      <c r="E998" t="s">
        <v>197</v>
      </c>
      <c r="F998" s="231">
        <v>1</v>
      </c>
    </row>
    <row r="999" spans="1:6" x14ac:dyDescent="0.2">
      <c r="A999">
        <v>2016</v>
      </c>
      <c r="B999" t="s">
        <v>0</v>
      </c>
      <c r="C999">
        <v>22</v>
      </c>
      <c r="D999" t="s">
        <v>220</v>
      </c>
      <c r="E999" t="s">
        <v>198</v>
      </c>
      <c r="F999" s="231">
        <v>0</v>
      </c>
    </row>
    <row r="1000" spans="1:6" x14ac:dyDescent="0.2">
      <c r="A1000">
        <v>2016</v>
      </c>
      <c r="B1000" t="s">
        <v>0</v>
      </c>
      <c r="C1000">
        <v>22</v>
      </c>
      <c r="D1000" t="s">
        <v>220</v>
      </c>
      <c r="E1000" t="s">
        <v>199</v>
      </c>
      <c r="F1000" s="231">
        <v>0</v>
      </c>
    </row>
    <row r="1001" spans="1:6" x14ac:dyDescent="0.2">
      <c r="A1001">
        <v>2016</v>
      </c>
      <c r="B1001" t="s">
        <v>0</v>
      </c>
      <c r="C1001">
        <v>22</v>
      </c>
      <c r="D1001" t="s">
        <v>220</v>
      </c>
      <c r="E1001" t="s">
        <v>194</v>
      </c>
      <c r="F1001" s="231">
        <v>1</v>
      </c>
    </row>
    <row r="1002" spans="1:6" x14ac:dyDescent="0.2">
      <c r="A1002">
        <v>2016</v>
      </c>
      <c r="B1002" t="s">
        <v>0</v>
      </c>
      <c r="C1002">
        <v>22</v>
      </c>
      <c r="D1002" t="s">
        <v>220</v>
      </c>
      <c r="E1002" t="s">
        <v>200</v>
      </c>
      <c r="F1002" s="231">
        <v>0</v>
      </c>
    </row>
    <row r="1003" spans="1:6" x14ac:dyDescent="0.2">
      <c r="A1003">
        <v>2016</v>
      </c>
      <c r="B1003" t="s">
        <v>0</v>
      </c>
      <c r="C1003">
        <v>22</v>
      </c>
      <c r="D1003" t="s">
        <v>220</v>
      </c>
      <c r="E1003" t="s">
        <v>195</v>
      </c>
      <c r="F1003" s="231">
        <v>0</v>
      </c>
    </row>
    <row r="1004" spans="1:6" x14ac:dyDescent="0.2">
      <c r="A1004">
        <v>2016</v>
      </c>
      <c r="B1004" t="s">
        <v>0</v>
      </c>
      <c r="C1004">
        <v>22</v>
      </c>
      <c r="D1004" t="s">
        <v>220</v>
      </c>
      <c r="E1004" t="s">
        <v>202</v>
      </c>
      <c r="F1004" s="231">
        <v>0.6</v>
      </c>
    </row>
    <row r="1005" spans="1:6" x14ac:dyDescent="0.2">
      <c r="A1005">
        <v>2016</v>
      </c>
      <c r="B1005" t="s">
        <v>0</v>
      </c>
      <c r="C1005">
        <v>22</v>
      </c>
      <c r="D1005" t="s">
        <v>220</v>
      </c>
      <c r="E1005" t="s">
        <v>205</v>
      </c>
      <c r="F1005" s="231">
        <v>0.58333299999999999</v>
      </c>
    </row>
    <row r="1006" spans="1:6" x14ac:dyDescent="0.2">
      <c r="A1006">
        <v>2016</v>
      </c>
      <c r="B1006" t="s">
        <v>0</v>
      </c>
      <c r="C1006">
        <v>22</v>
      </c>
      <c r="D1006" t="s">
        <v>220</v>
      </c>
      <c r="E1006" t="s">
        <v>196</v>
      </c>
      <c r="F1006" s="231">
        <v>29</v>
      </c>
    </row>
    <row r="1007" spans="1:6" x14ac:dyDescent="0.2">
      <c r="A1007">
        <v>2016</v>
      </c>
      <c r="B1007" t="s">
        <v>8</v>
      </c>
      <c r="C1007">
        <v>22</v>
      </c>
      <c r="D1007" t="s">
        <v>220</v>
      </c>
      <c r="E1007" t="s">
        <v>197</v>
      </c>
      <c r="F1007" s="231">
        <v>1</v>
      </c>
    </row>
    <row r="1008" spans="1:6" x14ac:dyDescent="0.2">
      <c r="A1008">
        <v>2016</v>
      </c>
      <c r="B1008" t="s">
        <v>8</v>
      </c>
      <c r="C1008">
        <v>22</v>
      </c>
      <c r="D1008" t="s">
        <v>220</v>
      </c>
      <c r="E1008" t="s">
        <v>195</v>
      </c>
      <c r="F1008" s="231">
        <v>1</v>
      </c>
    </row>
    <row r="1009" spans="1:6" x14ac:dyDescent="0.2">
      <c r="A1009">
        <v>2016</v>
      </c>
      <c r="B1009" t="s">
        <v>8</v>
      </c>
      <c r="C1009">
        <v>22</v>
      </c>
      <c r="D1009" t="s">
        <v>220</v>
      </c>
      <c r="E1009" t="s">
        <v>202</v>
      </c>
      <c r="F1009" s="231">
        <v>0.55555600000000005</v>
      </c>
    </row>
    <row r="1010" spans="1:6" x14ac:dyDescent="0.2">
      <c r="A1010">
        <v>2016</v>
      </c>
      <c r="B1010" t="s">
        <v>8</v>
      </c>
      <c r="C1010">
        <v>22</v>
      </c>
      <c r="D1010" t="s">
        <v>220</v>
      </c>
      <c r="E1010" t="s">
        <v>205</v>
      </c>
      <c r="F1010" s="231">
        <v>0.52</v>
      </c>
    </row>
    <row r="1011" spans="1:6" x14ac:dyDescent="0.2">
      <c r="A1011">
        <v>2016</v>
      </c>
      <c r="B1011" t="s">
        <v>8</v>
      </c>
      <c r="C1011">
        <v>22</v>
      </c>
      <c r="D1011" t="s">
        <v>220</v>
      </c>
      <c r="E1011" t="s">
        <v>196</v>
      </c>
      <c r="F1011" s="231">
        <v>27</v>
      </c>
    </row>
    <row r="1012" spans="1:6" x14ac:dyDescent="0.2">
      <c r="A1012">
        <v>2016</v>
      </c>
      <c r="B1012" t="s">
        <v>10</v>
      </c>
      <c r="C1012">
        <v>22</v>
      </c>
      <c r="D1012" t="s">
        <v>220</v>
      </c>
      <c r="E1012" t="s">
        <v>197</v>
      </c>
      <c r="F1012" s="231">
        <v>2</v>
      </c>
    </row>
    <row r="1013" spans="1:6" x14ac:dyDescent="0.2">
      <c r="A1013">
        <v>2016</v>
      </c>
      <c r="B1013" t="s">
        <v>10</v>
      </c>
      <c r="C1013">
        <v>22</v>
      </c>
      <c r="D1013" t="s">
        <v>220</v>
      </c>
      <c r="E1013" t="s">
        <v>195</v>
      </c>
      <c r="F1013" s="231">
        <v>2</v>
      </c>
    </row>
    <row r="1014" spans="1:6" x14ac:dyDescent="0.2">
      <c r="A1014">
        <v>2016</v>
      </c>
      <c r="B1014" t="s">
        <v>10</v>
      </c>
      <c r="C1014">
        <v>22</v>
      </c>
      <c r="D1014" t="s">
        <v>220</v>
      </c>
      <c r="E1014" t="s">
        <v>202</v>
      </c>
      <c r="F1014" s="231">
        <v>0.57692299999999996</v>
      </c>
    </row>
    <row r="1015" spans="1:6" x14ac:dyDescent="0.2">
      <c r="A1015">
        <v>2016</v>
      </c>
      <c r="B1015" t="s">
        <v>10</v>
      </c>
      <c r="C1015">
        <v>22</v>
      </c>
      <c r="D1015" t="s">
        <v>220</v>
      </c>
      <c r="E1015" t="s">
        <v>205</v>
      </c>
      <c r="F1015" s="231">
        <v>0.58333299999999999</v>
      </c>
    </row>
    <row r="1016" spans="1:6" x14ac:dyDescent="0.2">
      <c r="A1016">
        <v>2016</v>
      </c>
      <c r="B1016" t="s">
        <v>10</v>
      </c>
      <c r="C1016">
        <v>22</v>
      </c>
      <c r="D1016" t="s">
        <v>220</v>
      </c>
      <c r="E1016" t="s">
        <v>196</v>
      </c>
      <c r="F1016" s="231">
        <v>25</v>
      </c>
    </row>
    <row r="1017" spans="1:6" x14ac:dyDescent="0.2">
      <c r="A1017">
        <v>2016</v>
      </c>
      <c r="B1017" t="s">
        <v>4</v>
      </c>
      <c r="C1017">
        <v>22</v>
      </c>
      <c r="D1017" t="s">
        <v>220</v>
      </c>
      <c r="E1017" t="s">
        <v>195</v>
      </c>
      <c r="F1017" s="231">
        <v>2</v>
      </c>
    </row>
    <row r="1018" spans="1:6" x14ac:dyDescent="0.2">
      <c r="A1018">
        <v>2016</v>
      </c>
      <c r="B1018" t="s">
        <v>4</v>
      </c>
      <c r="C1018">
        <v>22</v>
      </c>
      <c r="D1018" t="s">
        <v>220</v>
      </c>
      <c r="E1018" t="s">
        <v>202</v>
      </c>
      <c r="F1018" s="231">
        <v>0.55172399999999999</v>
      </c>
    </row>
    <row r="1019" spans="1:6" x14ac:dyDescent="0.2">
      <c r="A1019">
        <v>2016</v>
      </c>
      <c r="B1019" t="s">
        <v>4</v>
      </c>
      <c r="C1019">
        <v>22</v>
      </c>
      <c r="D1019" t="s">
        <v>220</v>
      </c>
      <c r="E1019" t="s">
        <v>205</v>
      </c>
      <c r="F1019" s="231">
        <v>0.53571400000000002</v>
      </c>
    </row>
    <row r="1020" spans="1:6" x14ac:dyDescent="0.2">
      <c r="A1020">
        <v>2016</v>
      </c>
      <c r="B1020" t="s">
        <v>4</v>
      </c>
      <c r="C1020">
        <v>22</v>
      </c>
      <c r="D1020" t="s">
        <v>220</v>
      </c>
      <c r="E1020" t="s">
        <v>196</v>
      </c>
      <c r="F1020" s="231">
        <v>25</v>
      </c>
    </row>
    <row r="1021" spans="1:6" x14ac:dyDescent="0.2">
      <c r="A1021">
        <v>2016</v>
      </c>
      <c r="B1021" t="s">
        <v>3</v>
      </c>
      <c r="C1021">
        <v>22</v>
      </c>
      <c r="D1021" t="s">
        <v>220</v>
      </c>
      <c r="E1021" t="s">
        <v>197</v>
      </c>
      <c r="F1021" s="231">
        <v>2</v>
      </c>
    </row>
    <row r="1022" spans="1:6" x14ac:dyDescent="0.2">
      <c r="A1022">
        <v>2016</v>
      </c>
      <c r="B1022" t="s">
        <v>3</v>
      </c>
      <c r="C1022">
        <v>22</v>
      </c>
      <c r="D1022" t="s">
        <v>220</v>
      </c>
      <c r="E1022" t="s">
        <v>202</v>
      </c>
      <c r="F1022" s="231">
        <v>0.57142899999999996</v>
      </c>
    </row>
    <row r="1023" spans="1:6" x14ac:dyDescent="0.2">
      <c r="A1023">
        <v>2016</v>
      </c>
      <c r="B1023" t="s">
        <v>3</v>
      </c>
      <c r="C1023">
        <v>22</v>
      </c>
      <c r="D1023" t="s">
        <v>220</v>
      </c>
      <c r="E1023" t="s">
        <v>205</v>
      </c>
      <c r="F1023" s="231">
        <v>0.55555600000000005</v>
      </c>
    </row>
    <row r="1024" spans="1:6" x14ac:dyDescent="0.2">
      <c r="A1024">
        <v>2016</v>
      </c>
      <c r="B1024" t="s">
        <v>3</v>
      </c>
      <c r="C1024">
        <v>22</v>
      </c>
      <c r="D1024" t="s">
        <v>220</v>
      </c>
      <c r="E1024" t="s">
        <v>196</v>
      </c>
      <c r="F1024" s="231">
        <v>25</v>
      </c>
    </row>
    <row r="1025" spans="1:6" x14ac:dyDescent="0.2">
      <c r="A1025">
        <v>2016</v>
      </c>
      <c r="B1025" t="s">
        <v>2</v>
      </c>
      <c r="C1025">
        <v>22</v>
      </c>
      <c r="D1025" t="s">
        <v>220</v>
      </c>
      <c r="E1025" t="s">
        <v>197</v>
      </c>
      <c r="F1025" s="231">
        <v>1</v>
      </c>
    </row>
    <row r="1026" spans="1:6" x14ac:dyDescent="0.2">
      <c r="A1026">
        <v>2016</v>
      </c>
      <c r="B1026" t="s">
        <v>2</v>
      </c>
      <c r="C1026">
        <v>22</v>
      </c>
      <c r="D1026" t="s">
        <v>220</v>
      </c>
      <c r="E1026" t="s">
        <v>195</v>
      </c>
      <c r="F1026" s="231">
        <v>1</v>
      </c>
    </row>
    <row r="1027" spans="1:6" x14ac:dyDescent="0.2">
      <c r="A1027">
        <v>2016</v>
      </c>
      <c r="B1027" t="s">
        <v>2</v>
      </c>
      <c r="C1027">
        <v>22</v>
      </c>
      <c r="D1027" t="s">
        <v>220</v>
      </c>
      <c r="E1027" t="s">
        <v>202</v>
      </c>
      <c r="F1027" s="231">
        <v>0.57692299999999996</v>
      </c>
    </row>
    <row r="1028" spans="1:6" x14ac:dyDescent="0.2">
      <c r="A1028">
        <v>2016</v>
      </c>
      <c r="B1028" t="s">
        <v>2</v>
      </c>
      <c r="C1028">
        <v>22</v>
      </c>
      <c r="D1028" t="s">
        <v>220</v>
      </c>
      <c r="E1028" t="s">
        <v>205</v>
      </c>
      <c r="F1028" s="231">
        <v>0.56000000000000005</v>
      </c>
    </row>
    <row r="1029" spans="1:6" x14ac:dyDescent="0.2">
      <c r="A1029">
        <v>2016</v>
      </c>
      <c r="B1029" t="s">
        <v>2</v>
      </c>
      <c r="C1029">
        <v>22</v>
      </c>
      <c r="D1029" t="s">
        <v>220</v>
      </c>
      <c r="E1029" t="s">
        <v>196</v>
      </c>
      <c r="F1029" s="231">
        <v>28</v>
      </c>
    </row>
    <row r="1030" spans="1:6" x14ac:dyDescent="0.2">
      <c r="A1030">
        <v>2016</v>
      </c>
      <c r="B1030" t="s">
        <v>9</v>
      </c>
      <c r="C1030">
        <v>23</v>
      </c>
      <c r="D1030" t="s">
        <v>221</v>
      </c>
      <c r="E1030" t="s">
        <v>197</v>
      </c>
      <c r="F1030" s="231">
        <v>12</v>
      </c>
    </row>
    <row r="1031" spans="1:6" x14ac:dyDescent="0.2">
      <c r="A1031">
        <v>2016</v>
      </c>
      <c r="B1031" t="s">
        <v>9</v>
      </c>
      <c r="C1031">
        <v>23</v>
      </c>
      <c r="D1031" t="s">
        <v>221</v>
      </c>
      <c r="E1031" t="s">
        <v>194</v>
      </c>
      <c r="F1031" s="231">
        <v>3</v>
      </c>
    </row>
    <row r="1032" spans="1:6" x14ac:dyDescent="0.2">
      <c r="A1032">
        <v>2016</v>
      </c>
      <c r="B1032" t="s">
        <v>9</v>
      </c>
      <c r="C1032">
        <v>23</v>
      </c>
      <c r="D1032" t="s">
        <v>221</v>
      </c>
      <c r="E1032" t="s">
        <v>195</v>
      </c>
      <c r="F1032" s="231">
        <v>7</v>
      </c>
    </row>
    <row r="1033" spans="1:6" x14ac:dyDescent="0.2">
      <c r="A1033">
        <v>2016</v>
      </c>
      <c r="B1033" t="s">
        <v>9</v>
      </c>
      <c r="C1033">
        <v>23</v>
      </c>
      <c r="D1033" t="s">
        <v>221</v>
      </c>
      <c r="E1033" t="s">
        <v>202</v>
      </c>
      <c r="F1033" s="231">
        <v>0.53636399999999995</v>
      </c>
    </row>
    <row r="1034" spans="1:6" x14ac:dyDescent="0.2">
      <c r="A1034">
        <v>2016</v>
      </c>
      <c r="B1034" t="s">
        <v>9</v>
      </c>
      <c r="C1034">
        <v>23</v>
      </c>
      <c r="D1034" t="s">
        <v>221</v>
      </c>
      <c r="E1034" t="s">
        <v>205</v>
      </c>
      <c r="F1034" s="231">
        <v>0.68862299999999999</v>
      </c>
    </row>
    <row r="1035" spans="1:6" x14ac:dyDescent="0.2">
      <c r="A1035">
        <v>2016</v>
      </c>
      <c r="B1035" t="s">
        <v>9</v>
      </c>
      <c r="C1035">
        <v>23</v>
      </c>
      <c r="D1035" t="s">
        <v>221</v>
      </c>
      <c r="E1035" t="s">
        <v>196</v>
      </c>
      <c r="F1035" s="231">
        <v>194</v>
      </c>
    </row>
    <row r="1036" spans="1:6" x14ac:dyDescent="0.2">
      <c r="A1036">
        <v>2016</v>
      </c>
      <c r="B1036" t="s">
        <v>1</v>
      </c>
      <c r="C1036">
        <v>23</v>
      </c>
      <c r="D1036" t="s">
        <v>221</v>
      </c>
      <c r="E1036" t="s">
        <v>197</v>
      </c>
      <c r="F1036" s="231">
        <v>2</v>
      </c>
    </row>
    <row r="1037" spans="1:6" x14ac:dyDescent="0.2">
      <c r="A1037">
        <v>2016</v>
      </c>
      <c r="B1037" t="s">
        <v>1</v>
      </c>
      <c r="C1037">
        <v>23</v>
      </c>
      <c r="D1037" t="s">
        <v>221</v>
      </c>
      <c r="E1037" t="s">
        <v>199</v>
      </c>
      <c r="F1037" s="231">
        <v>1</v>
      </c>
    </row>
    <row r="1038" spans="1:6" x14ac:dyDescent="0.2">
      <c r="A1038">
        <v>2016</v>
      </c>
      <c r="B1038" t="s">
        <v>1</v>
      </c>
      <c r="C1038">
        <v>23</v>
      </c>
      <c r="D1038" t="s">
        <v>221</v>
      </c>
      <c r="E1038" t="s">
        <v>194</v>
      </c>
      <c r="F1038" s="231">
        <v>2</v>
      </c>
    </row>
    <row r="1039" spans="1:6" x14ac:dyDescent="0.2">
      <c r="A1039">
        <v>2016</v>
      </c>
      <c r="B1039" t="s">
        <v>1</v>
      </c>
      <c r="C1039">
        <v>23</v>
      </c>
      <c r="D1039" t="s">
        <v>221</v>
      </c>
      <c r="E1039" t="s">
        <v>200</v>
      </c>
      <c r="F1039" s="231">
        <v>1</v>
      </c>
    </row>
    <row r="1040" spans="1:6" x14ac:dyDescent="0.2">
      <c r="A1040">
        <v>2016</v>
      </c>
      <c r="B1040" t="s">
        <v>1</v>
      </c>
      <c r="C1040">
        <v>23</v>
      </c>
      <c r="D1040" t="s">
        <v>221</v>
      </c>
      <c r="E1040" t="s">
        <v>195</v>
      </c>
      <c r="F1040" s="231">
        <v>8</v>
      </c>
    </row>
    <row r="1041" spans="1:6" x14ac:dyDescent="0.2">
      <c r="A1041">
        <v>2016</v>
      </c>
      <c r="B1041" t="s">
        <v>1</v>
      </c>
      <c r="C1041">
        <v>23</v>
      </c>
      <c r="D1041" t="s">
        <v>221</v>
      </c>
      <c r="E1041" t="s">
        <v>202</v>
      </c>
      <c r="F1041" s="231">
        <v>0.533632</v>
      </c>
    </row>
    <row r="1042" spans="1:6" x14ac:dyDescent="0.2">
      <c r="A1042">
        <v>2016</v>
      </c>
      <c r="B1042" t="s">
        <v>1</v>
      </c>
      <c r="C1042">
        <v>23</v>
      </c>
      <c r="D1042" t="s">
        <v>221</v>
      </c>
      <c r="E1042" t="s">
        <v>205</v>
      </c>
      <c r="F1042" s="231">
        <v>0.69811299999999998</v>
      </c>
    </row>
    <row r="1043" spans="1:6" x14ac:dyDescent="0.2">
      <c r="A1043">
        <v>2016</v>
      </c>
      <c r="B1043" t="s">
        <v>1</v>
      </c>
      <c r="C1043">
        <v>23</v>
      </c>
      <c r="D1043" t="s">
        <v>221</v>
      </c>
      <c r="E1043" t="s">
        <v>196</v>
      </c>
      <c r="F1043" s="231">
        <v>205</v>
      </c>
    </row>
    <row r="1044" spans="1:6" x14ac:dyDescent="0.2">
      <c r="A1044">
        <v>2016</v>
      </c>
      <c r="B1044" t="s">
        <v>5</v>
      </c>
      <c r="C1044">
        <v>23</v>
      </c>
      <c r="D1044" t="s">
        <v>221</v>
      </c>
      <c r="E1044" t="s">
        <v>197</v>
      </c>
      <c r="F1044" s="231">
        <v>34</v>
      </c>
    </row>
    <row r="1045" spans="1:6" x14ac:dyDescent="0.2">
      <c r="A1045">
        <v>2016</v>
      </c>
      <c r="B1045" t="s">
        <v>5</v>
      </c>
      <c r="C1045">
        <v>23</v>
      </c>
      <c r="D1045" t="s">
        <v>221</v>
      </c>
      <c r="E1045" t="s">
        <v>194</v>
      </c>
      <c r="F1045" s="231">
        <v>5</v>
      </c>
    </row>
    <row r="1046" spans="1:6" x14ac:dyDescent="0.2">
      <c r="A1046">
        <v>2016</v>
      </c>
      <c r="B1046" t="s">
        <v>5</v>
      </c>
      <c r="C1046">
        <v>23</v>
      </c>
      <c r="D1046" t="s">
        <v>221</v>
      </c>
      <c r="E1046" t="s">
        <v>200</v>
      </c>
      <c r="F1046" s="231">
        <v>1</v>
      </c>
    </row>
    <row r="1047" spans="1:6" x14ac:dyDescent="0.2">
      <c r="A1047">
        <v>2016</v>
      </c>
      <c r="B1047" t="s">
        <v>5</v>
      </c>
      <c r="C1047">
        <v>23</v>
      </c>
      <c r="D1047" t="s">
        <v>221</v>
      </c>
      <c r="E1047" t="s">
        <v>195</v>
      </c>
      <c r="F1047" s="231">
        <v>7</v>
      </c>
    </row>
    <row r="1048" spans="1:6" x14ac:dyDescent="0.2">
      <c r="A1048">
        <v>2016</v>
      </c>
      <c r="B1048" t="s">
        <v>5</v>
      </c>
      <c r="C1048">
        <v>23</v>
      </c>
      <c r="D1048" t="s">
        <v>221</v>
      </c>
      <c r="E1048" t="s">
        <v>202</v>
      </c>
      <c r="F1048" s="231">
        <v>0.60153299999999998</v>
      </c>
    </row>
    <row r="1049" spans="1:6" x14ac:dyDescent="0.2">
      <c r="A1049">
        <v>2016</v>
      </c>
      <c r="B1049" t="s">
        <v>5</v>
      </c>
      <c r="C1049">
        <v>23</v>
      </c>
      <c r="D1049" t="s">
        <v>221</v>
      </c>
      <c r="E1049" t="s">
        <v>205</v>
      </c>
      <c r="F1049" s="231">
        <v>0.70909100000000003</v>
      </c>
    </row>
    <row r="1050" spans="1:6" x14ac:dyDescent="0.2">
      <c r="A1050">
        <v>2016</v>
      </c>
      <c r="B1050" t="s">
        <v>5</v>
      </c>
      <c r="C1050">
        <v>23</v>
      </c>
      <c r="D1050" t="s">
        <v>221</v>
      </c>
      <c r="E1050" t="s">
        <v>196</v>
      </c>
      <c r="F1050" s="231">
        <v>206</v>
      </c>
    </row>
    <row r="1051" spans="1:6" x14ac:dyDescent="0.2">
      <c r="A1051">
        <v>2016</v>
      </c>
      <c r="B1051" t="s">
        <v>7</v>
      </c>
      <c r="C1051">
        <v>23</v>
      </c>
      <c r="D1051" t="s">
        <v>221</v>
      </c>
      <c r="E1051" t="s">
        <v>197</v>
      </c>
      <c r="F1051" s="231">
        <v>10</v>
      </c>
    </row>
    <row r="1052" spans="1:6" x14ac:dyDescent="0.2">
      <c r="A1052">
        <v>2016</v>
      </c>
      <c r="B1052" t="s">
        <v>7</v>
      </c>
      <c r="C1052">
        <v>23</v>
      </c>
      <c r="D1052" t="s">
        <v>221</v>
      </c>
      <c r="E1052" t="s">
        <v>198</v>
      </c>
      <c r="F1052" s="231">
        <v>1</v>
      </c>
    </row>
    <row r="1053" spans="1:6" x14ac:dyDescent="0.2">
      <c r="A1053">
        <v>2016</v>
      </c>
      <c r="B1053" t="s">
        <v>7</v>
      </c>
      <c r="C1053">
        <v>23</v>
      </c>
      <c r="D1053" t="s">
        <v>221</v>
      </c>
      <c r="E1053" t="s">
        <v>194</v>
      </c>
      <c r="F1053" s="231">
        <v>8</v>
      </c>
    </row>
    <row r="1054" spans="1:6" x14ac:dyDescent="0.2">
      <c r="A1054">
        <v>2016</v>
      </c>
      <c r="B1054" t="s">
        <v>7</v>
      </c>
      <c r="C1054">
        <v>23</v>
      </c>
      <c r="D1054" t="s">
        <v>221</v>
      </c>
      <c r="E1054" t="s">
        <v>195</v>
      </c>
      <c r="F1054" s="231">
        <v>5</v>
      </c>
    </row>
    <row r="1055" spans="1:6" x14ac:dyDescent="0.2">
      <c r="A1055">
        <v>2016</v>
      </c>
      <c r="B1055" t="s">
        <v>7</v>
      </c>
      <c r="C1055">
        <v>23</v>
      </c>
      <c r="D1055" t="s">
        <v>221</v>
      </c>
      <c r="E1055" t="s">
        <v>202</v>
      </c>
      <c r="F1055" s="231">
        <v>0.46441900000000003</v>
      </c>
    </row>
    <row r="1056" spans="1:6" x14ac:dyDescent="0.2">
      <c r="A1056">
        <v>2016</v>
      </c>
      <c r="B1056" t="s">
        <v>7</v>
      </c>
      <c r="C1056">
        <v>23</v>
      </c>
      <c r="D1056" t="s">
        <v>221</v>
      </c>
      <c r="E1056" t="s">
        <v>205</v>
      </c>
      <c r="F1056" s="231">
        <v>0.68047299999999999</v>
      </c>
    </row>
    <row r="1057" spans="1:6" x14ac:dyDescent="0.2">
      <c r="A1057">
        <v>2016</v>
      </c>
      <c r="B1057" t="s">
        <v>7</v>
      </c>
      <c r="C1057">
        <v>23</v>
      </c>
      <c r="D1057" t="s">
        <v>221</v>
      </c>
      <c r="E1057" t="s">
        <v>196</v>
      </c>
      <c r="F1057" s="231">
        <v>199</v>
      </c>
    </row>
    <row r="1058" spans="1:6" x14ac:dyDescent="0.2">
      <c r="A1058">
        <v>2016</v>
      </c>
      <c r="B1058" t="s">
        <v>6</v>
      </c>
      <c r="C1058">
        <v>23</v>
      </c>
      <c r="D1058" t="s">
        <v>221</v>
      </c>
      <c r="E1058" t="s">
        <v>197</v>
      </c>
      <c r="F1058" s="231">
        <v>10</v>
      </c>
    </row>
    <row r="1059" spans="1:6" x14ac:dyDescent="0.2">
      <c r="A1059">
        <v>2016</v>
      </c>
      <c r="B1059" t="s">
        <v>6</v>
      </c>
      <c r="C1059">
        <v>23</v>
      </c>
      <c r="D1059" t="s">
        <v>221</v>
      </c>
      <c r="E1059" t="s">
        <v>194</v>
      </c>
      <c r="F1059" s="231">
        <v>4</v>
      </c>
    </row>
    <row r="1060" spans="1:6" x14ac:dyDescent="0.2">
      <c r="A1060">
        <v>2016</v>
      </c>
      <c r="B1060" t="s">
        <v>6</v>
      </c>
      <c r="C1060">
        <v>23</v>
      </c>
      <c r="D1060" t="s">
        <v>221</v>
      </c>
      <c r="E1060" t="s">
        <v>200</v>
      </c>
      <c r="F1060" s="231">
        <v>1</v>
      </c>
    </row>
    <row r="1061" spans="1:6" x14ac:dyDescent="0.2">
      <c r="A1061">
        <v>2016</v>
      </c>
      <c r="B1061" t="s">
        <v>6</v>
      </c>
      <c r="C1061">
        <v>23</v>
      </c>
      <c r="D1061" t="s">
        <v>221</v>
      </c>
      <c r="E1061" t="s">
        <v>195</v>
      </c>
      <c r="F1061" s="231">
        <v>11</v>
      </c>
    </row>
    <row r="1062" spans="1:6" x14ac:dyDescent="0.2">
      <c r="A1062">
        <v>2016</v>
      </c>
      <c r="B1062" t="s">
        <v>6</v>
      </c>
      <c r="C1062">
        <v>23</v>
      </c>
      <c r="D1062" t="s">
        <v>221</v>
      </c>
      <c r="E1062" t="s">
        <v>202</v>
      </c>
      <c r="F1062" s="231">
        <v>0.48301899999999998</v>
      </c>
    </row>
    <row r="1063" spans="1:6" x14ac:dyDescent="0.2">
      <c r="A1063">
        <v>2016</v>
      </c>
      <c r="B1063" t="s">
        <v>6</v>
      </c>
      <c r="C1063">
        <v>23</v>
      </c>
      <c r="D1063" t="s">
        <v>221</v>
      </c>
      <c r="E1063" t="s">
        <v>205</v>
      </c>
      <c r="F1063" s="231">
        <v>0.68452400000000002</v>
      </c>
    </row>
    <row r="1064" spans="1:6" x14ac:dyDescent="0.2">
      <c r="A1064">
        <v>2016</v>
      </c>
      <c r="B1064" t="s">
        <v>6</v>
      </c>
      <c r="C1064">
        <v>23</v>
      </c>
      <c r="D1064" t="s">
        <v>221</v>
      </c>
      <c r="E1064" t="s">
        <v>196</v>
      </c>
      <c r="F1064" s="231">
        <v>200</v>
      </c>
    </row>
    <row r="1065" spans="1:6" x14ac:dyDescent="0.2">
      <c r="A1065">
        <v>2016</v>
      </c>
      <c r="B1065" t="s">
        <v>0</v>
      </c>
      <c r="C1065">
        <v>23</v>
      </c>
      <c r="D1065" t="s">
        <v>221</v>
      </c>
      <c r="E1065" t="s">
        <v>197</v>
      </c>
      <c r="F1065" s="231">
        <v>4</v>
      </c>
    </row>
    <row r="1066" spans="1:6" x14ac:dyDescent="0.2">
      <c r="A1066">
        <v>2016</v>
      </c>
      <c r="B1066" t="s">
        <v>0</v>
      </c>
      <c r="C1066">
        <v>23</v>
      </c>
      <c r="D1066" t="s">
        <v>221</v>
      </c>
      <c r="E1066" t="s">
        <v>198</v>
      </c>
      <c r="F1066" s="231">
        <v>0</v>
      </c>
    </row>
    <row r="1067" spans="1:6" x14ac:dyDescent="0.2">
      <c r="A1067">
        <v>2016</v>
      </c>
      <c r="B1067" t="s">
        <v>0</v>
      </c>
      <c r="C1067">
        <v>23</v>
      </c>
      <c r="D1067" t="s">
        <v>221</v>
      </c>
      <c r="E1067" t="s">
        <v>199</v>
      </c>
      <c r="F1067" s="231">
        <v>0</v>
      </c>
    </row>
    <row r="1068" spans="1:6" x14ac:dyDescent="0.2">
      <c r="A1068">
        <v>2016</v>
      </c>
      <c r="B1068" t="s">
        <v>0</v>
      </c>
      <c r="C1068">
        <v>23</v>
      </c>
      <c r="D1068" t="s">
        <v>221</v>
      </c>
      <c r="E1068" t="s">
        <v>194</v>
      </c>
      <c r="F1068" s="231">
        <v>4</v>
      </c>
    </row>
    <row r="1069" spans="1:6" x14ac:dyDescent="0.2">
      <c r="A1069">
        <v>2016</v>
      </c>
      <c r="B1069" t="s">
        <v>0</v>
      </c>
      <c r="C1069">
        <v>23</v>
      </c>
      <c r="D1069" t="s">
        <v>221</v>
      </c>
      <c r="E1069" t="s">
        <v>200</v>
      </c>
      <c r="F1069" s="231">
        <v>0</v>
      </c>
    </row>
    <row r="1070" spans="1:6" x14ac:dyDescent="0.2">
      <c r="A1070">
        <v>2016</v>
      </c>
      <c r="B1070" t="s">
        <v>0</v>
      </c>
      <c r="C1070">
        <v>23</v>
      </c>
      <c r="D1070" t="s">
        <v>221</v>
      </c>
      <c r="E1070" t="s">
        <v>195</v>
      </c>
      <c r="F1070" s="231">
        <v>6</v>
      </c>
    </row>
    <row r="1071" spans="1:6" x14ac:dyDescent="0.2">
      <c r="A1071">
        <v>2016</v>
      </c>
      <c r="B1071" t="s">
        <v>0</v>
      </c>
      <c r="C1071">
        <v>23</v>
      </c>
      <c r="D1071" t="s">
        <v>221</v>
      </c>
      <c r="E1071" t="s">
        <v>202</v>
      </c>
      <c r="F1071" s="231">
        <v>0.52272700000000005</v>
      </c>
    </row>
    <row r="1072" spans="1:6" x14ac:dyDescent="0.2">
      <c r="A1072">
        <v>2016</v>
      </c>
      <c r="B1072" t="s">
        <v>0</v>
      </c>
      <c r="C1072">
        <v>23</v>
      </c>
      <c r="D1072" t="s">
        <v>221</v>
      </c>
      <c r="E1072" t="s">
        <v>205</v>
      </c>
      <c r="F1072" s="231">
        <v>0.68125000000000002</v>
      </c>
    </row>
    <row r="1073" spans="1:6" x14ac:dyDescent="0.2">
      <c r="A1073">
        <v>2016</v>
      </c>
      <c r="B1073" t="s">
        <v>0</v>
      </c>
      <c r="C1073">
        <v>23</v>
      </c>
      <c r="D1073" t="s">
        <v>221</v>
      </c>
      <c r="E1073" t="s">
        <v>196</v>
      </c>
      <c r="F1073" s="231">
        <v>204</v>
      </c>
    </row>
    <row r="1074" spans="1:6" x14ac:dyDescent="0.2">
      <c r="A1074">
        <v>2016</v>
      </c>
      <c r="B1074" t="s">
        <v>8</v>
      </c>
      <c r="C1074">
        <v>23</v>
      </c>
      <c r="D1074" t="s">
        <v>221</v>
      </c>
      <c r="E1074" t="s">
        <v>197</v>
      </c>
      <c r="F1074" s="231">
        <v>6</v>
      </c>
    </row>
    <row r="1075" spans="1:6" x14ac:dyDescent="0.2">
      <c r="A1075">
        <v>2016</v>
      </c>
      <c r="B1075" t="s">
        <v>8</v>
      </c>
      <c r="C1075">
        <v>23</v>
      </c>
      <c r="D1075" t="s">
        <v>221</v>
      </c>
      <c r="E1075" t="s">
        <v>198</v>
      </c>
      <c r="F1075" s="231">
        <v>1</v>
      </c>
    </row>
    <row r="1076" spans="1:6" x14ac:dyDescent="0.2">
      <c r="A1076">
        <v>2016</v>
      </c>
      <c r="B1076" t="s">
        <v>8</v>
      </c>
      <c r="C1076">
        <v>23</v>
      </c>
      <c r="D1076" t="s">
        <v>221</v>
      </c>
      <c r="E1076" t="s">
        <v>194</v>
      </c>
      <c r="F1076" s="231">
        <v>8</v>
      </c>
    </row>
    <row r="1077" spans="1:6" x14ac:dyDescent="0.2">
      <c r="A1077">
        <v>2016</v>
      </c>
      <c r="B1077" t="s">
        <v>8</v>
      </c>
      <c r="C1077">
        <v>23</v>
      </c>
      <c r="D1077" t="s">
        <v>221</v>
      </c>
      <c r="E1077" t="s">
        <v>200</v>
      </c>
      <c r="F1077" s="231">
        <v>1</v>
      </c>
    </row>
    <row r="1078" spans="1:6" x14ac:dyDescent="0.2">
      <c r="A1078">
        <v>2016</v>
      </c>
      <c r="B1078" t="s">
        <v>8</v>
      </c>
      <c r="C1078">
        <v>23</v>
      </c>
      <c r="D1078" t="s">
        <v>221</v>
      </c>
      <c r="E1078" t="s">
        <v>195</v>
      </c>
      <c r="F1078" s="231">
        <v>13</v>
      </c>
    </row>
    <row r="1079" spans="1:6" x14ac:dyDescent="0.2">
      <c r="A1079">
        <v>2016</v>
      </c>
      <c r="B1079" t="s">
        <v>8</v>
      </c>
      <c r="C1079">
        <v>23</v>
      </c>
      <c r="D1079" t="s">
        <v>221</v>
      </c>
      <c r="E1079" t="s">
        <v>202</v>
      </c>
      <c r="F1079" s="231">
        <v>0.43608999999999998</v>
      </c>
    </row>
    <row r="1080" spans="1:6" x14ac:dyDescent="0.2">
      <c r="A1080">
        <v>2016</v>
      </c>
      <c r="B1080" t="s">
        <v>8</v>
      </c>
      <c r="C1080">
        <v>23</v>
      </c>
      <c r="D1080" t="s">
        <v>221</v>
      </c>
      <c r="E1080" t="s">
        <v>205</v>
      </c>
      <c r="F1080" s="231">
        <v>0.67261899999999997</v>
      </c>
    </row>
    <row r="1081" spans="1:6" x14ac:dyDescent="0.2">
      <c r="A1081">
        <v>2016</v>
      </c>
      <c r="B1081" t="s">
        <v>8</v>
      </c>
      <c r="C1081">
        <v>23</v>
      </c>
      <c r="D1081" t="s">
        <v>221</v>
      </c>
      <c r="E1081" t="s">
        <v>196</v>
      </c>
      <c r="F1081" s="231">
        <v>203</v>
      </c>
    </row>
    <row r="1082" spans="1:6" x14ac:dyDescent="0.2">
      <c r="A1082">
        <v>2016</v>
      </c>
      <c r="B1082" t="s">
        <v>10</v>
      </c>
      <c r="C1082">
        <v>23</v>
      </c>
      <c r="D1082" t="s">
        <v>221</v>
      </c>
      <c r="E1082" t="s">
        <v>197</v>
      </c>
      <c r="F1082" s="231">
        <v>2</v>
      </c>
    </row>
    <row r="1083" spans="1:6" x14ac:dyDescent="0.2">
      <c r="A1083">
        <v>2016</v>
      </c>
      <c r="B1083" t="s">
        <v>10</v>
      </c>
      <c r="C1083">
        <v>23</v>
      </c>
      <c r="D1083" t="s">
        <v>221</v>
      </c>
      <c r="E1083" t="s">
        <v>199</v>
      </c>
      <c r="F1083" s="231">
        <v>1</v>
      </c>
    </row>
    <row r="1084" spans="1:6" x14ac:dyDescent="0.2">
      <c r="A1084">
        <v>2016</v>
      </c>
      <c r="B1084" t="s">
        <v>10</v>
      </c>
      <c r="C1084">
        <v>23</v>
      </c>
      <c r="D1084" t="s">
        <v>221</v>
      </c>
      <c r="E1084" t="s">
        <v>194</v>
      </c>
      <c r="F1084" s="231">
        <v>1</v>
      </c>
    </row>
    <row r="1085" spans="1:6" x14ac:dyDescent="0.2">
      <c r="A1085">
        <v>2016</v>
      </c>
      <c r="B1085" t="s">
        <v>10</v>
      </c>
      <c r="C1085">
        <v>23</v>
      </c>
      <c r="D1085" t="s">
        <v>221</v>
      </c>
      <c r="E1085" t="s">
        <v>195</v>
      </c>
      <c r="F1085" s="231">
        <v>12</v>
      </c>
    </row>
    <row r="1086" spans="1:6" x14ac:dyDescent="0.2">
      <c r="A1086">
        <v>2016</v>
      </c>
      <c r="B1086" t="s">
        <v>10</v>
      </c>
      <c r="C1086">
        <v>23</v>
      </c>
      <c r="D1086" t="s">
        <v>221</v>
      </c>
      <c r="E1086" t="s">
        <v>202</v>
      </c>
      <c r="F1086" s="231">
        <v>0.50952399999999998</v>
      </c>
    </row>
    <row r="1087" spans="1:6" x14ac:dyDescent="0.2">
      <c r="A1087">
        <v>2016</v>
      </c>
      <c r="B1087" t="s">
        <v>10</v>
      </c>
      <c r="C1087">
        <v>23</v>
      </c>
      <c r="D1087" t="s">
        <v>221</v>
      </c>
      <c r="E1087" t="s">
        <v>205</v>
      </c>
      <c r="F1087" s="231">
        <v>0.66455699999999995</v>
      </c>
    </row>
    <row r="1088" spans="1:6" x14ac:dyDescent="0.2">
      <c r="A1088">
        <v>2016</v>
      </c>
      <c r="B1088" t="s">
        <v>10</v>
      </c>
      <c r="C1088">
        <v>23</v>
      </c>
      <c r="D1088" t="s">
        <v>221</v>
      </c>
      <c r="E1088" t="s">
        <v>196</v>
      </c>
      <c r="F1088" s="231">
        <v>192</v>
      </c>
    </row>
    <row r="1089" spans="1:6" x14ac:dyDescent="0.2">
      <c r="A1089">
        <v>2016</v>
      </c>
      <c r="B1089" t="s">
        <v>4</v>
      </c>
      <c r="C1089">
        <v>23</v>
      </c>
      <c r="D1089" t="s">
        <v>221</v>
      </c>
      <c r="E1089" t="s">
        <v>197</v>
      </c>
      <c r="F1089" s="231">
        <v>5</v>
      </c>
    </row>
    <row r="1090" spans="1:6" x14ac:dyDescent="0.2">
      <c r="A1090">
        <v>2016</v>
      </c>
      <c r="B1090" t="s">
        <v>4</v>
      </c>
      <c r="C1090">
        <v>23</v>
      </c>
      <c r="D1090" t="s">
        <v>221</v>
      </c>
      <c r="E1090" t="s">
        <v>198</v>
      </c>
      <c r="F1090" s="231">
        <v>1</v>
      </c>
    </row>
    <row r="1091" spans="1:6" x14ac:dyDescent="0.2">
      <c r="A1091">
        <v>2016</v>
      </c>
      <c r="B1091" t="s">
        <v>4</v>
      </c>
      <c r="C1091">
        <v>23</v>
      </c>
      <c r="D1091" t="s">
        <v>221</v>
      </c>
      <c r="E1091" t="s">
        <v>199</v>
      </c>
      <c r="F1091" s="231">
        <v>1</v>
      </c>
    </row>
    <row r="1092" spans="1:6" x14ac:dyDescent="0.2">
      <c r="A1092">
        <v>2016</v>
      </c>
      <c r="B1092" t="s">
        <v>4</v>
      </c>
      <c r="C1092">
        <v>23</v>
      </c>
      <c r="D1092" t="s">
        <v>221</v>
      </c>
      <c r="E1092" t="s">
        <v>194</v>
      </c>
      <c r="F1092" s="231">
        <v>5</v>
      </c>
    </row>
    <row r="1093" spans="1:6" x14ac:dyDescent="0.2">
      <c r="A1093">
        <v>2016</v>
      </c>
      <c r="B1093" t="s">
        <v>4</v>
      </c>
      <c r="C1093">
        <v>23</v>
      </c>
      <c r="D1093" t="s">
        <v>221</v>
      </c>
      <c r="E1093" t="s">
        <v>195</v>
      </c>
      <c r="F1093" s="231">
        <v>7</v>
      </c>
    </row>
    <row r="1094" spans="1:6" x14ac:dyDescent="0.2">
      <c r="A1094">
        <v>2016</v>
      </c>
      <c r="B1094" t="s">
        <v>4</v>
      </c>
      <c r="C1094">
        <v>23</v>
      </c>
      <c r="D1094" t="s">
        <v>221</v>
      </c>
      <c r="E1094" t="s">
        <v>202</v>
      </c>
      <c r="F1094" s="231">
        <v>0.59842499999999998</v>
      </c>
    </row>
    <row r="1095" spans="1:6" x14ac:dyDescent="0.2">
      <c r="A1095">
        <v>2016</v>
      </c>
      <c r="B1095" t="s">
        <v>4</v>
      </c>
      <c r="C1095">
        <v>23</v>
      </c>
      <c r="D1095" t="s">
        <v>221</v>
      </c>
      <c r="E1095" t="s">
        <v>205</v>
      </c>
      <c r="F1095" s="231">
        <v>0.71341500000000002</v>
      </c>
    </row>
    <row r="1096" spans="1:6" x14ac:dyDescent="0.2">
      <c r="A1096">
        <v>2016</v>
      </c>
      <c r="B1096" t="s">
        <v>4</v>
      </c>
      <c r="C1096">
        <v>23</v>
      </c>
      <c r="D1096" t="s">
        <v>221</v>
      </c>
      <c r="E1096" t="s">
        <v>196</v>
      </c>
      <c r="F1096" s="231">
        <v>233</v>
      </c>
    </row>
    <row r="1097" spans="1:6" x14ac:dyDescent="0.2">
      <c r="A1097">
        <v>2016</v>
      </c>
      <c r="B1097" t="s">
        <v>3</v>
      </c>
      <c r="C1097">
        <v>23</v>
      </c>
      <c r="D1097" t="s">
        <v>221</v>
      </c>
      <c r="E1097" t="s">
        <v>197</v>
      </c>
      <c r="F1097" s="231">
        <v>6</v>
      </c>
    </row>
    <row r="1098" spans="1:6" x14ac:dyDescent="0.2">
      <c r="A1098">
        <v>2016</v>
      </c>
      <c r="B1098" t="s">
        <v>3</v>
      </c>
      <c r="C1098">
        <v>23</v>
      </c>
      <c r="D1098" t="s">
        <v>221</v>
      </c>
      <c r="E1098" t="s">
        <v>194</v>
      </c>
      <c r="F1098" s="231">
        <v>35</v>
      </c>
    </row>
    <row r="1099" spans="1:6" x14ac:dyDescent="0.2">
      <c r="A1099">
        <v>2016</v>
      </c>
      <c r="B1099" t="s">
        <v>3</v>
      </c>
      <c r="C1099">
        <v>23</v>
      </c>
      <c r="D1099" t="s">
        <v>221</v>
      </c>
      <c r="E1099" t="s">
        <v>200</v>
      </c>
      <c r="F1099" s="231">
        <v>1</v>
      </c>
    </row>
    <row r="1100" spans="1:6" x14ac:dyDescent="0.2">
      <c r="A1100">
        <v>2016</v>
      </c>
      <c r="B1100" t="s">
        <v>3</v>
      </c>
      <c r="C1100">
        <v>23</v>
      </c>
      <c r="D1100" t="s">
        <v>221</v>
      </c>
      <c r="E1100" t="s">
        <v>195</v>
      </c>
      <c r="F1100" s="231">
        <v>10</v>
      </c>
    </row>
    <row r="1101" spans="1:6" x14ac:dyDescent="0.2">
      <c r="A1101">
        <v>2016</v>
      </c>
      <c r="B1101" t="s">
        <v>3</v>
      </c>
      <c r="C1101">
        <v>23</v>
      </c>
      <c r="D1101" t="s">
        <v>221</v>
      </c>
      <c r="E1101" t="s">
        <v>202</v>
      </c>
      <c r="F1101" s="231">
        <v>0.59839399999999998</v>
      </c>
    </row>
    <row r="1102" spans="1:6" x14ac:dyDescent="0.2">
      <c r="A1102">
        <v>2016</v>
      </c>
      <c r="B1102" t="s">
        <v>3</v>
      </c>
      <c r="C1102">
        <v>23</v>
      </c>
      <c r="D1102" t="s">
        <v>221</v>
      </c>
      <c r="E1102" t="s">
        <v>205</v>
      </c>
      <c r="F1102" s="231">
        <v>0.69753100000000001</v>
      </c>
    </row>
    <row r="1103" spans="1:6" x14ac:dyDescent="0.2">
      <c r="A1103">
        <v>2016</v>
      </c>
      <c r="B1103" t="s">
        <v>3</v>
      </c>
      <c r="C1103">
        <v>23</v>
      </c>
      <c r="D1103" t="s">
        <v>221</v>
      </c>
      <c r="E1103" t="s">
        <v>196</v>
      </c>
      <c r="F1103" s="231">
        <v>233</v>
      </c>
    </row>
    <row r="1104" spans="1:6" x14ac:dyDescent="0.2">
      <c r="A1104">
        <v>2016</v>
      </c>
      <c r="B1104" t="s">
        <v>2</v>
      </c>
      <c r="C1104">
        <v>23</v>
      </c>
      <c r="D1104" t="s">
        <v>221</v>
      </c>
      <c r="E1104" t="s">
        <v>197</v>
      </c>
      <c r="F1104" s="231">
        <v>5</v>
      </c>
    </row>
    <row r="1105" spans="1:6" x14ac:dyDescent="0.2">
      <c r="A1105">
        <v>2016</v>
      </c>
      <c r="B1105" t="s">
        <v>2</v>
      </c>
      <c r="C1105">
        <v>23</v>
      </c>
      <c r="D1105" t="s">
        <v>221</v>
      </c>
      <c r="E1105" t="s">
        <v>198</v>
      </c>
      <c r="F1105" s="231">
        <v>1</v>
      </c>
    </row>
    <row r="1106" spans="1:6" x14ac:dyDescent="0.2">
      <c r="A1106">
        <v>2016</v>
      </c>
      <c r="B1106" t="s">
        <v>2</v>
      </c>
      <c r="C1106">
        <v>23</v>
      </c>
      <c r="D1106" t="s">
        <v>221</v>
      </c>
      <c r="E1106" t="s">
        <v>199</v>
      </c>
      <c r="F1106" s="231">
        <v>1</v>
      </c>
    </row>
    <row r="1107" spans="1:6" x14ac:dyDescent="0.2">
      <c r="A1107">
        <v>2016</v>
      </c>
      <c r="B1107" t="s">
        <v>2</v>
      </c>
      <c r="C1107">
        <v>23</v>
      </c>
      <c r="D1107" t="s">
        <v>221</v>
      </c>
      <c r="E1107" t="s">
        <v>194</v>
      </c>
      <c r="F1107" s="231">
        <v>4</v>
      </c>
    </row>
    <row r="1108" spans="1:6" x14ac:dyDescent="0.2">
      <c r="A1108">
        <v>2016</v>
      </c>
      <c r="B1108" t="s">
        <v>2</v>
      </c>
      <c r="C1108">
        <v>23</v>
      </c>
      <c r="D1108" t="s">
        <v>221</v>
      </c>
      <c r="E1108" t="s">
        <v>195</v>
      </c>
      <c r="F1108" s="231">
        <v>9</v>
      </c>
    </row>
    <row r="1109" spans="1:6" x14ac:dyDescent="0.2">
      <c r="A1109">
        <v>2016</v>
      </c>
      <c r="B1109" t="s">
        <v>2</v>
      </c>
      <c r="C1109">
        <v>23</v>
      </c>
      <c r="D1109" t="s">
        <v>221</v>
      </c>
      <c r="E1109" t="s">
        <v>202</v>
      </c>
      <c r="F1109" s="231">
        <v>0.542601</v>
      </c>
    </row>
    <row r="1110" spans="1:6" x14ac:dyDescent="0.2">
      <c r="A1110">
        <v>2016</v>
      </c>
      <c r="B1110" t="s">
        <v>2</v>
      </c>
      <c r="C1110">
        <v>23</v>
      </c>
      <c r="D1110" t="s">
        <v>221</v>
      </c>
      <c r="E1110" t="s">
        <v>205</v>
      </c>
      <c r="F1110" s="231">
        <v>0.70625000000000004</v>
      </c>
    </row>
    <row r="1111" spans="1:6" x14ac:dyDescent="0.2">
      <c r="A1111">
        <v>2016</v>
      </c>
      <c r="B1111" t="s">
        <v>2</v>
      </c>
      <c r="C1111">
        <v>23</v>
      </c>
      <c r="D1111" t="s">
        <v>221</v>
      </c>
      <c r="E1111" t="s">
        <v>196</v>
      </c>
      <c r="F1111" s="231">
        <v>203</v>
      </c>
    </row>
    <row r="1112" spans="1:6" x14ac:dyDescent="0.2">
      <c r="A1112">
        <v>2016</v>
      </c>
      <c r="B1112" t="s">
        <v>9</v>
      </c>
      <c r="C1112">
        <v>27</v>
      </c>
      <c r="D1112" t="s">
        <v>222</v>
      </c>
      <c r="E1112" t="s">
        <v>197</v>
      </c>
      <c r="F1112" s="231">
        <v>7</v>
      </c>
    </row>
    <row r="1113" spans="1:6" x14ac:dyDescent="0.2">
      <c r="A1113">
        <v>2016</v>
      </c>
      <c r="B1113" t="s">
        <v>9</v>
      </c>
      <c r="C1113">
        <v>27</v>
      </c>
      <c r="D1113" t="s">
        <v>222</v>
      </c>
      <c r="E1113" t="s">
        <v>198</v>
      </c>
      <c r="F1113" s="231">
        <v>2</v>
      </c>
    </row>
    <row r="1114" spans="1:6" x14ac:dyDescent="0.2">
      <c r="A1114">
        <v>2016</v>
      </c>
      <c r="B1114" t="s">
        <v>9</v>
      </c>
      <c r="C1114">
        <v>27</v>
      </c>
      <c r="D1114" t="s">
        <v>222</v>
      </c>
      <c r="E1114" t="s">
        <v>199</v>
      </c>
      <c r="F1114" s="231">
        <v>1</v>
      </c>
    </row>
    <row r="1115" spans="1:6" x14ac:dyDescent="0.2">
      <c r="A1115">
        <v>2016</v>
      </c>
      <c r="B1115" t="s">
        <v>9</v>
      </c>
      <c r="C1115">
        <v>27</v>
      </c>
      <c r="D1115" t="s">
        <v>222</v>
      </c>
      <c r="E1115" t="s">
        <v>194</v>
      </c>
      <c r="F1115" s="231">
        <v>12</v>
      </c>
    </row>
    <row r="1116" spans="1:6" x14ac:dyDescent="0.2">
      <c r="A1116">
        <v>2016</v>
      </c>
      <c r="B1116" t="s">
        <v>9</v>
      </c>
      <c r="C1116">
        <v>27</v>
      </c>
      <c r="D1116" t="s">
        <v>222</v>
      </c>
      <c r="E1116" t="s">
        <v>195</v>
      </c>
      <c r="F1116" s="231">
        <v>19</v>
      </c>
    </row>
    <row r="1117" spans="1:6" x14ac:dyDescent="0.2">
      <c r="A1117">
        <v>2016</v>
      </c>
      <c r="B1117" t="s">
        <v>9</v>
      </c>
      <c r="C1117">
        <v>27</v>
      </c>
      <c r="D1117" t="s">
        <v>222</v>
      </c>
      <c r="E1117" t="s">
        <v>202</v>
      </c>
      <c r="F1117" s="231">
        <v>0.75609800000000005</v>
      </c>
    </row>
    <row r="1118" spans="1:6" x14ac:dyDescent="0.2">
      <c r="A1118">
        <v>2016</v>
      </c>
      <c r="B1118" t="s">
        <v>9</v>
      </c>
      <c r="C1118">
        <v>27</v>
      </c>
      <c r="D1118" t="s">
        <v>222</v>
      </c>
      <c r="E1118" t="s">
        <v>205</v>
      </c>
      <c r="F1118" s="231">
        <v>0.77979299999999996</v>
      </c>
    </row>
    <row r="1119" spans="1:6" x14ac:dyDescent="0.2">
      <c r="A1119">
        <v>2016</v>
      </c>
      <c r="B1119" t="s">
        <v>9</v>
      </c>
      <c r="C1119">
        <v>27</v>
      </c>
      <c r="D1119" t="s">
        <v>222</v>
      </c>
      <c r="E1119" t="s">
        <v>196</v>
      </c>
      <c r="F1119" s="231">
        <v>427</v>
      </c>
    </row>
    <row r="1120" spans="1:6" x14ac:dyDescent="0.2">
      <c r="A1120">
        <v>2016</v>
      </c>
      <c r="B1120" t="s">
        <v>1</v>
      </c>
      <c r="C1120">
        <v>27</v>
      </c>
      <c r="D1120" t="s">
        <v>222</v>
      </c>
      <c r="E1120" t="s">
        <v>197</v>
      </c>
      <c r="F1120" s="231">
        <v>9</v>
      </c>
    </row>
    <row r="1121" spans="1:6" x14ac:dyDescent="0.2">
      <c r="A1121">
        <v>2016</v>
      </c>
      <c r="B1121" t="s">
        <v>1</v>
      </c>
      <c r="C1121">
        <v>27</v>
      </c>
      <c r="D1121" t="s">
        <v>222</v>
      </c>
      <c r="E1121" t="s">
        <v>198</v>
      </c>
      <c r="F1121" s="231">
        <v>2</v>
      </c>
    </row>
    <row r="1122" spans="1:6" x14ac:dyDescent="0.2">
      <c r="A1122">
        <v>2016</v>
      </c>
      <c r="B1122" t="s">
        <v>1</v>
      </c>
      <c r="C1122">
        <v>27</v>
      </c>
      <c r="D1122" t="s">
        <v>222</v>
      </c>
      <c r="E1122" t="s">
        <v>199</v>
      </c>
      <c r="F1122" s="231">
        <v>2</v>
      </c>
    </row>
    <row r="1123" spans="1:6" x14ac:dyDescent="0.2">
      <c r="A1123">
        <v>2016</v>
      </c>
      <c r="B1123" t="s">
        <v>1</v>
      </c>
      <c r="C1123">
        <v>27</v>
      </c>
      <c r="D1123" t="s">
        <v>222</v>
      </c>
      <c r="E1123" t="s">
        <v>194</v>
      </c>
      <c r="F1123" s="231">
        <v>14</v>
      </c>
    </row>
    <row r="1124" spans="1:6" x14ac:dyDescent="0.2">
      <c r="A1124">
        <v>2016</v>
      </c>
      <c r="B1124" t="s">
        <v>1</v>
      </c>
      <c r="C1124">
        <v>27</v>
      </c>
      <c r="D1124" t="s">
        <v>222</v>
      </c>
      <c r="E1124" t="s">
        <v>200</v>
      </c>
      <c r="F1124" s="231">
        <v>1</v>
      </c>
    </row>
    <row r="1125" spans="1:6" x14ac:dyDescent="0.2">
      <c r="A1125">
        <v>2016</v>
      </c>
      <c r="B1125" t="s">
        <v>1</v>
      </c>
      <c r="C1125">
        <v>27</v>
      </c>
      <c r="D1125" t="s">
        <v>222</v>
      </c>
      <c r="E1125" t="s">
        <v>195</v>
      </c>
      <c r="F1125" s="231">
        <v>26</v>
      </c>
    </row>
    <row r="1126" spans="1:6" x14ac:dyDescent="0.2">
      <c r="A1126">
        <v>2016</v>
      </c>
      <c r="B1126" t="s">
        <v>1</v>
      </c>
      <c r="C1126">
        <v>27</v>
      </c>
      <c r="D1126" t="s">
        <v>222</v>
      </c>
      <c r="E1126" t="s">
        <v>202</v>
      </c>
      <c r="F1126" s="231">
        <v>0.71960299999999999</v>
      </c>
    </row>
    <row r="1127" spans="1:6" x14ac:dyDescent="0.2">
      <c r="A1127">
        <v>2016</v>
      </c>
      <c r="B1127" t="s">
        <v>1</v>
      </c>
      <c r="C1127">
        <v>27</v>
      </c>
      <c r="D1127" t="s">
        <v>222</v>
      </c>
      <c r="E1127" t="s">
        <v>205</v>
      </c>
      <c r="F1127" s="231">
        <v>0.76266699999999998</v>
      </c>
    </row>
    <row r="1128" spans="1:6" x14ac:dyDescent="0.2">
      <c r="A1128">
        <v>2016</v>
      </c>
      <c r="B1128" t="s">
        <v>1</v>
      </c>
      <c r="C1128">
        <v>27</v>
      </c>
      <c r="D1128" t="s">
        <v>222</v>
      </c>
      <c r="E1128" t="s">
        <v>196</v>
      </c>
      <c r="F1128" s="231">
        <v>410</v>
      </c>
    </row>
    <row r="1129" spans="1:6" x14ac:dyDescent="0.2">
      <c r="A1129">
        <v>2016</v>
      </c>
      <c r="B1129" t="s">
        <v>5</v>
      </c>
      <c r="C1129">
        <v>27</v>
      </c>
      <c r="D1129" t="s">
        <v>222</v>
      </c>
      <c r="E1129" t="s">
        <v>197</v>
      </c>
      <c r="F1129" s="231">
        <v>9</v>
      </c>
    </row>
    <row r="1130" spans="1:6" x14ac:dyDescent="0.2">
      <c r="A1130">
        <v>2016</v>
      </c>
      <c r="B1130" t="s">
        <v>5</v>
      </c>
      <c r="C1130">
        <v>27</v>
      </c>
      <c r="D1130" t="s">
        <v>222</v>
      </c>
      <c r="E1130" t="s">
        <v>198</v>
      </c>
      <c r="F1130" s="231">
        <v>2</v>
      </c>
    </row>
    <row r="1131" spans="1:6" x14ac:dyDescent="0.2">
      <c r="A1131">
        <v>2016</v>
      </c>
      <c r="B1131" t="s">
        <v>5</v>
      </c>
      <c r="C1131">
        <v>27</v>
      </c>
      <c r="D1131" t="s">
        <v>222</v>
      </c>
      <c r="E1131" t="s">
        <v>199</v>
      </c>
      <c r="F1131" s="231">
        <v>1</v>
      </c>
    </row>
    <row r="1132" spans="1:6" x14ac:dyDescent="0.2">
      <c r="A1132">
        <v>2016</v>
      </c>
      <c r="B1132" t="s">
        <v>5</v>
      </c>
      <c r="C1132">
        <v>27</v>
      </c>
      <c r="D1132" t="s">
        <v>222</v>
      </c>
      <c r="E1132" t="s">
        <v>194</v>
      </c>
      <c r="F1132" s="231">
        <v>8</v>
      </c>
    </row>
    <row r="1133" spans="1:6" x14ac:dyDescent="0.2">
      <c r="A1133">
        <v>2016</v>
      </c>
      <c r="B1133" t="s">
        <v>5</v>
      </c>
      <c r="C1133">
        <v>27</v>
      </c>
      <c r="D1133" t="s">
        <v>222</v>
      </c>
      <c r="E1133" t="s">
        <v>195</v>
      </c>
      <c r="F1133" s="231">
        <v>15</v>
      </c>
    </row>
    <row r="1134" spans="1:6" x14ac:dyDescent="0.2">
      <c r="A1134">
        <v>2016</v>
      </c>
      <c r="B1134" t="s">
        <v>5</v>
      </c>
      <c r="C1134">
        <v>27</v>
      </c>
      <c r="D1134" t="s">
        <v>222</v>
      </c>
      <c r="E1134" t="s">
        <v>202</v>
      </c>
      <c r="F1134" s="231">
        <v>0.72727299999999995</v>
      </c>
    </row>
    <row r="1135" spans="1:6" x14ac:dyDescent="0.2">
      <c r="A1135">
        <v>2016</v>
      </c>
      <c r="B1135" t="s">
        <v>5</v>
      </c>
      <c r="C1135">
        <v>27</v>
      </c>
      <c r="D1135" t="s">
        <v>222</v>
      </c>
      <c r="E1135" t="s">
        <v>205</v>
      </c>
      <c r="F1135" s="231">
        <v>0.763158</v>
      </c>
    </row>
    <row r="1136" spans="1:6" x14ac:dyDescent="0.2">
      <c r="A1136">
        <v>2016</v>
      </c>
      <c r="B1136" t="s">
        <v>5</v>
      </c>
      <c r="C1136">
        <v>27</v>
      </c>
      <c r="D1136" t="s">
        <v>222</v>
      </c>
      <c r="E1136" t="s">
        <v>196</v>
      </c>
      <c r="F1136" s="231">
        <v>416</v>
      </c>
    </row>
    <row r="1137" spans="1:6" x14ac:dyDescent="0.2">
      <c r="A1137">
        <v>2016</v>
      </c>
      <c r="B1137" t="s">
        <v>7</v>
      </c>
      <c r="C1137">
        <v>27</v>
      </c>
      <c r="D1137" t="s">
        <v>222</v>
      </c>
      <c r="E1137" t="s">
        <v>197</v>
      </c>
      <c r="F1137" s="231">
        <v>13</v>
      </c>
    </row>
    <row r="1138" spans="1:6" x14ac:dyDescent="0.2">
      <c r="A1138">
        <v>2016</v>
      </c>
      <c r="B1138" t="s">
        <v>7</v>
      </c>
      <c r="C1138">
        <v>27</v>
      </c>
      <c r="D1138" t="s">
        <v>222</v>
      </c>
      <c r="E1138" t="s">
        <v>198</v>
      </c>
      <c r="F1138" s="231">
        <v>5</v>
      </c>
    </row>
    <row r="1139" spans="1:6" x14ac:dyDescent="0.2">
      <c r="A1139">
        <v>2016</v>
      </c>
      <c r="B1139" t="s">
        <v>7</v>
      </c>
      <c r="C1139">
        <v>27</v>
      </c>
      <c r="D1139" t="s">
        <v>222</v>
      </c>
      <c r="E1139" t="s">
        <v>199</v>
      </c>
      <c r="F1139" s="231">
        <v>1</v>
      </c>
    </row>
    <row r="1140" spans="1:6" x14ac:dyDescent="0.2">
      <c r="A1140">
        <v>2016</v>
      </c>
      <c r="B1140" t="s">
        <v>7</v>
      </c>
      <c r="C1140">
        <v>27</v>
      </c>
      <c r="D1140" t="s">
        <v>222</v>
      </c>
      <c r="E1140" t="s">
        <v>194</v>
      </c>
      <c r="F1140" s="231">
        <v>12</v>
      </c>
    </row>
    <row r="1141" spans="1:6" x14ac:dyDescent="0.2">
      <c r="A1141">
        <v>2016</v>
      </c>
      <c r="B1141" t="s">
        <v>7</v>
      </c>
      <c r="C1141">
        <v>27</v>
      </c>
      <c r="D1141" t="s">
        <v>222</v>
      </c>
      <c r="E1141" t="s">
        <v>200</v>
      </c>
      <c r="F1141" s="231">
        <v>1</v>
      </c>
    </row>
    <row r="1142" spans="1:6" x14ac:dyDescent="0.2">
      <c r="A1142">
        <v>2016</v>
      </c>
      <c r="B1142" t="s">
        <v>7</v>
      </c>
      <c r="C1142">
        <v>27</v>
      </c>
      <c r="D1142" t="s">
        <v>222</v>
      </c>
      <c r="E1142" t="s">
        <v>195</v>
      </c>
      <c r="F1142" s="231">
        <v>26</v>
      </c>
    </row>
    <row r="1143" spans="1:6" x14ac:dyDescent="0.2">
      <c r="A1143">
        <v>2016</v>
      </c>
      <c r="B1143" t="s">
        <v>7</v>
      </c>
      <c r="C1143">
        <v>27</v>
      </c>
      <c r="D1143" t="s">
        <v>222</v>
      </c>
      <c r="E1143" t="s">
        <v>202</v>
      </c>
      <c r="F1143" s="231">
        <v>0.74514599999999998</v>
      </c>
    </row>
    <row r="1144" spans="1:6" x14ac:dyDescent="0.2">
      <c r="A1144">
        <v>2016</v>
      </c>
      <c r="B1144" t="s">
        <v>7</v>
      </c>
      <c r="C1144">
        <v>27</v>
      </c>
      <c r="D1144" t="s">
        <v>222</v>
      </c>
      <c r="E1144" t="s">
        <v>205</v>
      </c>
      <c r="F1144" s="231">
        <v>0.77748700000000004</v>
      </c>
    </row>
    <row r="1145" spans="1:6" x14ac:dyDescent="0.2">
      <c r="A1145">
        <v>2016</v>
      </c>
      <c r="B1145" t="s">
        <v>7</v>
      </c>
      <c r="C1145">
        <v>27</v>
      </c>
      <c r="D1145" t="s">
        <v>222</v>
      </c>
      <c r="E1145" t="s">
        <v>196</v>
      </c>
      <c r="F1145" s="231">
        <v>412</v>
      </c>
    </row>
    <row r="1146" spans="1:6" x14ac:dyDescent="0.2">
      <c r="A1146">
        <v>2016</v>
      </c>
      <c r="B1146" t="s">
        <v>6</v>
      </c>
      <c r="C1146">
        <v>27</v>
      </c>
      <c r="D1146" t="s">
        <v>222</v>
      </c>
      <c r="E1146" t="s">
        <v>197</v>
      </c>
      <c r="F1146" s="231">
        <v>11</v>
      </c>
    </row>
    <row r="1147" spans="1:6" x14ac:dyDescent="0.2">
      <c r="A1147">
        <v>2016</v>
      </c>
      <c r="B1147" t="s">
        <v>6</v>
      </c>
      <c r="C1147">
        <v>27</v>
      </c>
      <c r="D1147" t="s">
        <v>222</v>
      </c>
      <c r="E1147" t="s">
        <v>198</v>
      </c>
      <c r="F1147" s="231">
        <v>4</v>
      </c>
    </row>
    <row r="1148" spans="1:6" x14ac:dyDescent="0.2">
      <c r="A1148">
        <v>2016</v>
      </c>
      <c r="B1148" t="s">
        <v>6</v>
      </c>
      <c r="C1148">
        <v>27</v>
      </c>
      <c r="D1148" t="s">
        <v>222</v>
      </c>
      <c r="E1148" t="s">
        <v>194</v>
      </c>
      <c r="F1148" s="231">
        <v>2</v>
      </c>
    </row>
    <row r="1149" spans="1:6" x14ac:dyDescent="0.2">
      <c r="A1149">
        <v>2016</v>
      </c>
      <c r="B1149" t="s">
        <v>6</v>
      </c>
      <c r="C1149">
        <v>27</v>
      </c>
      <c r="D1149" t="s">
        <v>222</v>
      </c>
      <c r="E1149" t="s">
        <v>200</v>
      </c>
      <c r="F1149" s="231">
        <v>1</v>
      </c>
    </row>
    <row r="1150" spans="1:6" x14ac:dyDescent="0.2">
      <c r="A1150">
        <v>2016</v>
      </c>
      <c r="B1150" t="s">
        <v>6</v>
      </c>
      <c r="C1150">
        <v>27</v>
      </c>
      <c r="D1150" t="s">
        <v>222</v>
      </c>
      <c r="E1150" t="s">
        <v>195</v>
      </c>
      <c r="F1150" s="231">
        <v>33</v>
      </c>
    </row>
    <row r="1151" spans="1:6" x14ac:dyDescent="0.2">
      <c r="A1151">
        <v>2016</v>
      </c>
      <c r="B1151" t="s">
        <v>6</v>
      </c>
      <c r="C1151">
        <v>27</v>
      </c>
      <c r="D1151" t="s">
        <v>222</v>
      </c>
      <c r="E1151" t="s">
        <v>202</v>
      </c>
      <c r="F1151" s="231">
        <v>0.72576799999999997</v>
      </c>
    </row>
    <row r="1152" spans="1:6" x14ac:dyDescent="0.2">
      <c r="A1152">
        <v>2016</v>
      </c>
      <c r="B1152" t="s">
        <v>6</v>
      </c>
      <c r="C1152">
        <v>27</v>
      </c>
      <c r="D1152" t="s">
        <v>222</v>
      </c>
      <c r="E1152" t="s">
        <v>205</v>
      </c>
      <c r="F1152" s="231">
        <v>0.76822900000000005</v>
      </c>
    </row>
    <row r="1153" spans="1:6" x14ac:dyDescent="0.2">
      <c r="A1153">
        <v>2016</v>
      </c>
      <c r="B1153" t="s">
        <v>6</v>
      </c>
      <c r="C1153">
        <v>27</v>
      </c>
      <c r="D1153" t="s">
        <v>222</v>
      </c>
      <c r="E1153" t="s">
        <v>196</v>
      </c>
      <c r="F1153" s="231">
        <v>412</v>
      </c>
    </row>
    <row r="1154" spans="1:6" x14ac:dyDescent="0.2">
      <c r="A1154">
        <v>2016</v>
      </c>
      <c r="B1154" t="s">
        <v>0</v>
      </c>
      <c r="C1154">
        <v>27</v>
      </c>
      <c r="D1154" t="s">
        <v>222</v>
      </c>
      <c r="E1154" t="s">
        <v>197</v>
      </c>
      <c r="F1154" s="231">
        <v>10</v>
      </c>
    </row>
    <row r="1155" spans="1:6" x14ac:dyDescent="0.2">
      <c r="A1155">
        <v>2016</v>
      </c>
      <c r="B1155" t="s">
        <v>0</v>
      </c>
      <c r="C1155">
        <v>27</v>
      </c>
      <c r="D1155" t="s">
        <v>222</v>
      </c>
      <c r="E1155" t="s">
        <v>198</v>
      </c>
      <c r="F1155" s="231">
        <v>4</v>
      </c>
    </row>
    <row r="1156" spans="1:6" x14ac:dyDescent="0.2">
      <c r="A1156">
        <v>2016</v>
      </c>
      <c r="B1156" t="s">
        <v>0</v>
      </c>
      <c r="C1156">
        <v>27</v>
      </c>
      <c r="D1156" t="s">
        <v>222</v>
      </c>
      <c r="E1156" t="s">
        <v>199</v>
      </c>
      <c r="F1156" s="231">
        <v>1</v>
      </c>
    </row>
    <row r="1157" spans="1:6" x14ac:dyDescent="0.2">
      <c r="A1157">
        <v>2016</v>
      </c>
      <c r="B1157" t="s">
        <v>0</v>
      </c>
      <c r="C1157">
        <v>27</v>
      </c>
      <c r="D1157" t="s">
        <v>222</v>
      </c>
      <c r="E1157" t="s">
        <v>194</v>
      </c>
      <c r="F1157" s="231">
        <v>7</v>
      </c>
    </row>
    <row r="1158" spans="1:6" x14ac:dyDescent="0.2">
      <c r="A1158">
        <v>2016</v>
      </c>
      <c r="B1158" t="s">
        <v>0</v>
      </c>
      <c r="C1158">
        <v>27</v>
      </c>
      <c r="D1158" t="s">
        <v>222</v>
      </c>
      <c r="E1158" t="s">
        <v>200</v>
      </c>
      <c r="F1158" s="231">
        <v>0</v>
      </c>
    </row>
    <row r="1159" spans="1:6" x14ac:dyDescent="0.2">
      <c r="A1159">
        <v>2016</v>
      </c>
      <c r="B1159" t="s">
        <v>0</v>
      </c>
      <c r="C1159">
        <v>27</v>
      </c>
      <c r="D1159" t="s">
        <v>222</v>
      </c>
      <c r="E1159" t="s">
        <v>195</v>
      </c>
      <c r="F1159" s="231">
        <v>24</v>
      </c>
    </row>
    <row r="1160" spans="1:6" x14ac:dyDescent="0.2">
      <c r="A1160">
        <v>2016</v>
      </c>
      <c r="B1160" t="s">
        <v>0</v>
      </c>
      <c r="C1160">
        <v>27</v>
      </c>
      <c r="D1160" t="s">
        <v>222</v>
      </c>
      <c r="E1160" t="s">
        <v>202</v>
      </c>
      <c r="F1160" s="231">
        <v>0.72456600000000004</v>
      </c>
    </row>
    <row r="1161" spans="1:6" x14ac:dyDescent="0.2">
      <c r="A1161">
        <v>2016</v>
      </c>
      <c r="B1161" t="s">
        <v>0</v>
      </c>
      <c r="C1161">
        <v>27</v>
      </c>
      <c r="D1161" t="s">
        <v>222</v>
      </c>
      <c r="E1161" t="s">
        <v>205</v>
      </c>
      <c r="F1161" s="231">
        <v>0.76</v>
      </c>
    </row>
    <row r="1162" spans="1:6" x14ac:dyDescent="0.2">
      <c r="A1162">
        <v>2016</v>
      </c>
      <c r="B1162" t="s">
        <v>0</v>
      </c>
      <c r="C1162">
        <v>27</v>
      </c>
      <c r="D1162" t="s">
        <v>222</v>
      </c>
      <c r="E1162" t="s">
        <v>196</v>
      </c>
      <c r="F1162" s="231">
        <v>405</v>
      </c>
    </row>
    <row r="1163" spans="1:6" x14ac:dyDescent="0.2">
      <c r="A1163">
        <v>2016</v>
      </c>
      <c r="B1163" t="s">
        <v>8</v>
      </c>
      <c r="C1163">
        <v>27</v>
      </c>
      <c r="D1163" t="s">
        <v>222</v>
      </c>
      <c r="E1163" t="s">
        <v>197</v>
      </c>
      <c r="F1163" s="231">
        <v>7</v>
      </c>
    </row>
    <row r="1164" spans="1:6" x14ac:dyDescent="0.2">
      <c r="A1164">
        <v>2016</v>
      </c>
      <c r="B1164" t="s">
        <v>8</v>
      </c>
      <c r="C1164">
        <v>27</v>
      </c>
      <c r="D1164" t="s">
        <v>222</v>
      </c>
      <c r="E1164" t="s">
        <v>198</v>
      </c>
      <c r="F1164" s="231">
        <v>3</v>
      </c>
    </row>
    <row r="1165" spans="1:6" x14ac:dyDescent="0.2">
      <c r="A1165">
        <v>2016</v>
      </c>
      <c r="B1165" t="s">
        <v>8</v>
      </c>
      <c r="C1165">
        <v>27</v>
      </c>
      <c r="D1165" t="s">
        <v>222</v>
      </c>
      <c r="E1165" t="s">
        <v>194</v>
      </c>
      <c r="F1165" s="231">
        <v>15</v>
      </c>
    </row>
    <row r="1166" spans="1:6" x14ac:dyDescent="0.2">
      <c r="A1166">
        <v>2016</v>
      </c>
      <c r="B1166" t="s">
        <v>8</v>
      </c>
      <c r="C1166">
        <v>27</v>
      </c>
      <c r="D1166" t="s">
        <v>222</v>
      </c>
      <c r="E1166" t="s">
        <v>195</v>
      </c>
      <c r="F1166" s="231">
        <v>30</v>
      </c>
    </row>
    <row r="1167" spans="1:6" x14ac:dyDescent="0.2">
      <c r="A1167">
        <v>2016</v>
      </c>
      <c r="B1167" t="s">
        <v>8</v>
      </c>
      <c r="C1167">
        <v>27</v>
      </c>
      <c r="D1167" t="s">
        <v>222</v>
      </c>
      <c r="E1167" t="s">
        <v>202</v>
      </c>
      <c r="F1167" s="231">
        <v>0.75061100000000003</v>
      </c>
    </row>
    <row r="1168" spans="1:6" x14ac:dyDescent="0.2">
      <c r="A1168">
        <v>2016</v>
      </c>
      <c r="B1168" t="s">
        <v>8</v>
      </c>
      <c r="C1168">
        <v>27</v>
      </c>
      <c r="D1168" t="s">
        <v>222</v>
      </c>
      <c r="E1168" t="s">
        <v>205</v>
      </c>
      <c r="F1168" s="231">
        <v>0.77864599999999995</v>
      </c>
    </row>
    <row r="1169" spans="1:6" x14ac:dyDescent="0.2">
      <c r="A1169">
        <v>2016</v>
      </c>
      <c r="B1169" t="s">
        <v>8</v>
      </c>
      <c r="C1169">
        <v>27</v>
      </c>
      <c r="D1169" t="s">
        <v>222</v>
      </c>
      <c r="E1169" t="s">
        <v>196</v>
      </c>
      <c r="F1169" s="231">
        <v>422</v>
      </c>
    </row>
    <row r="1170" spans="1:6" x14ac:dyDescent="0.2">
      <c r="A1170">
        <v>2016</v>
      </c>
      <c r="B1170" t="s">
        <v>10</v>
      </c>
      <c r="C1170">
        <v>27</v>
      </c>
      <c r="D1170" t="s">
        <v>222</v>
      </c>
      <c r="E1170" t="s">
        <v>197</v>
      </c>
      <c r="F1170" s="231">
        <v>12</v>
      </c>
    </row>
    <row r="1171" spans="1:6" x14ac:dyDescent="0.2">
      <c r="A1171">
        <v>2016</v>
      </c>
      <c r="B1171" t="s">
        <v>10</v>
      </c>
      <c r="C1171">
        <v>27</v>
      </c>
      <c r="D1171" t="s">
        <v>222</v>
      </c>
      <c r="E1171" t="s">
        <v>198</v>
      </c>
      <c r="F1171" s="231">
        <v>4</v>
      </c>
    </row>
    <row r="1172" spans="1:6" x14ac:dyDescent="0.2">
      <c r="A1172">
        <v>2016</v>
      </c>
      <c r="B1172" t="s">
        <v>10</v>
      </c>
      <c r="C1172">
        <v>27</v>
      </c>
      <c r="D1172" t="s">
        <v>222</v>
      </c>
      <c r="E1172" t="s">
        <v>199</v>
      </c>
      <c r="F1172" s="231">
        <v>1</v>
      </c>
    </row>
    <row r="1173" spans="1:6" x14ac:dyDescent="0.2">
      <c r="A1173">
        <v>2016</v>
      </c>
      <c r="B1173" t="s">
        <v>10</v>
      </c>
      <c r="C1173">
        <v>27</v>
      </c>
      <c r="D1173" t="s">
        <v>222</v>
      </c>
      <c r="E1173" t="s">
        <v>194</v>
      </c>
      <c r="F1173" s="231">
        <v>4</v>
      </c>
    </row>
    <row r="1174" spans="1:6" x14ac:dyDescent="0.2">
      <c r="A1174">
        <v>2016</v>
      </c>
      <c r="B1174" t="s">
        <v>10</v>
      </c>
      <c r="C1174">
        <v>27</v>
      </c>
      <c r="D1174" t="s">
        <v>222</v>
      </c>
      <c r="E1174" t="s">
        <v>200</v>
      </c>
      <c r="F1174" s="231">
        <v>1</v>
      </c>
    </row>
    <row r="1175" spans="1:6" x14ac:dyDescent="0.2">
      <c r="A1175">
        <v>2016</v>
      </c>
      <c r="B1175" t="s">
        <v>10</v>
      </c>
      <c r="C1175">
        <v>27</v>
      </c>
      <c r="D1175" t="s">
        <v>222</v>
      </c>
      <c r="E1175" t="s">
        <v>195</v>
      </c>
      <c r="F1175" s="231">
        <v>22</v>
      </c>
    </row>
    <row r="1176" spans="1:6" x14ac:dyDescent="0.2">
      <c r="A1176">
        <v>2016</v>
      </c>
      <c r="B1176" t="s">
        <v>10</v>
      </c>
      <c r="C1176">
        <v>27</v>
      </c>
      <c r="D1176" t="s">
        <v>222</v>
      </c>
      <c r="E1176" t="s">
        <v>202</v>
      </c>
      <c r="F1176" s="231">
        <v>0.76398999999999995</v>
      </c>
    </row>
    <row r="1177" spans="1:6" x14ac:dyDescent="0.2">
      <c r="A1177">
        <v>2016</v>
      </c>
      <c r="B1177" t="s">
        <v>10</v>
      </c>
      <c r="C1177">
        <v>27</v>
      </c>
      <c r="D1177" t="s">
        <v>222</v>
      </c>
      <c r="E1177" t="s">
        <v>205</v>
      </c>
      <c r="F1177" s="231">
        <v>0.78811399999999998</v>
      </c>
    </row>
    <row r="1178" spans="1:6" x14ac:dyDescent="0.2">
      <c r="A1178">
        <v>2016</v>
      </c>
      <c r="B1178" t="s">
        <v>10</v>
      </c>
      <c r="C1178">
        <v>27</v>
      </c>
      <c r="D1178" t="s">
        <v>222</v>
      </c>
      <c r="E1178" t="s">
        <v>196</v>
      </c>
      <c r="F1178" s="231">
        <v>421</v>
      </c>
    </row>
    <row r="1179" spans="1:6" x14ac:dyDescent="0.2">
      <c r="A1179">
        <v>2016</v>
      </c>
      <c r="B1179" t="s">
        <v>4</v>
      </c>
      <c r="C1179">
        <v>27</v>
      </c>
      <c r="D1179" t="s">
        <v>222</v>
      </c>
      <c r="E1179" t="s">
        <v>197</v>
      </c>
      <c r="F1179" s="231">
        <v>9</v>
      </c>
    </row>
    <row r="1180" spans="1:6" x14ac:dyDescent="0.2">
      <c r="A1180">
        <v>2016</v>
      </c>
      <c r="B1180" t="s">
        <v>4</v>
      </c>
      <c r="C1180">
        <v>27</v>
      </c>
      <c r="D1180" t="s">
        <v>222</v>
      </c>
      <c r="E1180" t="s">
        <v>198</v>
      </c>
      <c r="F1180" s="231">
        <v>2</v>
      </c>
    </row>
    <row r="1181" spans="1:6" x14ac:dyDescent="0.2">
      <c r="A1181">
        <v>2016</v>
      </c>
      <c r="B1181" t="s">
        <v>4</v>
      </c>
      <c r="C1181">
        <v>27</v>
      </c>
      <c r="D1181" t="s">
        <v>222</v>
      </c>
      <c r="E1181" t="s">
        <v>194</v>
      </c>
      <c r="F1181" s="231">
        <v>13</v>
      </c>
    </row>
    <row r="1182" spans="1:6" x14ac:dyDescent="0.2">
      <c r="A1182">
        <v>2016</v>
      </c>
      <c r="B1182" t="s">
        <v>4</v>
      </c>
      <c r="C1182">
        <v>27</v>
      </c>
      <c r="D1182" t="s">
        <v>222</v>
      </c>
      <c r="E1182" t="s">
        <v>195</v>
      </c>
      <c r="F1182" s="231">
        <v>18</v>
      </c>
    </row>
    <row r="1183" spans="1:6" x14ac:dyDescent="0.2">
      <c r="A1183">
        <v>2016</v>
      </c>
      <c r="B1183" t="s">
        <v>4</v>
      </c>
      <c r="C1183">
        <v>27</v>
      </c>
      <c r="D1183" t="s">
        <v>222</v>
      </c>
      <c r="E1183" t="s">
        <v>202</v>
      </c>
      <c r="F1183" s="231">
        <v>0.73253000000000001</v>
      </c>
    </row>
    <row r="1184" spans="1:6" x14ac:dyDescent="0.2">
      <c r="A1184">
        <v>2016</v>
      </c>
      <c r="B1184" t="s">
        <v>4</v>
      </c>
      <c r="C1184">
        <v>27</v>
      </c>
      <c r="D1184" t="s">
        <v>222</v>
      </c>
      <c r="E1184" t="s">
        <v>205</v>
      </c>
      <c r="F1184" s="231">
        <v>0.77284600000000003</v>
      </c>
    </row>
    <row r="1185" spans="1:6" x14ac:dyDescent="0.2">
      <c r="A1185">
        <v>2016</v>
      </c>
      <c r="B1185" t="s">
        <v>4</v>
      </c>
      <c r="C1185">
        <v>27</v>
      </c>
      <c r="D1185" t="s">
        <v>222</v>
      </c>
      <c r="E1185" t="s">
        <v>196</v>
      </c>
      <c r="F1185" s="231">
        <v>417</v>
      </c>
    </row>
    <row r="1186" spans="1:6" x14ac:dyDescent="0.2">
      <c r="A1186">
        <v>2016</v>
      </c>
      <c r="B1186" t="s">
        <v>3</v>
      </c>
      <c r="C1186">
        <v>27</v>
      </c>
      <c r="D1186" t="s">
        <v>222</v>
      </c>
      <c r="E1186" t="s">
        <v>197</v>
      </c>
      <c r="F1186" s="231">
        <v>6</v>
      </c>
    </row>
    <row r="1187" spans="1:6" x14ac:dyDescent="0.2">
      <c r="A1187">
        <v>2016</v>
      </c>
      <c r="B1187" t="s">
        <v>3</v>
      </c>
      <c r="C1187">
        <v>27</v>
      </c>
      <c r="D1187" t="s">
        <v>222</v>
      </c>
      <c r="E1187" t="s">
        <v>198</v>
      </c>
      <c r="F1187" s="231">
        <v>2</v>
      </c>
    </row>
    <row r="1188" spans="1:6" x14ac:dyDescent="0.2">
      <c r="A1188">
        <v>2016</v>
      </c>
      <c r="B1188" t="s">
        <v>3</v>
      </c>
      <c r="C1188">
        <v>27</v>
      </c>
      <c r="D1188" t="s">
        <v>222</v>
      </c>
      <c r="E1188" t="s">
        <v>194</v>
      </c>
      <c r="F1188" s="231">
        <v>4</v>
      </c>
    </row>
    <row r="1189" spans="1:6" x14ac:dyDescent="0.2">
      <c r="A1189">
        <v>2016</v>
      </c>
      <c r="B1189" t="s">
        <v>3</v>
      </c>
      <c r="C1189">
        <v>27</v>
      </c>
      <c r="D1189" t="s">
        <v>222</v>
      </c>
      <c r="E1189" t="s">
        <v>195</v>
      </c>
      <c r="F1189" s="231">
        <v>24</v>
      </c>
    </row>
    <row r="1190" spans="1:6" x14ac:dyDescent="0.2">
      <c r="A1190">
        <v>2016</v>
      </c>
      <c r="B1190" t="s">
        <v>3</v>
      </c>
      <c r="C1190">
        <v>27</v>
      </c>
      <c r="D1190" t="s">
        <v>222</v>
      </c>
      <c r="E1190" t="s">
        <v>202</v>
      </c>
      <c r="F1190" s="231">
        <v>0.73838599999999999</v>
      </c>
    </row>
    <row r="1191" spans="1:6" x14ac:dyDescent="0.2">
      <c r="A1191">
        <v>2016</v>
      </c>
      <c r="B1191" t="s">
        <v>3</v>
      </c>
      <c r="C1191">
        <v>27</v>
      </c>
      <c r="D1191" t="s">
        <v>222</v>
      </c>
      <c r="E1191" t="s">
        <v>205</v>
      </c>
      <c r="F1191" s="231">
        <v>0.781003</v>
      </c>
    </row>
    <row r="1192" spans="1:6" x14ac:dyDescent="0.2">
      <c r="A1192">
        <v>2016</v>
      </c>
      <c r="B1192" t="s">
        <v>3</v>
      </c>
      <c r="C1192">
        <v>27</v>
      </c>
      <c r="D1192" t="s">
        <v>222</v>
      </c>
      <c r="E1192" t="s">
        <v>196</v>
      </c>
      <c r="F1192" s="231">
        <v>413</v>
      </c>
    </row>
    <row r="1193" spans="1:6" x14ac:dyDescent="0.2">
      <c r="A1193">
        <v>2016</v>
      </c>
      <c r="B1193" t="s">
        <v>2</v>
      </c>
      <c r="C1193">
        <v>27</v>
      </c>
      <c r="D1193" t="s">
        <v>222</v>
      </c>
      <c r="E1193" t="s">
        <v>197</v>
      </c>
      <c r="F1193" s="231">
        <v>3</v>
      </c>
    </row>
    <row r="1194" spans="1:6" x14ac:dyDescent="0.2">
      <c r="A1194">
        <v>2016</v>
      </c>
      <c r="B1194" t="s">
        <v>2</v>
      </c>
      <c r="C1194">
        <v>27</v>
      </c>
      <c r="D1194" t="s">
        <v>222</v>
      </c>
      <c r="E1194" t="s">
        <v>198</v>
      </c>
      <c r="F1194" s="231">
        <v>1</v>
      </c>
    </row>
    <row r="1195" spans="1:6" x14ac:dyDescent="0.2">
      <c r="A1195">
        <v>2016</v>
      </c>
      <c r="B1195" t="s">
        <v>2</v>
      </c>
      <c r="C1195">
        <v>27</v>
      </c>
      <c r="D1195" t="s">
        <v>222</v>
      </c>
      <c r="E1195" t="s">
        <v>199</v>
      </c>
      <c r="F1195" s="231">
        <v>1</v>
      </c>
    </row>
    <row r="1196" spans="1:6" x14ac:dyDescent="0.2">
      <c r="A1196">
        <v>2016</v>
      </c>
      <c r="B1196" t="s">
        <v>2</v>
      </c>
      <c r="C1196">
        <v>27</v>
      </c>
      <c r="D1196" t="s">
        <v>222</v>
      </c>
      <c r="E1196" t="s">
        <v>194</v>
      </c>
      <c r="F1196" s="231">
        <v>7</v>
      </c>
    </row>
    <row r="1197" spans="1:6" x14ac:dyDescent="0.2">
      <c r="A1197">
        <v>2016</v>
      </c>
      <c r="B1197" t="s">
        <v>2</v>
      </c>
      <c r="C1197">
        <v>27</v>
      </c>
      <c r="D1197" t="s">
        <v>222</v>
      </c>
      <c r="E1197" t="s">
        <v>195</v>
      </c>
      <c r="F1197" s="231">
        <v>15</v>
      </c>
    </row>
    <row r="1198" spans="1:6" x14ac:dyDescent="0.2">
      <c r="A1198">
        <v>2016</v>
      </c>
      <c r="B1198" t="s">
        <v>2</v>
      </c>
      <c r="C1198">
        <v>27</v>
      </c>
      <c r="D1198" t="s">
        <v>222</v>
      </c>
      <c r="E1198" t="s">
        <v>202</v>
      </c>
      <c r="F1198" s="231">
        <v>0.71393600000000002</v>
      </c>
    </row>
    <row r="1199" spans="1:6" x14ac:dyDescent="0.2">
      <c r="A1199">
        <v>2016</v>
      </c>
      <c r="B1199" t="s">
        <v>2</v>
      </c>
      <c r="C1199">
        <v>27</v>
      </c>
      <c r="D1199" t="s">
        <v>222</v>
      </c>
      <c r="E1199" t="s">
        <v>205</v>
      </c>
      <c r="F1199" s="231">
        <v>0.75590599999999997</v>
      </c>
    </row>
    <row r="1200" spans="1:6" x14ac:dyDescent="0.2">
      <c r="A1200">
        <v>2016</v>
      </c>
      <c r="B1200" t="s">
        <v>2</v>
      </c>
      <c r="C1200">
        <v>27</v>
      </c>
      <c r="D1200" t="s">
        <v>222</v>
      </c>
      <c r="E1200" t="s">
        <v>196</v>
      </c>
      <c r="F1200" s="231">
        <v>415</v>
      </c>
    </row>
    <row r="1201" spans="1:6" x14ac:dyDescent="0.2">
      <c r="A1201">
        <v>2016</v>
      </c>
      <c r="B1201" t="s">
        <v>9</v>
      </c>
      <c r="C1201">
        <v>30</v>
      </c>
      <c r="D1201" t="s">
        <v>223</v>
      </c>
      <c r="E1201" t="s">
        <v>197</v>
      </c>
      <c r="F1201" s="231">
        <v>31</v>
      </c>
    </row>
    <row r="1202" spans="1:6" x14ac:dyDescent="0.2">
      <c r="A1202">
        <v>2016</v>
      </c>
      <c r="B1202" t="s">
        <v>9</v>
      </c>
      <c r="C1202">
        <v>30</v>
      </c>
      <c r="D1202" t="s">
        <v>223</v>
      </c>
      <c r="E1202" t="s">
        <v>198</v>
      </c>
      <c r="F1202" s="231">
        <v>4</v>
      </c>
    </row>
    <row r="1203" spans="1:6" x14ac:dyDescent="0.2">
      <c r="A1203">
        <v>2016</v>
      </c>
      <c r="B1203" t="s">
        <v>9</v>
      </c>
      <c r="C1203">
        <v>30</v>
      </c>
      <c r="D1203" t="s">
        <v>223</v>
      </c>
      <c r="E1203" t="s">
        <v>199</v>
      </c>
      <c r="F1203" s="231">
        <v>4</v>
      </c>
    </row>
    <row r="1204" spans="1:6" x14ac:dyDescent="0.2">
      <c r="A1204">
        <v>2016</v>
      </c>
      <c r="B1204" t="s">
        <v>9</v>
      </c>
      <c r="C1204">
        <v>30</v>
      </c>
      <c r="D1204" t="s">
        <v>223</v>
      </c>
      <c r="E1204" t="s">
        <v>194</v>
      </c>
      <c r="F1204" s="231">
        <v>19</v>
      </c>
    </row>
    <row r="1205" spans="1:6" x14ac:dyDescent="0.2">
      <c r="A1205">
        <v>2016</v>
      </c>
      <c r="B1205" t="s">
        <v>9</v>
      </c>
      <c r="C1205">
        <v>30</v>
      </c>
      <c r="D1205" t="s">
        <v>223</v>
      </c>
      <c r="E1205" t="s">
        <v>200</v>
      </c>
      <c r="F1205" s="231">
        <v>2</v>
      </c>
    </row>
    <row r="1206" spans="1:6" x14ac:dyDescent="0.2">
      <c r="A1206">
        <v>2016</v>
      </c>
      <c r="B1206" t="s">
        <v>9</v>
      </c>
      <c r="C1206">
        <v>30</v>
      </c>
      <c r="D1206" t="s">
        <v>223</v>
      </c>
      <c r="E1206" t="s">
        <v>195</v>
      </c>
      <c r="F1206" s="231">
        <v>48</v>
      </c>
    </row>
    <row r="1207" spans="1:6" x14ac:dyDescent="0.2">
      <c r="A1207">
        <v>2016</v>
      </c>
      <c r="B1207" t="s">
        <v>9</v>
      </c>
      <c r="C1207">
        <v>30</v>
      </c>
      <c r="D1207" t="s">
        <v>223</v>
      </c>
      <c r="E1207" t="s">
        <v>202</v>
      </c>
      <c r="F1207" s="231">
        <v>0.74151999999999996</v>
      </c>
    </row>
    <row r="1208" spans="1:6" x14ac:dyDescent="0.2">
      <c r="A1208">
        <v>2016</v>
      </c>
      <c r="B1208" t="s">
        <v>9</v>
      </c>
      <c r="C1208">
        <v>30</v>
      </c>
      <c r="D1208" t="s">
        <v>223</v>
      </c>
      <c r="E1208" t="s">
        <v>205</v>
      </c>
      <c r="F1208" s="231">
        <v>0.76073599999999997</v>
      </c>
    </row>
    <row r="1209" spans="1:6" x14ac:dyDescent="0.2">
      <c r="A1209">
        <v>2016</v>
      </c>
      <c r="B1209" t="s">
        <v>9</v>
      </c>
      <c r="C1209">
        <v>30</v>
      </c>
      <c r="D1209" t="s">
        <v>223</v>
      </c>
      <c r="E1209" t="s">
        <v>196</v>
      </c>
      <c r="F1209" s="231">
        <v>806</v>
      </c>
    </row>
    <row r="1210" spans="1:6" x14ac:dyDescent="0.2">
      <c r="A1210">
        <v>2016</v>
      </c>
      <c r="B1210" t="s">
        <v>1</v>
      </c>
      <c r="C1210">
        <v>30</v>
      </c>
      <c r="D1210" t="s">
        <v>223</v>
      </c>
      <c r="E1210" t="s">
        <v>197</v>
      </c>
      <c r="F1210" s="231">
        <v>14</v>
      </c>
    </row>
    <row r="1211" spans="1:6" x14ac:dyDescent="0.2">
      <c r="A1211">
        <v>2016</v>
      </c>
      <c r="B1211" t="s">
        <v>1</v>
      </c>
      <c r="C1211">
        <v>30</v>
      </c>
      <c r="D1211" t="s">
        <v>223</v>
      </c>
      <c r="E1211" t="s">
        <v>198</v>
      </c>
      <c r="F1211" s="231">
        <v>2</v>
      </c>
    </row>
    <row r="1212" spans="1:6" x14ac:dyDescent="0.2">
      <c r="A1212">
        <v>2016</v>
      </c>
      <c r="B1212" t="s">
        <v>1</v>
      </c>
      <c r="C1212">
        <v>30</v>
      </c>
      <c r="D1212" t="s">
        <v>223</v>
      </c>
      <c r="E1212" t="s">
        <v>194</v>
      </c>
      <c r="F1212" s="231">
        <v>9</v>
      </c>
    </row>
    <row r="1213" spans="1:6" x14ac:dyDescent="0.2">
      <c r="A1213">
        <v>2016</v>
      </c>
      <c r="B1213" t="s">
        <v>1</v>
      </c>
      <c r="C1213">
        <v>30</v>
      </c>
      <c r="D1213" t="s">
        <v>223</v>
      </c>
      <c r="E1213" t="s">
        <v>200</v>
      </c>
      <c r="F1213" s="231">
        <v>3</v>
      </c>
    </row>
    <row r="1214" spans="1:6" x14ac:dyDescent="0.2">
      <c r="A1214">
        <v>2016</v>
      </c>
      <c r="B1214" t="s">
        <v>1</v>
      </c>
      <c r="C1214">
        <v>30</v>
      </c>
      <c r="D1214" t="s">
        <v>223</v>
      </c>
      <c r="E1214" t="s">
        <v>195</v>
      </c>
      <c r="F1214" s="231">
        <v>49</v>
      </c>
    </row>
    <row r="1215" spans="1:6" x14ac:dyDescent="0.2">
      <c r="A1215">
        <v>2016</v>
      </c>
      <c r="B1215" t="s">
        <v>1</v>
      </c>
      <c r="C1215">
        <v>30</v>
      </c>
      <c r="D1215" t="s">
        <v>223</v>
      </c>
      <c r="E1215" t="s">
        <v>202</v>
      </c>
      <c r="F1215" s="231">
        <v>0.68368499999999999</v>
      </c>
    </row>
    <row r="1216" spans="1:6" x14ac:dyDescent="0.2">
      <c r="A1216">
        <v>2016</v>
      </c>
      <c r="B1216" t="s">
        <v>1</v>
      </c>
      <c r="C1216">
        <v>30</v>
      </c>
      <c r="D1216" t="s">
        <v>223</v>
      </c>
      <c r="E1216" t="s">
        <v>205</v>
      </c>
      <c r="F1216" s="231">
        <v>0.72629100000000002</v>
      </c>
    </row>
    <row r="1217" spans="1:6" x14ac:dyDescent="0.2">
      <c r="A1217">
        <v>2016</v>
      </c>
      <c r="B1217" t="s">
        <v>1</v>
      </c>
      <c r="C1217">
        <v>30</v>
      </c>
      <c r="D1217" t="s">
        <v>223</v>
      </c>
      <c r="E1217" t="s">
        <v>196</v>
      </c>
      <c r="F1217" s="231">
        <v>823</v>
      </c>
    </row>
    <row r="1218" spans="1:6" x14ac:dyDescent="0.2">
      <c r="A1218">
        <v>2016</v>
      </c>
      <c r="B1218" t="s">
        <v>5</v>
      </c>
      <c r="C1218">
        <v>30</v>
      </c>
      <c r="D1218" t="s">
        <v>223</v>
      </c>
      <c r="E1218" t="s">
        <v>197</v>
      </c>
      <c r="F1218" s="231">
        <v>13</v>
      </c>
    </row>
    <row r="1219" spans="1:6" x14ac:dyDescent="0.2">
      <c r="A1219">
        <v>2016</v>
      </c>
      <c r="B1219" t="s">
        <v>5</v>
      </c>
      <c r="C1219">
        <v>30</v>
      </c>
      <c r="D1219" t="s">
        <v>223</v>
      </c>
      <c r="E1219" t="s">
        <v>198</v>
      </c>
      <c r="F1219" s="231">
        <v>2</v>
      </c>
    </row>
    <row r="1220" spans="1:6" x14ac:dyDescent="0.2">
      <c r="A1220">
        <v>2016</v>
      </c>
      <c r="B1220" t="s">
        <v>5</v>
      </c>
      <c r="C1220">
        <v>30</v>
      </c>
      <c r="D1220" t="s">
        <v>223</v>
      </c>
      <c r="E1220" t="s">
        <v>199</v>
      </c>
      <c r="F1220" s="231">
        <v>1</v>
      </c>
    </row>
    <row r="1221" spans="1:6" x14ac:dyDescent="0.2">
      <c r="A1221">
        <v>2016</v>
      </c>
      <c r="B1221" t="s">
        <v>5</v>
      </c>
      <c r="C1221">
        <v>30</v>
      </c>
      <c r="D1221" t="s">
        <v>223</v>
      </c>
      <c r="E1221" t="s">
        <v>194</v>
      </c>
      <c r="F1221" s="231">
        <v>13</v>
      </c>
    </row>
    <row r="1222" spans="1:6" x14ac:dyDescent="0.2">
      <c r="A1222">
        <v>2016</v>
      </c>
      <c r="B1222" t="s">
        <v>5</v>
      </c>
      <c r="C1222">
        <v>30</v>
      </c>
      <c r="D1222" t="s">
        <v>223</v>
      </c>
      <c r="E1222" t="s">
        <v>200</v>
      </c>
      <c r="F1222" s="231">
        <v>1</v>
      </c>
    </row>
    <row r="1223" spans="1:6" x14ac:dyDescent="0.2">
      <c r="A1223">
        <v>2016</v>
      </c>
      <c r="B1223" t="s">
        <v>5</v>
      </c>
      <c r="C1223">
        <v>30</v>
      </c>
      <c r="D1223" t="s">
        <v>223</v>
      </c>
      <c r="E1223" t="s">
        <v>195</v>
      </c>
      <c r="F1223" s="231">
        <v>37</v>
      </c>
    </row>
    <row r="1224" spans="1:6" x14ac:dyDescent="0.2">
      <c r="A1224">
        <v>2016</v>
      </c>
      <c r="B1224" t="s">
        <v>5</v>
      </c>
      <c r="C1224">
        <v>30</v>
      </c>
      <c r="D1224" t="s">
        <v>223</v>
      </c>
      <c r="E1224" t="s">
        <v>202</v>
      </c>
      <c r="F1224" s="231">
        <v>0.71875</v>
      </c>
    </row>
    <row r="1225" spans="1:6" x14ac:dyDescent="0.2">
      <c r="A1225">
        <v>2016</v>
      </c>
      <c r="B1225" t="s">
        <v>5</v>
      </c>
      <c r="C1225">
        <v>30</v>
      </c>
      <c r="D1225" t="s">
        <v>223</v>
      </c>
      <c r="E1225" t="s">
        <v>205</v>
      </c>
      <c r="F1225" s="231">
        <v>0.75248800000000005</v>
      </c>
    </row>
    <row r="1226" spans="1:6" x14ac:dyDescent="0.2">
      <c r="A1226">
        <v>2016</v>
      </c>
      <c r="B1226" t="s">
        <v>5</v>
      </c>
      <c r="C1226">
        <v>30</v>
      </c>
      <c r="D1226" t="s">
        <v>223</v>
      </c>
      <c r="E1226" t="s">
        <v>196</v>
      </c>
      <c r="F1226" s="231">
        <v>816</v>
      </c>
    </row>
    <row r="1227" spans="1:6" x14ac:dyDescent="0.2">
      <c r="A1227">
        <v>2016</v>
      </c>
      <c r="B1227" t="s">
        <v>7</v>
      </c>
      <c r="C1227">
        <v>30</v>
      </c>
      <c r="D1227" t="s">
        <v>223</v>
      </c>
      <c r="E1227" t="s">
        <v>197</v>
      </c>
      <c r="F1227" s="231">
        <v>20</v>
      </c>
    </row>
    <row r="1228" spans="1:6" x14ac:dyDescent="0.2">
      <c r="A1228">
        <v>2016</v>
      </c>
      <c r="B1228" t="s">
        <v>7</v>
      </c>
      <c r="C1228">
        <v>30</v>
      </c>
      <c r="D1228" t="s">
        <v>223</v>
      </c>
      <c r="E1228" t="s">
        <v>199</v>
      </c>
      <c r="F1228" s="231">
        <v>5</v>
      </c>
    </row>
    <row r="1229" spans="1:6" x14ac:dyDescent="0.2">
      <c r="A1229">
        <v>2016</v>
      </c>
      <c r="B1229" t="s">
        <v>7</v>
      </c>
      <c r="C1229">
        <v>30</v>
      </c>
      <c r="D1229" t="s">
        <v>223</v>
      </c>
      <c r="E1229" t="s">
        <v>194</v>
      </c>
      <c r="F1229" s="231">
        <v>13</v>
      </c>
    </row>
    <row r="1230" spans="1:6" x14ac:dyDescent="0.2">
      <c r="A1230">
        <v>2016</v>
      </c>
      <c r="B1230" t="s">
        <v>7</v>
      </c>
      <c r="C1230">
        <v>30</v>
      </c>
      <c r="D1230" t="s">
        <v>223</v>
      </c>
      <c r="E1230" t="s">
        <v>200</v>
      </c>
      <c r="F1230" s="231">
        <v>1</v>
      </c>
    </row>
    <row r="1231" spans="1:6" x14ac:dyDescent="0.2">
      <c r="A1231">
        <v>2016</v>
      </c>
      <c r="B1231" t="s">
        <v>7</v>
      </c>
      <c r="C1231">
        <v>30</v>
      </c>
      <c r="D1231" t="s">
        <v>223</v>
      </c>
      <c r="E1231" t="s">
        <v>195</v>
      </c>
      <c r="F1231" s="231">
        <v>46</v>
      </c>
    </row>
    <row r="1232" spans="1:6" x14ac:dyDescent="0.2">
      <c r="A1232">
        <v>2016</v>
      </c>
      <c r="B1232" t="s">
        <v>7</v>
      </c>
      <c r="C1232">
        <v>30</v>
      </c>
      <c r="D1232" t="s">
        <v>223</v>
      </c>
      <c r="E1232" t="s">
        <v>202</v>
      </c>
      <c r="F1232" s="231">
        <v>0.72875400000000001</v>
      </c>
    </row>
    <row r="1233" spans="1:6" x14ac:dyDescent="0.2">
      <c r="A1233">
        <v>2016</v>
      </c>
      <c r="B1233" t="s">
        <v>7</v>
      </c>
      <c r="C1233">
        <v>30</v>
      </c>
      <c r="D1233" t="s">
        <v>223</v>
      </c>
      <c r="E1233" t="s">
        <v>205</v>
      </c>
      <c r="F1233" s="231">
        <v>0.75866299999999998</v>
      </c>
    </row>
    <row r="1234" spans="1:6" x14ac:dyDescent="0.2">
      <c r="A1234">
        <v>2016</v>
      </c>
      <c r="B1234" t="s">
        <v>7</v>
      </c>
      <c r="C1234">
        <v>30</v>
      </c>
      <c r="D1234" t="s">
        <v>223</v>
      </c>
      <c r="E1234" t="s">
        <v>196</v>
      </c>
      <c r="F1234" s="231">
        <v>799</v>
      </c>
    </row>
    <row r="1235" spans="1:6" x14ac:dyDescent="0.2">
      <c r="A1235">
        <v>2016</v>
      </c>
      <c r="B1235" t="s">
        <v>6</v>
      </c>
      <c r="C1235">
        <v>30</v>
      </c>
      <c r="D1235" t="s">
        <v>223</v>
      </c>
      <c r="E1235" t="s">
        <v>197</v>
      </c>
      <c r="F1235" s="231">
        <v>24</v>
      </c>
    </row>
    <row r="1236" spans="1:6" x14ac:dyDescent="0.2">
      <c r="A1236">
        <v>2016</v>
      </c>
      <c r="B1236" t="s">
        <v>6</v>
      </c>
      <c r="C1236">
        <v>30</v>
      </c>
      <c r="D1236" t="s">
        <v>223</v>
      </c>
      <c r="E1236" t="s">
        <v>198</v>
      </c>
      <c r="F1236" s="231">
        <v>10</v>
      </c>
    </row>
    <row r="1237" spans="1:6" x14ac:dyDescent="0.2">
      <c r="A1237">
        <v>2016</v>
      </c>
      <c r="B1237" t="s">
        <v>6</v>
      </c>
      <c r="C1237">
        <v>30</v>
      </c>
      <c r="D1237" t="s">
        <v>223</v>
      </c>
      <c r="E1237" t="s">
        <v>199</v>
      </c>
      <c r="F1237" s="231">
        <v>6</v>
      </c>
    </row>
    <row r="1238" spans="1:6" x14ac:dyDescent="0.2">
      <c r="A1238">
        <v>2016</v>
      </c>
      <c r="B1238" t="s">
        <v>6</v>
      </c>
      <c r="C1238">
        <v>30</v>
      </c>
      <c r="D1238" t="s">
        <v>223</v>
      </c>
      <c r="E1238" t="s">
        <v>194</v>
      </c>
      <c r="F1238" s="231">
        <v>12</v>
      </c>
    </row>
    <row r="1239" spans="1:6" x14ac:dyDescent="0.2">
      <c r="A1239">
        <v>2016</v>
      </c>
      <c r="B1239" t="s">
        <v>6</v>
      </c>
      <c r="C1239">
        <v>30</v>
      </c>
      <c r="D1239" t="s">
        <v>223</v>
      </c>
      <c r="E1239" t="s">
        <v>200</v>
      </c>
      <c r="F1239" s="231">
        <v>2</v>
      </c>
    </row>
    <row r="1240" spans="1:6" x14ac:dyDescent="0.2">
      <c r="A1240">
        <v>2016</v>
      </c>
      <c r="B1240" t="s">
        <v>6</v>
      </c>
      <c r="C1240">
        <v>30</v>
      </c>
      <c r="D1240" t="s">
        <v>223</v>
      </c>
      <c r="E1240" t="s">
        <v>195</v>
      </c>
      <c r="F1240" s="231">
        <v>53</v>
      </c>
    </row>
    <row r="1241" spans="1:6" x14ac:dyDescent="0.2">
      <c r="A1241">
        <v>2016</v>
      </c>
      <c r="B1241" t="s">
        <v>6</v>
      </c>
      <c r="C1241">
        <v>30</v>
      </c>
      <c r="D1241" t="s">
        <v>223</v>
      </c>
      <c r="E1241" t="s">
        <v>202</v>
      </c>
      <c r="F1241" s="231">
        <v>0.72832399999999997</v>
      </c>
    </row>
    <row r="1242" spans="1:6" x14ac:dyDescent="0.2">
      <c r="A1242">
        <v>2016</v>
      </c>
      <c r="B1242" t="s">
        <v>6</v>
      </c>
      <c r="C1242">
        <v>30</v>
      </c>
      <c r="D1242" t="s">
        <v>223</v>
      </c>
      <c r="E1242" t="s">
        <v>205</v>
      </c>
      <c r="F1242" s="231">
        <v>0.75832299999999997</v>
      </c>
    </row>
    <row r="1243" spans="1:6" x14ac:dyDescent="0.2">
      <c r="A1243">
        <v>2016</v>
      </c>
      <c r="B1243" t="s">
        <v>6</v>
      </c>
      <c r="C1243">
        <v>30</v>
      </c>
      <c r="D1243" t="s">
        <v>223</v>
      </c>
      <c r="E1243" t="s">
        <v>196</v>
      </c>
      <c r="F1243" s="231">
        <v>808</v>
      </c>
    </row>
    <row r="1244" spans="1:6" x14ac:dyDescent="0.2">
      <c r="A1244">
        <v>2016</v>
      </c>
      <c r="B1244" t="s">
        <v>0</v>
      </c>
      <c r="C1244">
        <v>30</v>
      </c>
      <c r="D1244" t="s">
        <v>223</v>
      </c>
      <c r="E1244" t="s">
        <v>197</v>
      </c>
      <c r="F1244" s="231">
        <v>30</v>
      </c>
    </row>
    <row r="1245" spans="1:6" x14ac:dyDescent="0.2">
      <c r="A1245">
        <v>2016</v>
      </c>
      <c r="B1245" t="s">
        <v>0</v>
      </c>
      <c r="C1245">
        <v>30</v>
      </c>
      <c r="D1245" t="s">
        <v>223</v>
      </c>
      <c r="E1245" t="s">
        <v>198</v>
      </c>
      <c r="F1245" s="231">
        <v>1</v>
      </c>
    </row>
    <row r="1246" spans="1:6" x14ac:dyDescent="0.2">
      <c r="A1246">
        <v>2016</v>
      </c>
      <c r="B1246" t="s">
        <v>0</v>
      </c>
      <c r="C1246">
        <v>30</v>
      </c>
      <c r="D1246" t="s">
        <v>223</v>
      </c>
      <c r="E1246" t="s">
        <v>199</v>
      </c>
      <c r="F1246" s="231">
        <v>2</v>
      </c>
    </row>
    <row r="1247" spans="1:6" x14ac:dyDescent="0.2">
      <c r="A1247">
        <v>2016</v>
      </c>
      <c r="B1247" t="s">
        <v>0</v>
      </c>
      <c r="C1247">
        <v>30</v>
      </c>
      <c r="D1247" t="s">
        <v>223</v>
      </c>
      <c r="E1247" t="s">
        <v>194</v>
      </c>
      <c r="F1247" s="231">
        <v>8</v>
      </c>
    </row>
    <row r="1248" spans="1:6" x14ac:dyDescent="0.2">
      <c r="A1248">
        <v>2016</v>
      </c>
      <c r="B1248" t="s">
        <v>0</v>
      </c>
      <c r="C1248">
        <v>30</v>
      </c>
      <c r="D1248" t="s">
        <v>223</v>
      </c>
      <c r="E1248" t="s">
        <v>200</v>
      </c>
      <c r="F1248" s="231">
        <v>1</v>
      </c>
    </row>
    <row r="1249" spans="1:6" x14ac:dyDescent="0.2">
      <c r="A1249">
        <v>2016</v>
      </c>
      <c r="B1249" t="s">
        <v>0</v>
      </c>
      <c r="C1249">
        <v>30</v>
      </c>
      <c r="D1249" t="s">
        <v>223</v>
      </c>
      <c r="E1249" t="s">
        <v>195</v>
      </c>
      <c r="F1249" s="231">
        <v>58</v>
      </c>
    </row>
    <row r="1250" spans="1:6" x14ac:dyDescent="0.2">
      <c r="A1250">
        <v>2016</v>
      </c>
      <c r="B1250" t="s">
        <v>0</v>
      </c>
      <c r="C1250">
        <v>30</v>
      </c>
      <c r="D1250" t="s">
        <v>223</v>
      </c>
      <c r="E1250" t="s">
        <v>202</v>
      </c>
      <c r="F1250" s="231">
        <v>0.68874199999999997</v>
      </c>
    </row>
    <row r="1251" spans="1:6" x14ac:dyDescent="0.2">
      <c r="A1251">
        <v>2016</v>
      </c>
      <c r="B1251" t="s">
        <v>0</v>
      </c>
      <c r="C1251">
        <v>30</v>
      </c>
      <c r="D1251" t="s">
        <v>223</v>
      </c>
      <c r="E1251" t="s">
        <v>205</v>
      </c>
      <c r="F1251" s="231">
        <v>0.73997599999999997</v>
      </c>
    </row>
    <row r="1252" spans="1:6" x14ac:dyDescent="0.2">
      <c r="A1252">
        <v>2016</v>
      </c>
      <c r="B1252" t="s">
        <v>0</v>
      </c>
      <c r="C1252">
        <v>30</v>
      </c>
      <c r="D1252" t="s">
        <v>223</v>
      </c>
      <c r="E1252" t="s">
        <v>196</v>
      </c>
      <c r="F1252" s="231">
        <v>822</v>
      </c>
    </row>
    <row r="1253" spans="1:6" x14ac:dyDescent="0.2">
      <c r="A1253">
        <v>2016</v>
      </c>
      <c r="B1253" t="s">
        <v>8</v>
      </c>
      <c r="C1253">
        <v>30</v>
      </c>
      <c r="D1253" t="s">
        <v>223</v>
      </c>
      <c r="E1253" t="s">
        <v>197</v>
      </c>
      <c r="F1253" s="231">
        <v>15</v>
      </c>
    </row>
    <row r="1254" spans="1:6" x14ac:dyDescent="0.2">
      <c r="A1254">
        <v>2016</v>
      </c>
      <c r="B1254" t="s">
        <v>8</v>
      </c>
      <c r="C1254">
        <v>30</v>
      </c>
      <c r="D1254" t="s">
        <v>223</v>
      </c>
      <c r="E1254" t="s">
        <v>198</v>
      </c>
      <c r="F1254" s="231">
        <v>5</v>
      </c>
    </row>
    <row r="1255" spans="1:6" x14ac:dyDescent="0.2">
      <c r="A1255">
        <v>2016</v>
      </c>
      <c r="B1255" t="s">
        <v>8</v>
      </c>
      <c r="C1255">
        <v>30</v>
      </c>
      <c r="D1255" t="s">
        <v>223</v>
      </c>
      <c r="E1255" t="s">
        <v>199</v>
      </c>
      <c r="F1255" s="231">
        <v>3</v>
      </c>
    </row>
    <row r="1256" spans="1:6" x14ac:dyDescent="0.2">
      <c r="A1256">
        <v>2016</v>
      </c>
      <c r="B1256" t="s">
        <v>8</v>
      </c>
      <c r="C1256">
        <v>30</v>
      </c>
      <c r="D1256" t="s">
        <v>223</v>
      </c>
      <c r="E1256" t="s">
        <v>194</v>
      </c>
      <c r="F1256" s="231">
        <v>26</v>
      </c>
    </row>
    <row r="1257" spans="1:6" x14ac:dyDescent="0.2">
      <c r="A1257">
        <v>2016</v>
      </c>
      <c r="B1257" t="s">
        <v>8</v>
      </c>
      <c r="C1257">
        <v>30</v>
      </c>
      <c r="D1257" t="s">
        <v>223</v>
      </c>
      <c r="E1257" t="s">
        <v>200</v>
      </c>
      <c r="F1257" s="231">
        <v>2</v>
      </c>
    </row>
    <row r="1258" spans="1:6" x14ac:dyDescent="0.2">
      <c r="A1258">
        <v>2016</v>
      </c>
      <c r="B1258" t="s">
        <v>8</v>
      </c>
      <c r="C1258">
        <v>30</v>
      </c>
      <c r="D1258" t="s">
        <v>223</v>
      </c>
      <c r="E1258" t="s">
        <v>195</v>
      </c>
      <c r="F1258" s="231">
        <v>53</v>
      </c>
    </row>
    <row r="1259" spans="1:6" x14ac:dyDescent="0.2">
      <c r="A1259">
        <v>2016</v>
      </c>
      <c r="B1259" t="s">
        <v>8</v>
      </c>
      <c r="C1259">
        <v>30</v>
      </c>
      <c r="D1259" t="s">
        <v>223</v>
      </c>
      <c r="E1259" t="s">
        <v>202</v>
      </c>
      <c r="F1259" s="231">
        <v>0.73969399999999996</v>
      </c>
    </row>
    <row r="1260" spans="1:6" x14ac:dyDescent="0.2">
      <c r="A1260">
        <v>2016</v>
      </c>
      <c r="B1260" t="s">
        <v>8</v>
      </c>
      <c r="C1260">
        <v>30</v>
      </c>
      <c r="D1260" t="s">
        <v>223</v>
      </c>
      <c r="E1260" t="s">
        <v>205</v>
      </c>
      <c r="F1260" s="231">
        <v>0.75925900000000002</v>
      </c>
    </row>
    <row r="1261" spans="1:6" x14ac:dyDescent="0.2">
      <c r="A1261">
        <v>2016</v>
      </c>
      <c r="B1261" t="s">
        <v>8</v>
      </c>
      <c r="C1261">
        <v>30</v>
      </c>
      <c r="D1261" t="s">
        <v>223</v>
      </c>
      <c r="E1261" t="s">
        <v>196</v>
      </c>
      <c r="F1261" s="231">
        <v>815</v>
      </c>
    </row>
    <row r="1262" spans="1:6" x14ac:dyDescent="0.2">
      <c r="A1262">
        <v>2016</v>
      </c>
      <c r="B1262" t="s">
        <v>10</v>
      </c>
      <c r="C1262">
        <v>30</v>
      </c>
      <c r="D1262" t="s">
        <v>223</v>
      </c>
      <c r="E1262" t="s">
        <v>197</v>
      </c>
      <c r="F1262" s="231">
        <v>31</v>
      </c>
    </row>
    <row r="1263" spans="1:6" x14ac:dyDescent="0.2">
      <c r="A1263">
        <v>2016</v>
      </c>
      <c r="B1263" t="s">
        <v>10</v>
      </c>
      <c r="C1263">
        <v>30</v>
      </c>
      <c r="D1263" t="s">
        <v>223</v>
      </c>
      <c r="E1263" t="s">
        <v>198</v>
      </c>
      <c r="F1263" s="231">
        <v>2</v>
      </c>
    </row>
    <row r="1264" spans="1:6" x14ac:dyDescent="0.2">
      <c r="A1264">
        <v>2016</v>
      </c>
      <c r="B1264" t="s">
        <v>10</v>
      </c>
      <c r="C1264">
        <v>30</v>
      </c>
      <c r="D1264" t="s">
        <v>223</v>
      </c>
      <c r="E1264" t="s">
        <v>194</v>
      </c>
      <c r="F1264" s="231">
        <v>6</v>
      </c>
    </row>
    <row r="1265" spans="1:6" x14ac:dyDescent="0.2">
      <c r="A1265">
        <v>2016</v>
      </c>
      <c r="B1265" t="s">
        <v>10</v>
      </c>
      <c r="C1265">
        <v>30</v>
      </c>
      <c r="D1265" t="s">
        <v>223</v>
      </c>
      <c r="E1265" t="s">
        <v>200</v>
      </c>
      <c r="F1265" s="231">
        <v>1</v>
      </c>
    </row>
    <row r="1266" spans="1:6" x14ac:dyDescent="0.2">
      <c r="A1266">
        <v>2016</v>
      </c>
      <c r="B1266" t="s">
        <v>10</v>
      </c>
      <c r="C1266">
        <v>30</v>
      </c>
      <c r="D1266" t="s">
        <v>223</v>
      </c>
      <c r="E1266" t="s">
        <v>195</v>
      </c>
      <c r="F1266" s="231">
        <v>48</v>
      </c>
    </row>
    <row r="1267" spans="1:6" x14ac:dyDescent="0.2">
      <c r="A1267">
        <v>2016</v>
      </c>
      <c r="B1267" t="s">
        <v>10</v>
      </c>
      <c r="C1267">
        <v>30</v>
      </c>
      <c r="D1267" t="s">
        <v>223</v>
      </c>
      <c r="E1267" t="s">
        <v>202</v>
      </c>
      <c r="F1267" s="231">
        <v>0.74612599999999996</v>
      </c>
    </row>
    <row r="1268" spans="1:6" x14ac:dyDescent="0.2">
      <c r="A1268">
        <v>2016</v>
      </c>
      <c r="B1268" t="s">
        <v>10</v>
      </c>
      <c r="C1268">
        <v>30</v>
      </c>
      <c r="D1268" t="s">
        <v>223</v>
      </c>
      <c r="E1268" t="s">
        <v>205</v>
      </c>
      <c r="F1268" s="231">
        <v>0.75432100000000002</v>
      </c>
    </row>
    <row r="1269" spans="1:6" x14ac:dyDescent="0.2">
      <c r="A1269">
        <v>2016</v>
      </c>
      <c r="B1269" t="s">
        <v>10</v>
      </c>
      <c r="C1269">
        <v>30</v>
      </c>
      <c r="D1269" t="s">
        <v>223</v>
      </c>
      <c r="E1269" t="s">
        <v>196</v>
      </c>
      <c r="F1269" s="231">
        <v>784</v>
      </c>
    </row>
    <row r="1270" spans="1:6" x14ac:dyDescent="0.2">
      <c r="A1270">
        <v>2016</v>
      </c>
      <c r="B1270" t="s">
        <v>4</v>
      </c>
      <c r="C1270">
        <v>30</v>
      </c>
      <c r="D1270" t="s">
        <v>223</v>
      </c>
      <c r="E1270" t="s">
        <v>197</v>
      </c>
      <c r="F1270" s="231">
        <v>9</v>
      </c>
    </row>
    <row r="1271" spans="1:6" x14ac:dyDescent="0.2">
      <c r="A1271">
        <v>2016</v>
      </c>
      <c r="B1271" t="s">
        <v>4</v>
      </c>
      <c r="C1271">
        <v>30</v>
      </c>
      <c r="D1271" t="s">
        <v>223</v>
      </c>
      <c r="E1271" t="s">
        <v>198</v>
      </c>
      <c r="F1271" s="231">
        <v>5</v>
      </c>
    </row>
    <row r="1272" spans="1:6" x14ac:dyDescent="0.2">
      <c r="A1272">
        <v>2016</v>
      </c>
      <c r="B1272" t="s">
        <v>4</v>
      </c>
      <c r="C1272">
        <v>30</v>
      </c>
      <c r="D1272" t="s">
        <v>223</v>
      </c>
      <c r="E1272" t="s">
        <v>199</v>
      </c>
      <c r="F1272" s="231">
        <v>2</v>
      </c>
    </row>
    <row r="1273" spans="1:6" x14ac:dyDescent="0.2">
      <c r="A1273">
        <v>2016</v>
      </c>
      <c r="B1273" t="s">
        <v>4</v>
      </c>
      <c r="C1273">
        <v>30</v>
      </c>
      <c r="D1273" t="s">
        <v>223</v>
      </c>
      <c r="E1273" t="s">
        <v>194</v>
      </c>
      <c r="F1273" s="231">
        <v>11</v>
      </c>
    </row>
    <row r="1274" spans="1:6" x14ac:dyDescent="0.2">
      <c r="A1274">
        <v>2016</v>
      </c>
      <c r="B1274" t="s">
        <v>4</v>
      </c>
      <c r="C1274">
        <v>30</v>
      </c>
      <c r="D1274" t="s">
        <v>223</v>
      </c>
      <c r="E1274" t="s">
        <v>200</v>
      </c>
      <c r="F1274" s="231">
        <v>1</v>
      </c>
    </row>
    <row r="1275" spans="1:6" x14ac:dyDescent="0.2">
      <c r="A1275">
        <v>2016</v>
      </c>
      <c r="B1275" t="s">
        <v>4</v>
      </c>
      <c r="C1275">
        <v>30</v>
      </c>
      <c r="D1275" t="s">
        <v>223</v>
      </c>
      <c r="E1275" t="s">
        <v>195</v>
      </c>
      <c r="F1275" s="231">
        <v>34</v>
      </c>
    </row>
    <row r="1276" spans="1:6" x14ac:dyDescent="0.2">
      <c r="A1276">
        <v>2016</v>
      </c>
      <c r="B1276" t="s">
        <v>4</v>
      </c>
      <c r="C1276">
        <v>30</v>
      </c>
      <c r="D1276" t="s">
        <v>223</v>
      </c>
      <c r="E1276" t="s">
        <v>202</v>
      </c>
      <c r="F1276" s="231">
        <v>0.7</v>
      </c>
    </row>
    <row r="1277" spans="1:6" x14ac:dyDescent="0.2">
      <c r="A1277">
        <v>2016</v>
      </c>
      <c r="B1277" t="s">
        <v>4</v>
      </c>
      <c r="C1277">
        <v>30</v>
      </c>
      <c r="D1277" t="s">
        <v>223</v>
      </c>
      <c r="E1277" t="s">
        <v>205</v>
      </c>
      <c r="F1277" s="231">
        <v>0.73605900000000002</v>
      </c>
    </row>
    <row r="1278" spans="1:6" x14ac:dyDescent="0.2">
      <c r="A1278">
        <v>2016</v>
      </c>
      <c r="B1278" t="s">
        <v>4</v>
      </c>
      <c r="C1278">
        <v>30</v>
      </c>
      <c r="D1278" t="s">
        <v>223</v>
      </c>
      <c r="E1278" t="s">
        <v>196</v>
      </c>
      <c r="F1278" s="231">
        <v>813</v>
      </c>
    </row>
    <row r="1279" spans="1:6" x14ac:dyDescent="0.2">
      <c r="A1279">
        <v>2016</v>
      </c>
      <c r="B1279" t="s">
        <v>3</v>
      </c>
      <c r="C1279">
        <v>30</v>
      </c>
      <c r="D1279" t="s">
        <v>223</v>
      </c>
      <c r="E1279" t="s">
        <v>197</v>
      </c>
      <c r="F1279" s="231">
        <v>25</v>
      </c>
    </row>
    <row r="1280" spans="1:6" x14ac:dyDescent="0.2">
      <c r="A1280">
        <v>2016</v>
      </c>
      <c r="B1280" t="s">
        <v>3</v>
      </c>
      <c r="C1280">
        <v>30</v>
      </c>
      <c r="D1280" t="s">
        <v>223</v>
      </c>
      <c r="E1280" t="s">
        <v>198</v>
      </c>
      <c r="F1280" s="231">
        <v>4</v>
      </c>
    </row>
    <row r="1281" spans="1:6" x14ac:dyDescent="0.2">
      <c r="A1281">
        <v>2016</v>
      </c>
      <c r="B1281" t="s">
        <v>3</v>
      </c>
      <c r="C1281">
        <v>30</v>
      </c>
      <c r="D1281" t="s">
        <v>223</v>
      </c>
      <c r="E1281" t="s">
        <v>199</v>
      </c>
      <c r="F1281" s="231">
        <v>4</v>
      </c>
    </row>
    <row r="1282" spans="1:6" x14ac:dyDescent="0.2">
      <c r="A1282">
        <v>2016</v>
      </c>
      <c r="B1282" t="s">
        <v>3</v>
      </c>
      <c r="C1282">
        <v>30</v>
      </c>
      <c r="D1282" t="s">
        <v>223</v>
      </c>
      <c r="E1282" t="s">
        <v>194</v>
      </c>
      <c r="F1282" s="231">
        <v>15</v>
      </c>
    </row>
    <row r="1283" spans="1:6" x14ac:dyDescent="0.2">
      <c r="A1283">
        <v>2016</v>
      </c>
      <c r="B1283" t="s">
        <v>3</v>
      </c>
      <c r="C1283">
        <v>30</v>
      </c>
      <c r="D1283" t="s">
        <v>223</v>
      </c>
      <c r="E1283" t="s">
        <v>200</v>
      </c>
      <c r="F1283" s="231">
        <v>2</v>
      </c>
    </row>
    <row r="1284" spans="1:6" x14ac:dyDescent="0.2">
      <c r="A1284">
        <v>2016</v>
      </c>
      <c r="B1284" t="s">
        <v>3</v>
      </c>
      <c r="C1284">
        <v>30</v>
      </c>
      <c r="D1284" t="s">
        <v>223</v>
      </c>
      <c r="E1284" t="s">
        <v>195</v>
      </c>
      <c r="F1284" s="231">
        <v>46</v>
      </c>
    </row>
    <row r="1285" spans="1:6" x14ac:dyDescent="0.2">
      <c r="A1285">
        <v>2016</v>
      </c>
      <c r="B1285" t="s">
        <v>3</v>
      </c>
      <c r="C1285">
        <v>30</v>
      </c>
      <c r="D1285" t="s">
        <v>223</v>
      </c>
      <c r="E1285" t="s">
        <v>202</v>
      </c>
      <c r="F1285" s="231">
        <v>0.70480500000000001</v>
      </c>
    </row>
    <row r="1286" spans="1:6" x14ac:dyDescent="0.2">
      <c r="A1286">
        <v>2016</v>
      </c>
      <c r="B1286" t="s">
        <v>3</v>
      </c>
      <c r="C1286">
        <v>30</v>
      </c>
      <c r="D1286" t="s">
        <v>223</v>
      </c>
      <c r="E1286" t="s">
        <v>205</v>
      </c>
      <c r="F1286" s="231">
        <v>0.74412900000000004</v>
      </c>
    </row>
    <row r="1287" spans="1:6" x14ac:dyDescent="0.2">
      <c r="A1287">
        <v>2016</v>
      </c>
      <c r="B1287" t="s">
        <v>3</v>
      </c>
      <c r="C1287">
        <v>30</v>
      </c>
      <c r="D1287" t="s">
        <v>223</v>
      </c>
      <c r="E1287" t="s">
        <v>196</v>
      </c>
      <c r="F1287" s="231">
        <v>809</v>
      </c>
    </row>
    <row r="1288" spans="1:6" x14ac:dyDescent="0.2">
      <c r="A1288">
        <v>2016</v>
      </c>
      <c r="B1288" t="s">
        <v>2</v>
      </c>
      <c r="C1288">
        <v>30</v>
      </c>
      <c r="D1288" t="s">
        <v>223</v>
      </c>
      <c r="E1288" t="s">
        <v>197</v>
      </c>
      <c r="F1288" s="231">
        <v>16</v>
      </c>
    </row>
    <row r="1289" spans="1:6" x14ac:dyDescent="0.2">
      <c r="A1289">
        <v>2016</v>
      </c>
      <c r="B1289" t="s">
        <v>2</v>
      </c>
      <c r="C1289">
        <v>30</v>
      </c>
      <c r="D1289" t="s">
        <v>223</v>
      </c>
      <c r="E1289" t="s">
        <v>198</v>
      </c>
      <c r="F1289" s="231">
        <v>2</v>
      </c>
    </row>
    <row r="1290" spans="1:6" x14ac:dyDescent="0.2">
      <c r="A1290">
        <v>2016</v>
      </c>
      <c r="B1290" t="s">
        <v>2</v>
      </c>
      <c r="C1290">
        <v>30</v>
      </c>
      <c r="D1290" t="s">
        <v>223</v>
      </c>
      <c r="E1290" t="s">
        <v>199</v>
      </c>
      <c r="F1290" s="231">
        <v>2</v>
      </c>
    </row>
    <row r="1291" spans="1:6" x14ac:dyDescent="0.2">
      <c r="A1291">
        <v>2016</v>
      </c>
      <c r="B1291" t="s">
        <v>2</v>
      </c>
      <c r="C1291">
        <v>30</v>
      </c>
      <c r="D1291" t="s">
        <v>223</v>
      </c>
      <c r="E1291" t="s">
        <v>194</v>
      </c>
      <c r="F1291" s="231">
        <v>7</v>
      </c>
    </row>
    <row r="1292" spans="1:6" x14ac:dyDescent="0.2">
      <c r="A1292">
        <v>2016</v>
      </c>
      <c r="B1292" t="s">
        <v>2</v>
      </c>
      <c r="C1292">
        <v>30</v>
      </c>
      <c r="D1292" t="s">
        <v>223</v>
      </c>
      <c r="E1292" t="s">
        <v>200</v>
      </c>
      <c r="F1292" s="231">
        <v>2</v>
      </c>
    </row>
    <row r="1293" spans="1:6" x14ac:dyDescent="0.2">
      <c r="A1293">
        <v>2016</v>
      </c>
      <c r="B1293" t="s">
        <v>2</v>
      </c>
      <c r="C1293">
        <v>30</v>
      </c>
      <c r="D1293" t="s">
        <v>223</v>
      </c>
      <c r="E1293" t="s">
        <v>195</v>
      </c>
      <c r="F1293" s="231">
        <v>36</v>
      </c>
    </row>
    <row r="1294" spans="1:6" x14ac:dyDescent="0.2">
      <c r="A1294">
        <v>2016</v>
      </c>
      <c r="B1294" t="s">
        <v>2</v>
      </c>
      <c r="C1294">
        <v>30</v>
      </c>
      <c r="D1294" t="s">
        <v>223</v>
      </c>
      <c r="E1294" t="s">
        <v>202</v>
      </c>
      <c r="F1294" s="231">
        <v>0.69457000000000002</v>
      </c>
    </row>
    <row r="1295" spans="1:6" x14ac:dyDescent="0.2">
      <c r="A1295">
        <v>2016</v>
      </c>
      <c r="B1295" t="s">
        <v>2</v>
      </c>
      <c r="C1295">
        <v>30</v>
      </c>
      <c r="D1295" t="s">
        <v>223</v>
      </c>
      <c r="E1295" t="s">
        <v>205</v>
      </c>
      <c r="F1295" s="231">
        <v>0.73626400000000003</v>
      </c>
    </row>
    <row r="1296" spans="1:6" x14ac:dyDescent="0.2">
      <c r="A1296">
        <v>2016</v>
      </c>
      <c r="B1296" t="s">
        <v>2</v>
      </c>
      <c r="C1296">
        <v>30</v>
      </c>
      <c r="D1296" t="s">
        <v>223</v>
      </c>
      <c r="E1296" t="s">
        <v>196</v>
      </c>
      <c r="F1296" s="231">
        <v>816</v>
      </c>
    </row>
    <row r="1297" spans="1:6" x14ac:dyDescent="0.2">
      <c r="A1297">
        <v>2016</v>
      </c>
      <c r="B1297" t="s">
        <v>9</v>
      </c>
      <c r="C1297">
        <v>39</v>
      </c>
      <c r="D1297" t="s">
        <v>224</v>
      </c>
      <c r="E1297" t="s">
        <v>197</v>
      </c>
      <c r="F1297" s="231">
        <v>1</v>
      </c>
    </row>
    <row r="1298" spans="1:6" x14ac:dyDescent="0.2">
      <c r="A1298">
        <v>2016</v>
      </c>
      <c r="B1298" t="s">
        <v>9</v>
      </c>
      <c r="C1298">
        <v>39</v>
      </c>
      <c r="D1298" t="s">
        <v>224</v>
      </c>
      <c r="E1298" t="s">
        <v>198</v>
      </c>
      <c r="F1298" s="231">
        <v>1</v>
      </c>
    </row>
    <row r="1299" spans="1:6" x14ac:dyDescent="0.2">
      <c r="A1299">
        <v>2016</v>
      </c>
      <c r="B1299" t="s">
        <v>9</v>
      </c>
      <c r="C1299">
        <v>39</v>
      </c>
      <c r="D1299" t="s">
        <v>224</v>
      </c>
      <c r="E1299" t="s">
        <v>195</v>
      </c>
      <c r="F1299" s="231">
        <v>4</v>
      </c>
    </row>
    <row r="1300" spans="1:6" x14ac:dyDescent="0.2">
      <c r="A1300">
        <v>2016</v>
      </c>
      <c r="B1300" t="s">
        <v>9</v>
      </c>
      <c r="C1300">
        <v>39</v>
      </c>
      <c r="D1300" t="s">
        <v>224</v>
      </c>
      <c r="E1300" t="s">
        <v>202</v>
      </c>
      <c r="F1300" s="231">
        <v>0.64285700000000001</v>
      </c>
    </row>
    <row r="1301" spans="1:6" x14ac:dyDescent="0.2">
      <c r="A1301">
        <v>2016</v>
      </c>
      <c r="B1301" t="s">
        <v>9</v>
      </c>
      <c r="C1301">
        <v>39</v>
      </c>
      <c r="D1301" t="s">
        <v>224</v>
      </c>
      <c r="E1301" t="s">
        <v>205</v>
      </c>
      <c r="F1301" s="231">
        <v>0.73494000000000004</v>
      </c>
    </row>
    <row r="1302" spans="1:6" x14ac:dyDescent="0.2">
      <c r="A1302">
        <v>2016</v>
      </c>
      <c r="B1302" t="s">
        <v>9</v>
      </c>
      <c r="C1302">
        <v>39</v>
      </c>
      <c r="D1302" t="s">
        <v>224</v>
      </c>
      <c r="E1302" t="s">
        <v>196</v>
      </c>
      <c r="F1302" s="231">
        <v>82</v>
      </c>
    </row>
    <row r="1303" spans="1:6" x14ac:dyDescent="0.2">
      <c r="A1303">
        <v>2016</v>
      </c>
      <c r="B1303" t="s">
        <v>1</v>
      </c>
      <c r="C1303">
        <v>39</v>
      </c>
      <c r="D1303" t="s">
        <v>224</v>
      </c>
      <c r="E1303" t="s">
        <v>199</v>
      </c>
      <c r="F1303" s="231">
        <v>3</v>
      </c>
    </row>
    <row r="1304" spans="1:6" x14ac:dyDescent="0.2">
      <c r="A1304">
        <v>2016</v>
      </c>
      <c r="B1304" t="s">
        <v>1</v>
      </c>
      <c r="C1304">
        <v>39</v>
      </c>
      <c r="D1304" t="s">
        <v>224</v>
      </c>
      <c r="E1304" t="s">
        <v>194</v>
      </c>
      <c r="F1304" s="231">
        <v>1</v>
      </c>
    </row>
    <row r="1305" spans="1:6" x14ac:dyDescent="0.2">
      <c r="A1305">
        <v>2016</v>
      </c>
      <c r="B1305" t="s">
        <v>1</v>
      </c>
      <c r="C1305">
        <v>39</v>
      </c>
      <c r="D1305" t="s">
        <v>224</v>
      </c>
      <c r="E1305" t="s">
        <v>195</v>
      </c>
      <c r="F1305" s="231">
        <v>5</v>
      </c>
    </row>
    <row r="1306" spans="1:6" x14ac:dyDescent="0.2">
      <c r="A1306">
        <v>2016</v>
      </c>
      <c r="B1306" t="s">
        <v>1</v>
      </c>
      <c r="C1306">
        <v>39</v>
      </c>
      <c r="D1306" t="s">
        <v>224</v>
      </c>
      <c r="E1306" t="s">
        <v>202</v>
      </c>
      <c r="F1306" s="231">
        <v>0.75</v>
      </c>
    </row>
    <row r="1307" spans="1:6" x14ac:dyDescent="0.2">
      <c r="A1307">
        <v>2016</v>
      </c>
      <c r="B1307" t="s">
        <v>1</v>
      </c>
      <c r="C1307">
        <v>39</v>
      </c>
      <c r="D1307" t="s">
        <v>224</v>
      </c>
      <c r="E1307" t="s">
        <v>205</v>
      </c>
      <c r="F1307" s="231">
        <v>0.78947400000000001</v>
      </c>
    </row>
    <row r="1308" spans="1:6" x14ac:dyDescent="0.2">
      <c r="A1308">
        <v>2016</v>
      </c>
      <c r="B1308" t="s">
        <v>1</v>
      </c>
      <c r="C1308">
        <v>39</v>
      </c>
      <c r="D1308" t="s">
        <v>224</v>
      </c>
      <c r="E1308" t="s">
        <v>196</v>
      </c>
      <c r="F1308" s="231">
        <v>97</v>
      </c>
    </row>
    <row r="1309" spans="1:6" x14ac:dyDescent="0.2">
      <c r="A1309">
        <v>2016</v>
      </c>
      <c r="B1309" t="s">
        <v>5</v>
      </c>
      <c r="C1309">
        <v>39</v>
      </c>
      <c r="D1309" t="s">
        <v>224</v>
      </c>
      <c r="E1309" t="s">
        <v>197</v>
      </c>
      <c r="F1309" s="231">
        <v>13</v>
      </c>
    </row>
    <row r="1310" spans="1:6" x14ac:dyDescent="0.2">
      <c r="A1310">
        <v>2016</v>
      </c>
      <c r="B1310" t="s">
        <v>5</v>
      </c>
      <c r="C1310">
        <v>39</v>
      </c>
      <c r="D1310" t="s">
        <v>224</v>
      </c>
      <c r="E1310" t="s">
        <v>199</v>
      </c>
      <c r="F1310" s="231">
        <v>1</v>
      </c>
    </row>
    <row r="1311" spans="1:6" x14ac:dyDescent="0.2">
      <c r="A1311">
        <v>2016</v>
      </c>
      <c r="B1311" t="s">
        <v>5</v>
      </c>
      <c r="C1311">
        <v>39</v>
      </c>
      <c r="D1311" t="s">
        <v>224</v>
      </c>
      <c r="E1311" t="s">
        <v>194</v>
      </c>
      <c r="F1311" s="231">
        <v>3</v>
      </c>
    </row>
    <row r="1312" spans="1:6" x14ac:dyDescent="0.2">
      <c r="A1312">
        <v>2016</v>
      </c>
      <c r="B1312" t="s">
        <v>5</v>
      </c>
      <c r="C1312">
        <v>39</v>
      </c>
      <c r="D1312" t="s">
        <v>224</v>
      </c>
      <c r="E1312" t="s">
        <v>195</v>
      </c>
      <c r="F1312" s="231">
        <v>3</v>
      </c>
    </row>
    <row r="1313" spans="1:6" x14ac:dyDescent="0.2">
      <c r="A1313">
        <v>2016</v>
      </c>
      <c r="B1313" t="s">
        <v>5</v>
      </c>
      <c r="C1313">
        <v>39</v>
      </c>
      <c r="D1313" t="s">
        <v>224</v>
      </c>
      <c r="E1313" t="s">
        <v>202</v>
      </c>
      <c r="F1313" s="231">
        <v>0.77227699999999999</v>
      </c>
    </row>
    <row r="1314" spans="1:6" x14ac:dyDescent="0.2">
      <c r="A1314">
        <v>2016</v>
      </c>
      <c r="B1314" t="s">
        <v>5</v>
      </c>
      <c r="C1314">
        <v>39</v>
      </c>
      <c r="D1314" t="s">
        <v>224</v>
      </c>
      <c r="E1314" t="s">
        <v>205</v>
      </c>
      <c r="F1314" s="231">
        <v>0.8</v>
      </c>
    </row>
    <row r="1315" spans="1:6" x14ac:dyDescent="0.2">
      <c r="A1315">
        <v>2016</v>
      </c>
      <c r="B1315" t="s">
        <v>5</v>
      </c>
      <c r="C1315">
        <v>39</v>
      </c>
      <c r="D1315" t="s">
        <v>224</v>
      </c>
      <c r="E1315" t="s">
        <v>196</v>
      </c>
      <c r="F1315" s="231">
        <v>85</v>
      </c>
    </row>
    <row r="1316" spans="1:6" x14ac:dyDescent="0.2">
      <c r="A1316">
        <v>2016</v>
      </c>
      <c r="B1316" t="s">
        <v>7</v>
      </c>
      <c r="C1316">
        <v>39</v>
      </c>
      <c r="D1316" t="s">
        <v>224</v>
      </c>
      <c r="E1316" t="s">
        <v>197</v>
      </c>
      <c r="F1316" s="231">
        <v>3</v>
      </c>
    </row>
    <row r="1317" spans="1:6" x14ac:dyDescent="0.2">
      <c r="A1317">
        <v>2016</v>
      </c>
      <c r="B1317" t="s">
        <v>7</v>
      </c>
      <c r="C1317">
        <v>39</v>
      </c>
      <c r="D1317" t="s">
        <v>224</v>
      </c>
      <c r="E1317" t="s">
        <v>198</v>
      </c>
      <c r="F1317" s="231">
        <v>1</v>
      </c>
    </row>
    <row r="1318" spans="1:6" x14ac:dyDescent="0.2">
      <c r="A1318">
        <v>2016</v>
      </c>
      <c r="B1318" t="s">
        <v>7</v>
      </c>
      <c r="C1318">
        <v>39</v>
      </c>
      <c r="D1318" t="s">
        <v>224</v>
      </c>
      <c r="E1318" t="s">
        <v>199</v>
      </c>
      <c r="F1318" s="231">
        <v>3</v>
      </c>
    </row>
    <row r="1319" spans="1:6" x14ac:dyDescent="0.2">
      <c r="A1319">
        <v>2016</v>
      </c>
      <c r="B1319" t="s">
        <v>7</v>
      </c>
      <c r="C1319">
        <v>39</v>
      </c>
      <c r="D1319" t="s">
        <v>224</v>
      </c>
      <c r="E1319" t="s">
        <v>194</v>
      </c>
      <c r="F1319" s="231">
        <v>1</v>
      </c>
    </row>
    <row r="1320" spans="1:6" x14ac:dyDescent="0.2">
      <c r="A1320">
        <v>2016</v>
      </c>
      <c r="B1320" t="s">
        <v>7</v>
      </c>
      <c r="C1320">
        <v>39</v>
      </c>
      <c r="D1320" t="s">
        <v>224</v>
      </c>
      <c r="E1320" t="s">
        <v>195</v>
      </c>
      <c r="F1320" s="231">
        <v>3</v>
      </c>
    </row>
    <row r="1321" spans="1:6" x14ac:dyDescent="0.2">
      <c r="A1321">
        <v>2016</v>
      </c>
      <c r="B1321" t="s">
        <v>7</v>
      </c>
      <c r="C1321">
        <v>39</v>
      </c>
      <c r="D1321" t="s">
        <v>224</v>
      </c>
      <c r="E1321" t="s">
        <v>202</v>
      </c>
      <c r="F1321" s="231">
        <v>0.653061</v>
      </c>
    </row>
    <row r="1322" spans="1:6" x14ac:dyDescent="0.2">
      <c r="A1322">
        <v>2016</v>
      </c>
      <c r="B1322" t="s">
        <v>7</v>
      </c>
      <c r="C1322">
        <v>39</v>
      </c>
      <c r="D1322" t="s">
        <v>224</v>
      </c>
      <c r="E1322" t="s">
        <v>205</v>
      </c>
      <c r="F1322" s="231">
        <v>0.74390199999999995</v>
      </c>
    </row>
    <row r="1323" spans="1:6" x14ac:dyDescent="0.2">
      <c r="A1323">
        <v>2016</v>
      </c>
      <c r="B1323" t="s">
        <v>7</v>
      </c>
      <c r="C1323">
        <v>39</v>
      </c>
      <c r="D1323" t="s">
        <v>224</v>
      </c>
      <c r="E1323" t="s">
        <v>196</v>
      </c>
      <c r="F1323" s="231">
        <v>81</v>
      </c>
    </row>
    <row r="1324" spans="1:6" x14ac:dyDescent="0.2">
      <c r="A1324">
        <v>2016</v>
      </c>
      <c r="B1324" t="s">
        <v>6</v>
      </c>
      <c r="C1324">
        <v>39</v>
      </c>
      <c r="D1324" t="s">
        <v>224</v>
      </c>
      <c r="E1324" t="s">
        <v>197</v>
      </c>
      <c r="F1324" s="231">
        <v>3</v>
      </c>
    </row>
    <row r="1325" spans="1:6" x14ac:dyDescent="0.2">
      <c r="A1325">
        <v>2016</v>
      </c>
      <c r="B1325" t="s">
        <v>6</v>
      </c>
      <c r="C1325">
        <v>39</v>
      </c>
      <c r="D1325" t="s">
        <v>224</v>
      </c>
      <c r="E1325" t="s">
        <v>199</v>
      </c>
      <c r="F1325" s="231">
        <v>3</v>
      </c>
    </row>
    <row r="1326" spans="1:6" x14ac:dyDescent="0.2">
      <c r="A1326">
        <v>2016</v>
      </c>
      <c r="B1326" t="s">
        <v>6</v>
      </c>
      <c r="C1326">
        <v>39</v>
      </c>
      <c r="D1326" t="s">
        <v>224</v>
      </c>
      <c r="E1326" t="s">
        <v>194</v>
      </c>
      <c r="F1326" s="231">
        <v>1</v>
      </c>
    </row>
    <row r="1327" spans="1:6" x14ac:dyDescent="0.2">
      <c r="A1327">
        <v>2016</v>
      </c>
      <c r="B1327" t="s">
        <v>6</v>
      </c>
      <c r="C1327">
        <v>39</v>
      </c>
      <c r="D1327" t="s">
        <v>224</v>
      </c>
      <c r="E1327" t="s">
        <v>200</v>
      </c>
      <c r="F1327" s="231">
        <v>1</v>
      </c>
    </row>
    <row r="1328" spans="1:6" x14ac:dyDescent="0.2">
      <c r="A1328">
        <v>2016</v>
      </c>
      <c r="B1328" t="s">
        <v>6</v>
      </c>
      <c r="C1328">
        <v>39</v>
      </c>
      <c r="D1328" t="s">
        <v>224</v>
      </c>
      <c r="E1328" t="s">
        <v>195</v>
      </c>
      <c r="F1328" s="231">
        <v>3</v>
      </c>
    </row>
    <row r="1329" spans="1:6" x14ac:dyDescent="0.2">
      <c r="A1329">
        <v>2016</v>
      </c>
      <c r="B1329" t="s">
        <v>6</v>
      </c>
      <c r="C1329">
        <v>39</v>
      </c>
      <c r="D1329" t="s">
        <v>224</v>
      </c>
      <c r="E1329" t="s">
        <v>202</v>
      </c>
      <c r="F1329" s="231">
        <v>0.67</v>
      </c>
    </row>
    <row r="1330" spans="1:6" x14ac:dyDescent="0.2">
      <c r="A1330">
        <v>2016</v>
      </c>
      <c r="B1330" t="s">
        <v>6</v>
      </c>
      <c r="C1330">
        <v>39</v>
      </c>
      <c r="D1330" t="s">
        <v>224</v>
      </c>
      <c r="E1330" t="s">
        <v>205</v>
      </c>
      <c r="F1330" s="231">
        <v>0.75609800000000005</v>
      </c>
    </row>
    <row r="1331" spans="1:6" x14ac:dyDescent="0.2">
      <c r="A1331">
        <v>2016</v>
      </c>
      <c r="B1331" t="s">
        <v>6</v>
      </c>
      <c r="C1331">
        <v>39</v>
      </c>
      <c r="D1331" t="s">
        <v>224</v>
      </c>
      <c r="E1331" t="s">
        <v>196</v>
      </c>
      <c r="F1331" s="231">
        <v>82</v>
      </c>
    </row>
    <row r="1332" spans="1:6" x14ac:dyDescent="0.2">
      <c r="A1332">
        <v>2016</v>
      </c>
      <c r="B1332" t="s">
        <v>0</v>
      </c>
      <c r="C1332">
        <v>39</v>
      </c>
      <c r="D1332" t="s">
        <v>224</v>
      </c>
      <c r="E1332" t="s">
        <v>197</v>
      </c>
      <c r="F1332" s="231">
        <v>2</v>
      </c>
    </row>
    <row r="1333" spans="1:6" x14ac:dyDescent="0.2">
      <c r="A1333">
        <v>2016</v>
      </c>
      <c r="B1333" t="s">
        <v>0</v>
      </c>
      <c r="C1333">
        <v>39</v>
      </c>
      <c r="D1333" t="s">
        <v>224</v>
      </c>
      <c r="E1333" t="s">
        <v>198</v>
      </c>
      <c r="F1333" s="231">
        <v>1</v>
      </c>
    </row>
    <row r="1334" spans="1:6" x14ac:dyDescent="0.2">
      <c r="A1334">
        <v>2016</v>
      </c>
      <c r="B1334" t="s">
        <v>0</v>
      </c>
      <c r="C1334">
        <v>39</v>
      </c>
      <c r="D1334" t="s">
        <v>224</v>
      </c>
      <c r="E1334" t="s">
        <v>199</v>
      </c>
      <c r="F1334" s="231">
        <v>0</v>
      </c>
    </row>
    <row r="1335" spans="1:6" x14ac:dyDescent="0.2">
      <c r="A1335">
        <v>2016</v>
      </c>
      <c r="B1335" t="s">
        <v>0</v>
      </c>
      <c r="C1335">
        <v>39</v>
      </c>
      <c r="D1335" t="s">
        <v>224</v>
      </c>
      <c r="E1335" t="s">
        <v>194</v>
      </c>
      <c r="F1335" s="231">
        <v>1</v>
      </c>
    </row>
    <row r="1336" spans="1:6" x14ac:dyDescent="0.2">
      <c r="A1336">
        <v>2016</v>
      </c>
      <c r="B1336" t="s">
        <v>0</v>
      </c>
      <c r="C1336">
        <v>39</v>
      </c>
      <c r="D1336" t="s">
        <v>224</v>
      </c>
      <c r="E1336" t="s">
        <v>200</v>
      </c>
      <c r="F1336" s="231">
        <v>1</v>
      </c>
    </row>
    <row r="1337" spans="1:6" x14ac:dyDescent="0.2">
      <c r="A1337">
        <v>2016</v>
      </c>
      <c r="B1337" t="s">
        <v>0</v>
      </c>
      <c r="C1337">
        <v>39</v>
      </c>
      <c r="D1337" t="s">
        <v>224</v>
      </c>
      <c r="E1337" t="s">
        <v>195</v>
      </c>
      <c r="F1337" s="231">
        <v>7</v>
      </c>
    </row>
    <row r="1338" spans="1:6" x14ac:dyDescent="0.2">
      <c r="A1338">
        <v>2016</v>
      </c>
      <c r="B1338" t="s">
        <v>0</v>
      </c>
      <c r="C1338">
        <v>39</v>
      </c>
      <c r="D1338" t="s">
        <v>224</v>
      </c>
      <c r="E1338" t="s">
        <v>202</v>
      </c>
      <c r="F1338" s="231">
        <v>0.70786499999999997</v>
      </c>
    </row>
    <row r="1339" spans="1:6" x14ac:dyDescent="0.2">
      <c r="A1339">
        <v>2016</v>
      </c>
      <c r="B1339" t="s">
        <v>0</v>
      </c>
      <c r="C1339">
        <v>39</v>
      </c>
      <c r="D1339" t="s">
        <v>224</v>
      </c>
      <c r="E1339" t="s">
        <v>205</v>
      </c>
      <c r="F1339" s="231">
        <v>0.74666699999999997</v>
      </c>
    </row>
    <row r="1340" spans="1:6" x14ac:dyDescent="0.2">
      <c r="A1340">
        <v>2016</v>
      </c>
      <c r="B1340" t="s">
        <v>0</v>
      </c>
      <c r="C1340">
        <v>39</v>
      </c>
      <c r="D1340" t="s">
        <v>224</v>
      </c>
      <c r="E1340" t="s">
        <v>196</v>
      </c>
      <c r="F1340" s="231">
        <v>97</v>
      </c>
    </row>
    <row r="1341" spans="1:6" x14ac:dyDescent="0.2">
      <c r="A1341">
        <v>2016</v>
      </c>
      <c r="B1341" t="s">
        <v>8</v>
      </c>
      <c r="C1341">
        <v>39</v>
      </c>
      <c r="D1341" t="s">
        <v>224</v>
      </c>
      <c r="E1341" t="s">
        <v>197</v>
      </c>
      <c r="F1341" s="231">
        <v>2</v>
      </c>
    </row>
    <row r="1342" spans="1:6" x14ac:dyDescent="0.2">
      <c r="A1342">
        <v>2016</v>
      </c>
      <c r="B1342" t="s">
        <v>8</v>
      </c>
      <c r="C1342">
        <v>39</v>
      </c>
      <c r="D1342" t="s">
        <v>224</v>
      </c>
      <c r="E1342" t="s">
        <v>199</v>
      </c>
      <c r="F1342" s="231">
        <v>1</v>
      </c>
    </row>
    <row r="1343" spans="1:6" x14ac:dyDescent="0.2">
      <c r="A1343">
        <v>2016</v>
      </c>
      <c r="B1343" t="s">
        <v>8</v>
      </c>
      <c r="C1343">
        <v>39</v>
      </c>
      <c r="D1343" t="s">
        <v>224</v>
      </c>
      <c r="E1343" t="s">
        <v>194</v>
      </c>
      <c r="F1343" s="231">
        <v>3</v>
      </c>
    </row>
    <row r="1344" spans="1:6" x14ac:dyDescent="0.2">
      <c r="A1344">
        <v>2016</v>
      </c>
      <c r="B1344" t="s">
        <v>8</v>
      </c>
      <c r="C1344">
        <v>39</v>
      </c>
      <c r="D1344" t="s">
        <v>224</v>
      </c>
      <c r="E1344" t="s">
        <v>195</v>
      </c>
      <c r="F1344" s="231">
        <v>11</v>
      </c>
    </row>
    <row r="1345" spans="1:6" x14ac:dyDescent="0.2">
      <c r="A1345">
        <v>2016</v>
      </c>
      <c r="B1345" t="s">
        <v>8</v>
      </c>
      <c r="C1345">
        <v>39</v>
      </c>
      <c r="D1345" t="s">
        <v>224</v>
      </c>
      <c r="E1345" t="s">
        <v>202</v>
      </c>
      <c r="F1345" s="231">
        <v>0.64948499999999998</v>
      </c>
    </row>
    <row r="1346" spans="1:6" x14ac:dyDescent="0.2">
      <c r="A1346">
        <v>2016</v>
      </c>
      <c r="B1346" t="s">
        <v>8</v>
      </c>
      <c r="C1346">
        <v>39</v>
      </c>
      <c r="D1346" t="s">
        <v>224</v>
      </c>
      <c r="E1346" t="s">
        <v>205</v>
      </c>
      <c r="F1346" s="231">
        <v>0.74390199999999995</v>
      </c>
    </row>
    <row r="1347" spans="1:6" x14ac:dyDescent="0.2">
      <c r="A1347">
        <v>2016</v>
      </c>
      <c r="B1347" t="s">
        <v>8</v>
      </c>
      <c r="C1347">
        <v>39</v>
      </c>
      <c r="D1347" t="s">
        <v>224</v>
      </c>
      <c r="E1347" t="s">
        <v>196</v>
      </c>
      <c r="F1347" s="231">
        <v>82</v>
      </c>
    </row>
    <row r="1348" spans="1:6" x14ac:dyDescent="0.2">
      <c r="A1348">
        <v>2016</v>
      </c>
      <c r="B1348" t="s">
        <v>10</v>
      </c>
      <c r="C1348">
        <v>39</v>
      </c>
      <c r="D1348" t="s">
        <v>224</v>
      </c>
      <c r="E1348" t="s">
        <v>197</v>
      </c>
      <c r="F1348" s="231">
        <v>2</v>
      </c>
    </row>
    <row r="1349" spans="1:6" x14ac:dyDescent="0.2">
      <c r="A1349">
        <v>2016</v>
      </c>
      <c r="B1349" t="s">
        <v>10</v>
      </c>
      <c r="C1349">
        <v>39</v>
      </c>
      <c r="D1349" t="s">
        <v>224</v>
      </c>
      <c r="E1349" t="s">
        <v>198</v>
      </c>
      <c r="F1349" s="231">
        <v>2</v>
      </c>
    </row>
    <row r="1350" spans="1:6" x14ac:dyDescent="0.2">
      <c r="A1350">
        <v>2016</v>
      </c>
      <c r="B1350" t="s">
        <v>10</v>
      </c>
      <c r="C1350">
        <v>39</v>
      </c>
      <c r="D1350" t="s">
        <v>224</v>
      </c>
      <c r="E1350" t="s">
        <v>199</v>
      </c>
      <c r="F1350" s="231">
        <v>1</v>
      </c>
    </row>
    <row r="1351" spans="1:6" x14ac:dyDescent="0.2">
      <c r="A1351">
        <v>2016</v>
      </c>
      <c r="B1351" t="s">
        <v>10</v>
      </c>
      <c r="C1351">
        <v>39</v>
      </c>
      <c r="D1351" t="s">
        <v>224</v>
      </c>
      <c r="E1351" t="s">
        <v>194</v>
      </c>
      <c r="F1351" s="231">
        <v>4</v>
      </c>
    </row>
    <row r="1352" spans="1:6" x14ac:dyDescent="0.2">
      <c r="A1352">
        <v>2016</v>
      </c>
      <c r="B1352" t="s">
        <v>10</v>
      </c>
      <c r="C1352">
        <v>39</v>
      </c>
      <c r="D1352" t="s">
        <v>224</v>
      </c>
      <c r="E1352" t="s">
        <v>195</v>
      </c>
      <c r="F1352" s="231">
        <v>5</v>
      </c>
    </row>
    <row r="1353" spans="1:6" x14ac:dyDescent="0.2">
      <c r="A1353">
        <v>2016</v>
      </c>
      <c r="B1353" t="s">
        <v>10</v>
      </c>
      <c r="C1353">
        <v>39</v>
      </c>
      <c r="D1353" t="s">
        <v>224</v>
      </c>
      <c r="E1353" t="s">
        <v>202</v>
      </c>
      <c r="F1353" s="231">
        <v>0.64646499999999996</v>
      </c>
    </row>
    <row r="1354" spans="1:6" x14ac:dyDescent="0.2">
      <c r="A1354">
        <v>2016</v>
      </c>
      <c r="B1354" t="s">
        <v>10</v>
      </c>
      <c r="C1354">
        <v>39</v>
      </c>
      <c r="D1354" t="s">
        <v>224</v>
      </c>
      <c r="E1354" t="s">
        <v>205</v>
      </c>
      <c r="F1354" s="231">
        <v>0.73494000000000004</v>
      </c>
    </row>
    <row r="1355" spans="1:6" x14ac:dyDescent="0.2">
      <c r="A1355">
        <v>2016</v>
      </c>
      <c r="B1355" t="s">
        <v>10</v>
      </c>
      <c r="C1355">
        <v>39</v>
      </c>
      <c r="D1355" t="s">
        <v>224</v>
      </c>
      <c r="E1355" t="s">
        <v>196</v>
      </c>
      <c r="F1355" s="231">
        <v>83</v>
      </c>
    </row>
    <row r="1356" spans="1:6" x14ac:dyDescent="0.2">
      <c r="A1356">
        <v>2016</v>
      </c>
      <c r="B1356" t="s">
        <v>4</v>
      </c>
      <c r="C1356">
        <v>39</v>
      </c>
      <c r="D1356" t="s">
        <v>224</v>
      </c>
      <c r="E1356" t="s">
        <v>197</v>
      </c>
      <c r="F1356" s="231">
        <v>2</v>
      </c>
    </row>
    <row r="1357" spans="1:6" x14ac:dyDescent="0.2">
      <c r="A1357">
        <v>2016</v>
      </c>
      <c r="B1357" t="s">
        <v>4</v>
      </c>
      <c r="C1357">
        <v>39</v>
      </c>
      <c r="D1357" t="s">
        <v>224</v>
      </c>
      <c r="E1357" t="s">
        <v>199</v>
      </c>
      <c r="F1357" s="231">
        <v>1</v>
      </c>
    </row>
    <row r="1358" spans="1:6" x14ac:dyDescent="0.2">
      <c r="A1358">
        <v>2016</v>
      </c>
      <c r="B1358" t="s">
        <v>4</v>
      </c>
      <c r="C1358">
        <v>39</v>
      </c>
      <c r="D1358" t="s">
        <v>224</v>
      </c>
      <c r="E1358" t="s">
        <v>194</v>
      </c>
      <c r="F1358" s="231">
        <v>2</v>
      </c>
    </row>
    <row r="1359" spans="1:6" x14ac:dyDescent="0.2">
      <c r="A1359">
        <v>2016</v>
      </c>
      <c r="B1359" t="s">
        <v>4</v>
      </c>
      <c r="C1359">
        <v>39</v>
      </c>
      <c r="D1359" t="s">
        <v>224</v>
      </c>
      <c r="E1359" t="s">
        <v>195</v>
      </c>
      <c r="F1359" s="231">
        <v>2</v>
      </c>
    </row>
    <row r="1360" spans="1:6" x14ac:dyDescent="0.2">
      <c r="A1360">
        <v>2016</v>
      </c>
      <c r="B1360" t="s">
        <v>4</v>
      </c>
      <c r="C1360">
        <v>39</v>
      </c>
      <c r="D1360" t="s">
        <v>224</v>
      </c>
      <c r="E1360" t="s">
        <v>202</v>
      </c>
      <c r="F1360" s="231">
        <v>0.787879</v>
      </c>
    </row>
    <row r="1361" spans="1:6" x14ac:dyDescent="0.2">
      <c r="A1361">
        <v>2016</v>
      </c>
      <c r="B1361" t="s">
        <v>4</v>
      </c>
      <c r="C1361">
        <v>39</v>
      </c>
      <c r="D1361" t="s">
        <v>224</v>
      </c>
      <c r="E1361" t="s">
        <v>205</v>
      </c>
      <c r="F1361" s="231">
        <v>0.81818199999999996</v>
      </c>
    </row>
    <row r="1362" spans="1:6" x14ac:dyDescent="0.2">
      <c r="A1362">
        <v>2016</v>
      </c>
      <c r="B1362" t="s">
        <v>4</v>
      </c>
      <c r="C1362">
        <v>39</v>
      </c>
      <c r="D1362" t="s">
        <v>224</v>
      </c>
      <c r="E1362" t="s">
        <v>196</v>
      </c>
      <c r="F1362" s="231">
        <v>96</v>
      </c>
    </row>
    <row r="1363" spans="1:6" x14ac:dyDescent="0.2">
      <c r="A1363">
        <v>2016</v>
      </c>
      <c r="B1363" t="s">
        <v>3</v>
      </c>
      <c r="C1363">
        <v>39</v>
      </c>
      <c r="D1363" t="s">
        <v>224</v>
      </c>
      <c r="E1363" t="s">
        <v>197</v>
      </c>
      <c r="F1363" s="231">
        <v>2</v>
      </c>
    </row>
    <row r="1364" spans="1:6" x14ac:dyDescent="0.2">
      <c r="A1364">
        <v>2016</v>
      </c>
      <c r="B1364" t="s">
        <v>3</v>
      </c>
      <c r="C1364">
        <v>39</v>
      </c>
      <c r="D1364" t="s">
        <v>224</v>
      </c>
      <c r="E1364" t="s">
        <v>194</v>
      </c>
      <c r="F1364" s="231">
        <v>3</v>
      </c>
    </row>
    <row r="1365" spans="1:6" x14ac:dyDescent="0.2">
      <c r="A1365">
        <v>2016</v>
      </c>
      <c r="B1365" t="s">
        <v>3</v>
      </c>
      <c r="C1365">
        <v>39</v>
      </c>
      <c r="D1365" t="s">
        <v>224</v>
      </c>
      <c r="E1365" t="s">
        <v>195</v>
      </c>
      <c r="F1365" s="231">
        <v>4</v>
      </c>
    </row>
    <row r="1366" spans="1:6" x14ac:dyDescent="0.2">
      <c r="A1366">
        <v>2016</v>
      </c>
      <c r="B1366" t="s">
        <v>3</v>
      </c>
      <c r="C1366">
        <v>39</v>
      </c>
      <c r="D1366" t="s">
        <v>224</v>
      </c>
      <c r="E1366" t="s">
        <v>202</v>
      </c>
      <c r="F1366" s="231">
        <v>0.77451000000000003</v>
      </c>
    </row>
    <row r="1367" spans="1:6" x14ac:dyDescent="0.2">
      <c r="A1367">
        <v>2016</v>
      </c>
      <c r="B1367" t="s">
        <v>3</v>
      </c>
      <c r="C1367">
        <v>39</v>
      </c>
      <c r="D1367" t="s">
        <v>224</v>
      </c>
      <c r="E1367" t="s">
        <v>205</v>
      </c>
      <c r="F1367" s="231">
        <v>0.80246899999999999</v>
      </c>
    </row>
    <row r="1368" spans="1:6" x14ac:dyDescent="0.2">
      <c r="A1368">
        <v>2016</v>
      </c>
      <c r="B1368" t="s">
        <v>3</v>
      </c>
      <c r="C1368">
        <v>39</v>
      </c>
      <c r="D1368" t="s">
        <v>224</v>
      </c>
      <c r="E1368" t="s">
        <v>196</v>
      </c>
      <c r="F1368" s="231">
        <v>97</v>
      </c>
    </row>
    <row r="1369" spans="1:6" x14ac:dyDescent="0.2">
      <c r="A1369">
        <v>2016</v>
      </c>
      <c r="B1369" t="s">
        <v>2</v>
      </c>
      <c r="C1369">
        <v>39</v>
      </c>
      <c r="D1369" t="s">
        <v>224</v>
      </c>
      <c r="E1369" t="s">
        <v>197</v>
      </c>
      <c r="F1369" s="231">
        <v>3</v>
      </c>
    </row>
    <row r="1370" spans="1:6" x14ac:dyDescent="0.2">
      <c r="A1370">
        <v>2016</v>
      </c>
      <c r="B1370" t="s">
        <v>2</v>
      </c>
      <c r="C1370">
        <v>39</v>
      </c>
      <c r="D1370" t="s">
        <v>224</v>
      </c>
      <c r="E1370" t="s">
        <v>194</v>
      </c>
      <c r="F1370" s="231">
        <v>2</v>
      </c>
    </row>
    <row r="1371" spans="1:6" x14ac:dyDescent="0.2">
      <c r="A1371">
        <v>2016</v>
      </c>
      <c r="B1371" t="s">
        <v>2</v>
      </c>
      <c r="C1371">
        <v>39</v>
      </c>
      <c r="D1371" t="s">
        <v>224</v>
      </c>
      <c r="E1371" t="s">
        <v>195</v>
      </c>
      <c r="F1371" s="231">
        <v>5</v>
      </c>
    </row>
    <row r="1372" spans="1:6" x14ac:dyDescent="0.2">
      <c r="A1372">
        <v>2016</v>
      </c>
      <c r="B1372" t="s">
        <v>2</v>
      </c>
      <c r="C1372">
        <v>39</v>
      </c>
      <c r="D1372" t="s">
        <v>224</v>
      </c>
      <c r="E1372" t="s">
        <v>202</v>
      </c>
      <c r="F1372" s="231">
        <v>0.74444399999999999</v>
      </c>
    </row>
    <row r="1373" spans="1:6" x14ac:dyDescent="0.2">
      <c r="A1373">
        <v>2016</v>
      </c>
      <c r="B1373" t="s">
        <v>2</v>
      </c>
      <c r="C1373">
        <v>39</v>
      </c>
      <c r="D1373" t="s">
        <v>224</v>
      </c>
      <c r="E1373" t="s">
        <v>205</v>
      </c>
      <c r="F1373" s="231">
        <v>0.78205100000000005</v>
      </c>
    </row>
    <row r="1374" spans="1:6" x14ac:dyDescent="0.2">
      <c r="A1374">
        <v>2016</v>
      </c>
      <c r="B1374" t="s">
        <v>2</v>
      </c>
      <c r="C1374">
        <v>39</v>
      </c>
      <c r="D1374" t="s">
        <v>224</v>
      </c>
      <c r="E1374" t="s">
        <v>196</v>
      </c>
      <c r="F1374" s="231">
        <v>96</v>
      </c>
    </row>
    <row r="1375" spans="1:6" x14ac:dyDescent="0.2">
      <c r="A1375">
        <v>2016</v>
      </c>
      <c r="B1375" t="s">
        <v>9</v>
      </c>
      <c r="C1375">
        <v>43</v>
      </c>
      <c r="D1375" t="s">
        <v>225</v>
      </c>
      <c r="E1375" t="s">
        <v>197</v>
      </c>
      <c r="F1375" s="231">
        <v>22</v>
      </c>
    </row>
    <row r="1376" spans="1:6" x14ac:dyDescent="0.2">
      <c r="A1376">
        <v>2016</v>
      </c>
      <c r="B1376" t="s">
        <v>9</v>
      </c>
      <c r="C1376">
        <v>43</v>
      </c>
      <c r="D1376" t="s">
        <v>225</v>
      </c>
      <c r="E1376" t="s">
        <v>198</v>
      </c>
      <c r="F1376" s="231">
        <v>4</v>
      </c>
    </row>
    <row r="1377" spans="1:6" x14ac:dyDescent="0.2">
      <c r="A1377">
        <v>2016</v>
      </c>
      <c r="B1377" t="s">
        <v>9</v>
      </c>
      <c r="C1377">
        <v>43</v>
      </c>
      <c r="D1377" t="s">
        <v>225</v>
      </c>
      <c r="E1377" t="s">
        <v>199</v>
      </c>
      <c r="F1377" s="231">
        <v>3</v>
      </c>
    </row>
    <row r="1378" spans="1:6" x14ac:dyDescent="0.2">
      <c r="A1378">
        <v>2016</v>
      </c>
      <c r="B1378" t="s">
        <v>9</v>
      </c>
      <c r="C1378">
        <v>43</v>
      </c>
      <c r="D1378" t="s">
        <v>225</v>
      </c>
      <c r="E1378" t="s">
        <v>194</v>
      </c>
      <c r="F1378" s="231">
        <v>21</v>
      </c>
    </row>
    <row r="1379" spans="1:6" x14ac:dyDescent="0.2">
      <c r="A1379">
        <v>2016</v>
      </c>
      <c r="B1379" t="s">
        <v>9</v>
      </c>
      <c r="C1379">
        <v>43</v>
      </c>
      <c r="D1379" t="s">
        <v>225</v>
      </c>
      <c r="E1379" t="s">
        <v>200</v>
      </c>
      <c r="F1379" s="231">
        <v>3</v>
      </c>
    </row>
    <row r="1380" spans="1:6" x14ac:dyDescent="0.2">
      <c r="A1380">
        <v>2016</v>
      </c>
      <c r="B1380" t="s">
        <v>9</v>
      </c>
      <c r="C1380">
        <v>43</v>
      </c>
      <c r="D1380" t="s">
        <v>225</v>
      </c>
      <c r="E1380" t="s">
        <v>195</v>
      </c>
      <c r="F1380" s="231">
        <v>30</v>
      </c>
    </row>
    <row r="1381" spans="1:6" x14ac:dyDescent="0.2">
      <c r="A1381">
        <v>2016</v>
      </c>
      <c r="B1381" t="s">
        <v>9</v>
      </c>
      <c r="C1381">
        <v>43</v>
      </c>
      <c r="D1381" t="s">
        <v>225</v>
      </c>
      <c r="E1381" t="s">
        <v>202</v>
      </c>
      <c r="F1381" s="231">
        <v>0.74375000000000002</v>
      </c>
    </row>
    <row r="1382" spans="1:6" x14ac:dyDescent="0.2">
      <c r="A1382">
        <v>2016</v>
      </c>
      <c r="B1382" t="s">
        <v>9</v>
      </c>
      <c r="C1382">
        <v>43</v>
      </c>
      <c r="D1382" t="s">
        <v>225</v>
      </c>
      <c r="E1382" t="s">
        <v>205</v>
      </c>
      <c r="F1382" s="231">
        <v>0.75913600000000003</v>
      </c>
    </row>
    <row r="1383" spans="1:6" x14ac:dyDescent="0.2">
      <c r="A1383">
        <v>2016</v>
      </c>
      <c r="B1383" t="s">
        <v>9</v>
      </c>
      <c r="C1383">
        <v>43</v>
      </c>
      <c r="D1383" t="s">
        <v>225</v>
      </c>
      <c r="E1383" t="s">
        <v>196</v>
      </c>
      <c r="F1383" s="231">
        <v>619</v>
      </c>
    </row>
    <row r="1384" spans="1:6" x14ac:dyDescent="0.2">
      <c r="A1384">
        <v>2016</v>
      </c>
      <c r="B1384" t="s">
        <v>1</v>
      </c>
      <c r="C1384">
        <v>43</v>
      </c>
      <c r="D1384" t="s">
        <v>225</v>
      </c>
      <c r="E1384" t="s">
        <v>197</v>
      </c>
      <c r="F1384" s="231">
        <v>11</v>
      </c>
    </row>
    <row r="1385" spans="1:6" x14ac:dyDescent="0.2">
      <c r="A1385">
        <v>2016</v>
      </c>
      <c r="B1385" t="s">
        <v>1</v>
      </c>
      <c r="C1385">
        <v>43</v>
      </c>
      <c r="D1385" t="s">
        <v>225</v>
      </c>
      <c r="E1385" t="s">
        <v>198</v>
      </c>
      <c r="F1385" s="231">
        <v>1</v>
      </c>
    </row>
    <row r="1386" spans="1:6" x14ac:dyDescent="0.2">
      <c r="A1386">
        <v>2016</v>
      </c>
      <c r="B1386" t="s">
        <v>1</v>
      </c>
      <c r="C1386">
        <v>43</v>
      </c>
      <c r="D1386" t="s">
        <v>225</v>
      </c>
      <c r="E1386" t="s">
        <v>199</v>
      </c>
      <c r="F1386" s="231">
        <v>1</v>
      </c>
    </row>
    <row r="1387" spans="1:6" x14ac:dyDescent="0.2">
      <c r="A1387">
        <v>2016</v>
      </c>
      <c r="B1387" t="s">
        <v>1</v>
      </c>
      <c r="C1387">
        <v>43</v>
      </c>
      <c r="D1387" t="s">
        <v>225</v>
      </c>
      <c r="E1387" t="s">
        <v>194</v>
      </c>
      <c r="F1387" s="231">
        <v>18</v>
      </c>
    </row>
    <row r="1388" spans="1:6" x14ac:dyDescent="0.2">
      <c r="A1388">
        <v>2016</v>
      </c>
      <c r="B1388" t="s">
        <v>1</v>
      </c>
      <c r="C1388">
        <v>43</v>
      </c>
      <c r="D1388" t="s">
        <v>225</v>
      </c>
      <c r="E1388" t="s">
        <v>200</v>
      </c>
      <c r="F1388" s="231">
        <v>1</v>
      </c>
    </row>
    <row r="1389" spans="1:6" x14ac:dyDescent="0.2">
      <c r="A1389">
        <v>2016</v>
      </c>
      <c r="B1389" t="s">
        <v>1</v>
      </c>
      <c r="C1389">
        <v>43</v>
      </c>
      <c r="D1389" t="s">
        <v>225</v>
      </c>
      <c r="E1389" t="s">
        <v>195</v>
      </c>
      <c r="F1389" s="231">
        <v>34</v>
      </c>
    </row>
    <row r="1390" spans="1:6" x14ac:dyDescent="0.2">
      <c r="A1390">
        <v>2016</v>
      </c>
      <c r="B1390" t="s">
        <v>1</v>
      </c>
      <c r="C1390">
        <v>43</v>
      </c>
      <c r="D1390" t="s">
        <v>225</v>
      </c>
      <c r="E1390" t="s">
        <v>202</v>
      </c>
      <c r="F1390" s="231">
        <v>0.72563699999999998</v>
      </c>
    </row>
    <row r="1391" spans="1:6" x14ac:dyDescent="0.2">
      <c r="A1391">
        <v>2016</v>
      </c>
      <c r="B1391" t="s">
        <v>1</v>
      </c>
      <c r="C1391">
        <v>43</v>
      </c>
      <c r="D1391" t="s">
        <v>225</v>
      </c>
      <c r="E1391" t="s">
        <v>205</v>
      </c>
      <c r="F1391" s="231">
        <v>0.73333300000000001</v>
      </c>
    </row>
    <row r="1392" spans="1:6" x14ac:dyDescent="0.2">
      <c r="A1392">
        <v>2016</v>
      </c>
      <c r="B1392" t="s">
        <v>1</v>
      </c>
      <c r="C1392">
        <v>43</v>
      </c>
      <c r="D1392" t="s">
        <v>225</v>
      </c>
      <c r="E1392" t="s">
        <v>196</v>
      </c>
      <c r="F1392" s="231">
        <v>628</v>
      </c>
    </row>
    <row r="1393" spans="1:6" x14ac:dyDescent="0.2">
      <c r="A1393">
        <v>2016</v>
      </c>
      <c r="B1393" t="s">
        <v>5</v>
      </c>
      <c r="C1393">
        <v>43</v>
      </c>
      <c r="D1393" t="s">
        <v>225</v>
      </c>
      <c r="E1393" t="s">
        <v>197</v>
      </c>
      <c r="F1393" s="231">
        <v>16</v>
      </c>
    </row>
    <row r="1394" spans="1:6" x14ac:dyDescent="0.2">
      <c r="A1394">
        <v>2016</v>
      </c>
      <c r="B1394" t="s">
        <v>5</v>
      </c>
      <c r="C1394">
        <v>43</v>
      </c>
      <c r="D1394" t="s">
        <v>225</v>
      </c>
      <c r="E1394" t="s">
        <v>198</v>
      </c>
      <c r="F1394" s="231">
        <v>2</v>
      </c>
    </row>
    <row r="1395" spans="1:6" x14ac:dyDescent="0.2">
      <c r="A1395">
        <v>2016</v>
      </c>
      <c r="B1395" t="s">
        <v>5</v>
      </c>
      <c r="C1395">
        <v>43</v>
      </c>
      <c r="D1395" t="s">
        <v>225</v>
      </c>
      <c r="E1395" t="s">
        <v>199</v>
      </c>
      <c r="F1395" s="231">
        <v>2</v>
      </c>
    </row>
    <row r="1396" spans="1:6" x14ac:dyDescent="0.2">
      <c r="A1396">
        <v>2016</v>
      </c>
      <c r="B1396" t="s">
        <v>5</v>
      </c>
      <c r="C1396">
        <v>43</v>
      </c>
      <c r="D1396" t="s">
        <v>225</v>
      </c>
      <c r="E1396" t="s">
        <v>194</v>
      </c>
      <c r="F1396" s="231">
        <v>7</v>
      </c>
    </row>
    <row r="1397" spans="1:6" x14ac:dyDescent="0.2">
      <c r="A1397">
        <v>2016</v>
      </c>
      <c r="B1397" t="s">
        <v>5</v>
      </c>
      <c r="C1397">
        <v>43</v>
      </c>
      <c r="D1397" t="s">
        <v>225</v>
      </c>
      <c r="E1397" t="s">
        <v>200</v>
      </c>
      <c r="F1397" s="231">
        <v>2</v>
      </c>
    </row>
    <row r="1398" spans="1:6" x14ac:dyDescent="0.2">
      <c r="A1398">
        <v>2016</v>
      </c>
      <c r="B1398" t="s">
        <v>5</v>
      </c>
      <c r="C1398">
        <v>43</v>
      </c>
      <c r="D1398" t="s">
        <v>225</v>
      </c>
      <c r="E1398" t="s">
        <v>195</v>
      </c>
      <c r="F1398" s="231">
        <v>25</v>
      </c>
    </row>
    <row r="1399" spans="1:6" x14ac:dyDescent="0.2">
      <c r="A1399">
        <v>2016</v>
      </c>
      <c r="B1399" t="s">
        <v>5</v>
      </c>
      <c r="C1399">
        <v>43</v>
      </c>
      <c r="D1399" t="s">
        <v>225</v>
      </c>
      <c r="E1399" t="s">
        <v>202</v>
      </c>
      <c r="F1399" s="231">
        <v>0.74882300000000002</v>
      </c>
    </row>
    <row r="1400" spans="1:6" x14ac:dyDescent="0.2">
      <c r="A1400">
        <v>2016</v>
      </c>
      <c r="B1400" t="s">
        <v>5</v>
      </c>
      <c r="C1400">
        <v>43</v>
      </c>
      <c r="D1400" t="s">
        <v>225</v>
      </c>
      <c r="E1400" t="s">
        <v>205</v>
      </c>
      <c r="F1400" s="231">
        <v>0.76046899999999995</v>
      </c>
    </row>
    <row r="1401" spans="1:6" x14ac:dyDescent="0.2">
      <c r="A1401">
        <v>2016</v>
      </c>
      <c r="B1401" t="s">
        <v>5</v>
      </c>
      <c r="C1401">
        <v>43</v>
      </c>
      <c r="D1401" t="s">
        <v>225</v>
      </c>
      <c r="E1401" t="s">
        <v>196</v>
      </c>
      <c r="F1401" s="231">
        <v>614</v>
      </c>
    </row>
    <row r="1402" spans="1:6" x14ac:dyDescent="0.2">
      <c r="A1402">
        <v>2016</v>
      </c>
      <c r="B1402" t="s">
        <v>7</v>
      </c>
      <c r="C1402">
        <v>43</v>
      </c>
      <c r="D1402" t="s">
        <v>225</v>
      </c>
      <c r="E1402" t="s">
        <v>197</v>
      </c>
      <c r="F1402" s="231">
        <v>19</v>
      </c>
    </row>
    <row r="1403" spans="1:6" x14ac:dyDescent="0.2">
      <c r="A1403">
        <v>2016</v>
      </c>
      <c r="B1403" t="s">
        <v>7</v>
      </c>
      <c r="C1403">
        <v>43</v>
      </c>
      <c r="D1403" t="s">
        <v>225</v>
      </c>
      <c r="E1403" t="s">
        <v>198</v>
      </c>
      <c r="F1403" s="231">
        <v>3</v>
      </c>
    </row>
    <row r="1404" spans="1:6" x14ac:dyDescent="0.2">
      <c r="A1404">
        <v>2016</v>
      </c>
      <c r="B1404" t="s">
        <v>7</v>
      </c>
      <c r="C1404">
        <v>43</v>
      </c>
      <c r="D1404" t="s">
        <v>225</v>
      </c>
      <c r="E1404" t="s">
        <v>199</v>
      </c>
      <c r="F1404" s="231">
        <v>4</v>
      </c>
    </row>
    <row r="1405" spans="1:6" x14ac:dyDescent="0.2">
      <c r="A1405">
        <v>2016</v>
      </c>
      <c r="B1405" t="s">
        <v>7</v>
      </c>
      <c r="C1405">
        <v>43</v>
      </c>
      <c r="D1405" t="s">
        <v>225</v>
      </c>
      <c r="E1405" t="s">
        <v>194</v>
      </c>
      <c r="F1405" s="231">
        <v>7</v>
      </c>
    </row>
    <row r="1406" spans="1:6" x14ac:dyDescent="0.2">
      <c r="A1406">
        <v>2016</v>
      </c>
      <c r="B1406" t="s">
        <v>7</v>
      </c>
      <c r="C1406">
        <v>43</v>
      </c>
      <c r="D1406" t="s">
        <v>225</v>
      </c>
      <c r="E1406" t="s">
        <v>195</v>
      </c>
      <c r="F1406" s="231">
        <v>37</v>
      </c>
    </row>
    <row r="1407" spans="1:6" x14ac:dyDescent="0.2">
      <c r="A1407">
        <v>2016</v>
      </c>
      <c r="B1407" t="s">
        <v>7</v>
      </c>
      <c r="C1407">
        <v>43</v>
      </c>
      <c r="D1407" t="s">
        <v>225</v>
      </c>
      <c r="E1407" t="s">
        <v>202</v>
      </c>
      <c r="F1407" s="231">
        <v>0.75487000000000004</v>
      </c>
    </row>
    <row r="1408" spans="1:6" x14ac:dyDescent="0.2">
      <c r="A1408">
        <v>2016</v>
      </c>
      <c r="B1408" t="s">
        <v>7</v>
      </c>
      <c r="C1408">
        <v>43</v>
      </c>
      <c r="D1408" t="s">
        <v>225</v>
      </c>
      <c r="E1408" t="s">
        <v>205</v>
      </c>
      <c r="F1408" s="231">
        <v>0.76632299999999998</v>
      </c>
    </row>
    <row r="1409" spans="1:6" x14ac:dyDescent="0.2">
      <c r="A1409">
        <v>2016</v>
      </c>
      <c r="B1409" t="s">
        <v>7</v>
      </c>
      <c r="C1409">
        <v>43</v>
      </c>
      <c r="D1409" t="s">
        <v>225</v>
      </c>
      <c r="E1409" t="s">
        <v>196</v>
      </c>
      <c r="F1409" s="231">
        <v>602</v>
      </c>
    </row>
    <row r="1410" spans="1:6" x14ac:dyDescent="0.2">
      <c r="A1410">
        <v>2016</v>
      </c>
      <c r="B1410" t="s">
        <v>6</v>
      </c>
      <c r="C1410">
        <v>43</v>
      </c>
      <c r="D1410" t="s">
        <v>225</v>
      </c>
      <c r="E1410" t="s">
        <v>197</v>
      </c>
      <c r="F1410" s="231">
        <v>14</v>
      </c>
    </row>
    <row r="1411" spans="1:6" x14ac:dyDescent="0.2">
      <c r="A1411">
        <v>2016</v>
      </c>
      <c r="B1411" t="s">
        <v>6</v>
      </c>
      <c r="C1411">
        <v>43</v>
      </c>
      <c r="D1411" t="s">
        <v>225</v>
      </c>
      <c r="E1411" t="s">
        <v>198</v>
      </c>
      <c r="F1411" s="231">
        <v>4</v>
      </c>
    </row>
    <row r="1412" spans="1:6" x14ac:dyDescent="0.2">
      <c r="A1412">
        <v>2016</v>
      </c>
      <c r="B1412" t="s">
        <v>6</v>
      </c>
      <c r="C1412">
        <v>43</v>
      </c>
      <c r="D1412" t="s">
        <v>225</v>
      </c>
      <c r="E1412" t="s">
        <v>199</v>
      </c>
      <c r="F1412" s="231">
        <v>2</v>
      </c>
    </row>
    <row r="1413" spans="1:6" x14ac:dyDescent="0.2">
      <c r="A1413">
        <v>2016</v>
      </c>
      <c r="B1413" t="s">
        <v>6</v>
      </c>
      <c r="C1413">
        <v>43</v>
      </c>
      <c r="D1413" t="s">
        <v>225</v>
      </c>
      <c r="E1413" t="s">
        <v>194</v>
      </c>
      <c r="F1413" s="231">
        <v>12</v>
      </c>
    </row>
    <row r="1414" spans="1:6" x14ac:dyDescent="0.2">
      <c r="A1414">
        <v>2016</v>
      </c>
      <c r="B1414" t="s">
        <v>6</v>
      </c>
      <c r="C1414">
        <v>43</v>
      </c>
      <c r="D1414" t="s">
        <v>225</v>
      </c>
      <c r="E1414" t="s">
        <v>200</v>
      </c>
      <c r="F1414" s="231">
        <v>3</v>
      </c>
    </row>
    <row r="1415" spans="1:6" x14ac:dyDescent="0.2">
      <c r="A1415">
        <v>2016</v>
      </c>
      <c r="B1415" t="s">
        <v>6</v>
      </c>
      <c r="C1415">
        <v>43</v>
      </c>
      <c r="D1415" t="s">
        <v>225</v>
      </c>
      <c r="E1415" t="s">
        <v>195</v>
      </c>
      <c r="F1415" s="231">
        <v>39</v>
      </c>
    </row>
    <row r="1416" spans="1:6" x14ac:dyDescent="0.2">
      <c r="A1416">
        <v>2016</v>
      </c>
      <c r="B1416" t="s">
        <v>6</v>
      </c>
      <c r="C1416">
        <v>43</v>
      </c>
      <c r="D1416" t="s">
        <v>225</v>
      </c>
      <c r="E1416" t="s">
        <v>202</v>
      </c>
      <c r="F1416" s="231">
        <v>0.73961699999999997</v>
      </c>
    </row>
    <row r="1417" spans="1:6" x14ac:dyDescent="0.2">
      <c r="A1417">
        <v>2016</v>
      </c>
      <c r="B1417" t="s">
        <v>6</v>
      </c>
      <c r="C1417">
        <v>43</v>
      </c>
      <c r="D1417" t="s">
        <v>225</v>
      </c>
      <c r="E1417" t="s">
        <v>205</v>
      </c>
      <c r="F1417" s="231">
        <v>0.75382000000000005</v>
      </c>
    </row>
    <row r="1418" spans="1:6" x14ac:dyDescent="0.2">
      <c r="A1418">
        <v>2016</v>
      </c>
      <c r="B1418" t="s">
        <v>6</v>
      </c>
      <c r="C1418">
        <v>43</v>
      </c>
      <c r="D1418" t="s">
        <v>225</v>
      </c>
      <c r="E1418" t="s">
        <v>196</v>
      </c>
      <c r="F1418" s="231">
        <v>615</v>
      </c>
    </row>
    <row r="1419" spans="1:6" x14ac:dyDescent="0.2">
      <c r="A1419">
        <v>2016</v>
      </c>
      <c r="B1419" t="s">
        <v>0</v>
      </c>
      <c r="C1419">
        <v>43</v>
      </c>
      <c r="D1419" t="s">
        <v>225</v>
      </c>
      <c r="E1419" t="s">
        <v>197</v>
      </c>
      <c r="F1419" s="231">
        <v>24</v>
      </c>
    </row>
    <row r="1420" spans="1:6" x14ac:dyDescent="0.2">
      <c r="A1420">
        <v>2016</v>
      </c>
      <c r="B1420" t="s">
        <v>0</v>
      </c>
      <c r="C1420">
        <v>43</v>
      </c>
      <c r="D1420" t="s">
        <v>225</v>
      </c>
      <c r="E1420" t="s">
        <v>198</v>
      </c>
      <c r="F1420" s="231">
        <v>3</v>
      </c>
    </row>
    <row r="1421" spans="1:6" x14ac:dyDescent="0.2">
      <c r="A1421">
        <v>2016</v>
      </c>
      <c r="B1421" t="s">
        <v>0</v>
      </c>
      <c r="C1421">
        <v>43</v>
      </c>
      <c r="D1421" t="s">
        <v>225</v>
      </c>
      <c r="E1421" t="s">
        <v>199</v>
      </c>
      <c r="F1421" s="231">
        <v>0</v>
      </c>
    </row>
    <row r="1422" spans="1:6" x14ac:dyDescent="0.2">
      <c r="A1422">
        <v>2016</v>
      </c>
      <c r="B1422" t="s">
        <v>0</v>
      </c>
      <c r="C1422">
        <v>43</v>
      </c>
      <c r="D1422" t="s">
        <v>225</v>
      </c>
      <c r="E1422" t="s">
        <v>194</v>
      </c>
      <c r="F1422" s="231">
        <v>10</v>
      </c>
    </row>
    <row r="1423" spans="1:6" x14ac:dyDescent="0.2">
      <c r="A1423">
        <v>2016</v>
      </c>
      <c r="B1423" t="s">
        <v>0</v>
      </c>
      <c r="C1423">
        <v>43</v>
      </c>
      <c r="D1423" t="s">
        <v>225</v>
      </c>
      <c r="E1423" t="s">
        <v>200</v>
      </c>
      <c r="F1423" s="231">
        <v>2</v>
      </c>
    </row>
    <row r="1424" spans="1:6" x14ac:dyDescent="0.2">
      <c r="A1424">
        <v>2016</v>
      </c>
      <c r="B1424" t="s">
        <v>0</v>
      </c>
      <c r="C1424">
        <v>43</v>
      </c>
      <c r="D1424" t="s">
        <v>225</v>
      </c>
      <c r="E1424" t="s">
        <v>195</v>
      </c>
      <c r="F1424" s="231">
        <v>35</v>
      </c>
    </row>
    <row r="1425" spans="1:6" x14ac:dyDescent="0.2">
      <c r="A1425">
        <v>2016</v>
      </c>
      <c r="B1425" t="s">
        <v>0</v>
      </c>
      <c r="C1425">
        <v>43</v>
      </c>
      <c r="D1425" t="s">
        <v>225</v>
      </c>
      <c r="E1425" t="s">
        <v>202</v>
      </c>
      <c r="F1425" s="231">
        <v>0.74024000000000001</v>
      </c>
    </row>
    <row r="1426" spans="1:6" x14ac:dyDescent="0.2">
      <c r="A1426">
        <v>2016</v>
      </c>
      <c r="B1426" t="s">
        <v>0</v>
      </c>
      <c r="C1426">
        <v>43</v>
      </c>
      <c r="D1426" t="s">
        <v>225</v>
      </c>
      <c r="E1426" t="s">
        <v>205</v>
      </c>
      <c r="F1426" s="231">
        <v>0.74840799999999996</v>
      </c>
    </row>
    <row r="1427" spans="1:6" x14ac:dyDescent="0.2">
      <c r="A1427">
        <v>2016</v>
      </c>
      <c r="B1427" t="s">
        <v>0</v>
      </c>
      <c r="C1427">
        <v>43</v>
      </c>
      <c r="D1427" t="s">
        <v>225</v>
      </c>
      <c r="E1427" t="s">
        <v>196</v>
      </c>
      <c r="F1427" s="231">
        <v>623</v>
      </c>
    </row>
    <row r="1428" spans="1:6" x14ac:dyDescent="0.2">
      <c r="A1428">
        <v>2016</v>
      </c>
      <c r="B1428" t="s">
        <v>8</v>
      </c>
      <c r="C1428">
        <v>43</v>
      </c>
      <c r="D1428" t="s">
        <v>225</v>
      </c>
      <c r="E1428" t="s">
        <v>197</v>
      </c>
      <c r="F1428" s="231">
        <v>15</v>
      </c>
    </row>
    <row r="1429" spans="1:6" x14ac:dyDescent="0.2">
      <c r="A1429">
        <v>2016</v>
      </c>
      <c r="B1429" t="s">
        <v>8</v>
      </c>
      <c r="C1429">
        <v>43</v>
      </c>
      <c r="D1429" t="s">
        <v>225</v>
      </c>
      <c r="E1429" t="s">
        <v>198</v>
      </c>
      <c r="F1429" s="231">
        <v>5</v>
      </c>
    </row>
    <row r="1430" spans="1:6" x14ac:dyDescent="0.2">
      <c r="A1430">
        <v>2016</v>
      </c>
      <c r="B1430" t="s">
        <v>8</v>
      </c>
      <c r="C1430">
        <v>43</v>
      </c>
      <c r="D1430" t="s">
        <v>225</v>
      </c>
      <c r="E1430" t="s">
        <v>199</v>
      </c>
      <c r="F1430" s="231">
        <v>3</v>
      </c>
    </row>
    <row r="1431" spans="1:6" x14ac:dyDescent="0.2">
      <c r="A1431">
        <v>2016</v>
      </c>
      <c r="B1431" t="s">
        <v>8</v>
      </c>
      <c r="C1431">
        <v>43</v>
      </c>
      <c r="D1431" t="s">
        <v>225</v>
      </c>
      <c r="E1431" t="s">
        <v>194</v>
      </c>
      <c r="F1431" s="231">
        <v>19</v>
      </c>
    </row>
    <row r="1432" spans="1:6" x14ac:dyDescent="0.2">
      <c r="A1432">
        <v>2016</v>
      </c>
      <c r="B1432" t="s">
        <v>8</v>
      </c>
      <c r="C1432">
        <v>43</v>
      </c>
      <c r="D1432" t="s">
        <v>225</v>
      </c>
      <c r="E1432" t="s">
        <v>200</v>
      </c>
      <c r="F1432" s="231">
        <v>4</v>
      </c>
    </row>
    <row r="1433" spans="1:6" x14ac:dyDescent="0.2">
      <c r="A1433">
        <v>2016</v>
      </c>
      <c r="B1433" t="s">
        <v>8</v>
      </c>
      <c r="C1433">
        <v>43</v>
      </c>
      <c r="D1433" t="s">
        <v>225</v>
      </c>
      <c r="E1433" t="s">
        <v>195</v>
      </c>
      <c r="F1433" s="231">
        <v>38</v>
      </c>
    </row>
    <row r="1434" spans="1:6" x14ac:dyDescent="0.2">
      <c r="A1434">
        <v>2016</v>
      </c>
      <c r="B1434" t="s">
        <v>8</v>
      </c>
      <c r="C1434">
        <v>43</v>
      </c>
      <c r="D1434" t="s">
        <v>225</v>
      </c>
      <c r="E1434" t="s">
        <v>202</v>
      </c>
      <c r="F1434" s="231">
        <v>0.73946999999999996</v>
      </c>
    </row>
    <row r="1435" spans="1:6" x14ac:dyDescent="0.2">
      <c r="A1435">
        <v>2016</v>
      </c>
      <c r="B1435" t="s">
        <v>8</v>
      </c>
      <c r="C1435">
        <v>43</v>
      </c>
      <c r="D1435" t="s">
        <v>225</v>
      </c>
      <c r="E1435" t="s">
        <v>205</v>
      </c>
      <c r="F1435" s="231">
        <v>0.755776</v>
      </c>
    </row>
    <row r="1436" spans="1:6" x14ac:dyDescent="0.2">
      <c r="A1436">
        <v>2016</v>
      </c>
      <c r="B1436" t="s">
        <v>8</v>
      </c>
      <c r="C1436">
        <v>43</v>
      </c>
      <c r="D1436" t="s">
        <v>225</v>
      </c>
      <c r="E1436" t="s">
        <v>196</v>
      </c>
      <c r="F1436" s="231">
        <v>616</v>
      </c>
    </row>
    <row r="1437" spans="1:6" x14ac:dyDescent="0.2">
      <c r="A1437">
        <v>2016</v>
      </c>
      <c r="B1437" t="s">
        <v>10</v>
      </c>
      <c r="C1437">
        <v>43</v>
      </c>
      <c r="D1437" t="s">
        <v>225</v>
      </c>
      <c r="E1437" t="s">
        <v>197</v>
      </c>
      <c r="F1437" s="231">
        <v>27</v>
      </c>
    </row>
    <row r="1438" spans="1:6" x14ac:dyDescent="0.2">
      <c r="A1438">
        <v>2016</v>
      </c>
      <c r="B1438" t="s">
        <v>10</v>
      </c>
      <c r="C1438">
        <v>43</v>
      </c>
      <c r="D1438" t="s">
        <v>225</v>
      </c>
      <c r="E1438" t="s">
        <v>198</v>
      </c>
      <c r="F1438" s="231">
        <v>4</v>
      </c>
    </row>
    <row r="1439" spans="1:6" x14ac:dyDescent="0.2">
      <c r="A1439">
        <v>2016</v>
      </c>
      <c r="B1439" t="s">
        <v>10</v>
      </c>
      <c r="C1439">
        <v>43</v>
      </c>
      <c r="D1439" t="s">
        <v>225</v>
      </c>
      <c r="E1439" t="s">
        <v>199</v>
      </c>
      <c r="F1439" s="231">
        <v>3</v>
      </c>
    </row>
    <row r="1440" spans="1:6" x14ac:dyDescent="0.2">
      <c r="A1440">
        <v>2016</v>
      </c>
      <c r="B1440" t="s">
        <v>10</v>
      </c>
      <c r="C1440">
        <v>43</v>
      </c>
      <c r="D1440" t="s">
        <v>225</v>
      </c>
      <c r="E1440" t="s">
        <v>194</v>
      </c>
      <c r="F1440" s="231">
        <v>11</v>
      </c>
    </row>
    <row r="1441" spans="1:6" x14ac:dyDescent="0.2">
      <c r="A1441">
        <v>2016</v>
      </c>
      <c r="B1441" t="s">
        <v>10</v>
      </c>
      <c r="C1441">
        <v>43</v>
      </c>
      <c r="D1441" t="s">
        <v>225</v>
      </c>
      <c r="E1441" t="s">
        <v>200</v>
      </c>
      <c r="F1441" s="231">
        <v>4</v>
      </c>
    </row>
    <row r="1442" spans="1:6" x14ac:dyDescent="0.2">
      <c r="A1442">
        <v>2016</v>
      </c>
      <c r="B1442" t="s">
        <v>10</v>
      </c>
      <c r="C1442">
        <v>43</v>
      </c>
      <c r="D1442" t="s">
        <v>225</v>
      </c>
      <c r="E1442" t="s">
        <v>195</v>
      </c>
      <c r="F1442" s="231">
        <v>37</v>
      </c>
    </row>
    <row r="1443" spans="1:6" x14ac:dyDescent="0.2">
      <c r="A1443">
        <v>2016</v>
      </c>
      <c r="B1443" t="s">
        <v>10</v>
      </c>
      <c r="C1443">
        <v>43</v>
      </c>
      <c r="D1443" t="s">
        <v>225</v>
      </c>
      <c r="E1443" t="s">
        <v>202</v>
      </c>
      <c r="F1443" s="231">
        <v>0.74525300000000005</v>
      </c>
    </row>
    <row r="1444" spans="1:6" x14ac:dyDescent="0.2">
      <c r="A1444">
        <v>2016</v>
      </c>
      <c r="B1444" t="s">
        <v>10</v>
      </c>
      <c r="C1444">
        <v>43</v>
      </c>
      <c r="D1444" t="s">
        <v>225</v>
      </c>
      <c r="E1444" t="s">
        <v>205</v>
      </c>
      <c r="F1444" s="231">
        <v>0.76559900000000003</v>
      </c>
    </row>
    <row r="1445" spans="1:6" x14ac:dyDescent="0.2">
      <c r="A1445">
        <v>2016</v>
      </c>
      <c r="B1445" t="s">
        <v>10</v>
      </c>
      <c r="C1445">
        <v>43</v>
      </c>
      <c r="D1445" t="s">
        <v>225</v>
      </c>
      <c r="E1445" t="s">
        <v>196</v>
      </c>
      <c r="F1445" s="231">
        <v>606</v>
      </c>
    </row>
    <row r="1446" spans="1:6" x14ac:dyDescent="0.2">
      <c r="A1446">
        <v>2016</v>
      </c>
      <c r="B1446" t="s">
        <v>4</v>
      </c>
      <c r="C1446">
        <v>43</v>
      </c>
      <c r="D1446" t="s">
        <v>225</v>
      </c>
      <c r="E1446" t="s">
        <v>197</v>
      </c>
      <c r="F1446" s="231">
        <v>13</v>
      </c>
    </row>
    <row r="1447" spans="1:6" x14ac:dyDescent="0.2">
      <c r="A1447">
        <v>2016</v>
      </c>
      <c r="B1447" t="s">
        <v>4</v>
      </c>
      <c r="C1447">
        <v>43</v>
      </c>
      <c r="D1447" t="s">
        <v>225</v>
      </c>
      <c r="E1447" t="s">
        <v>198</v>
      </c>
      <c r="F1447" s="231">
        <v>3</v>
      </c>
    </row>
    <row r="1448" spans="1:6" x14ac:dyDescent="0.2">
      <c r="A1448">
        <v>2016</v>
      </c>
      <c r="B1448" t="s">
        <v>4</v>
      </c>
      <c r="C1448">
        <v>43</v>
      </c>
      <c r="D1448" t="s">
        <v>225</v>
      </c>
      <c r="E1448" t="s">
        <v>194</v>
      </c>
      <c r="F1448" s="231">
        <v>10</v>
      </c>
    </row>
    <row r="1449" spans="1:6" x14ac:dyDescent="0.2">
      <c r="A1449">
        <v>2016</v>
      </c>
      <c r="B1449" t="s">
        <v>4</v>
      </c>
      <c r="C1449">
        <v>43</v>
      </c>
      <c r="D1449" t="s">
        <v>225</v>
      </c>
      <c r="E1449" t="s">
        <v>200</v>
      </c>
      <c r="F1449" s="231">
        <v>1</v>
      </c>
    </row>
    <row r="1450" spans="1:6" x14ac:dyDescent="0.2">
      <c r="A1450">
        <v>2016</v>
      </c>
      <c r="B1450" t="s">
        <v>4</v>
      </c>
      <c r="C1450">
        <v>43</v>
      </c>
      <c r="D1450" t="s">
        <v>225</v>
      </c>
      <c r="E1450" t="s">
        <v>195</v>
      </c>
      <c r="F1450" s="231">
        <v>25</v>
      </c>
    </row>
    <row r="1451" spans="1:6" x14ac:dyDescent="0.2">
      <c r="A1451">
        <v>2016</v>
      </c>
      <c r="B1451" t="s">
        <v>4</v>
      </c>
      <c r="C1451">
        <v>43</v>
      </c>
      <c r="D1451" t="s">
        <v>225</v>
      </c>
      <c r="E1451" t="s">
        <v>202</v>
      </c>
      <c r="F1451" s="231">
        <v>0.74299099999999996</v>
      </c>
    </row>
    <row r="1452" spans="1:6" x14ac:dyDescent="0.2">
      <c r="A1452">
        <v>2016</v>
      </c>
      <c r="B1452" t="s">
        <v>4</v>
      </c>
      <c r="C1452">
        <v>43</v>
      </c>
      <c r="D1452" t="s">
        <v>225</v>
      </c>
      <c r="E1452" t="s">
        <v>205</v>
      </c>
      <c r="F1452" s="231">
        <v>0.75456100000000004</v>
      </c>
    </row>
    <row r="1453" spans="1:6" x14ac:dyDescent="0.2">
      <c r="A1453">
        <v>2016</v>
      </c>
      <c r="B1453" t="s">
        <v>4</v>
      </c>
      <c r="C1453">
        <v>43</v>
      </c>
      <c r="D1453" t="s">
        <v>225</v>
      </c>
      <c r="E1453" t="s">
        <v>196</v>
      </c>
      <c r="F1453" s="231">
        <v>623</v>
      </c>
    </row>
    <row r="1454" spans="1:6" x14ac:dyDescent="0.2">
      <c r="A1454">
        <v>2016</v>
      </c>
      <c r="B1454" t="s">
        <v>3</v>
      </c>
      <c r="C1454">
        <v>43</v>
      </c>
      <c r="D1454" t="s">
        <v>225</v>
      </c>
      <c r="E1454" t="s">
        <v>197</v>
      </c>
      <c r="F1454" s="231">
        <v>10</v>
      </c>
    </row>
    <row r="1455" spans="1:6" x14ac:dyDescent="0.2">
      <c r="A1455">
        <v>2016</v>
      </c>
      <c r="B1455" t="s">
        <v>3</v>
      </c>
      <c r="C1455">
        <v>43</v>
      </c>
      <c r="D1455" t="s">
        <v>225</v>
      </c>
      <c r="E1455" t="s">
        <v>198</v>
      </c>
      <c r="F1455" s="231">
        <v>1</v>
      </c>
    </row>
    <row r="1456" spans="1:6" x14ac:dyDescent="0.2">
      <c r="A1456">
        <v>2016</v>
      </c>
      <c r="B1456" t="s">
        <v>3</v>
      </c>
      <c r="C1456">
        <v>43</v>
      </c>
      <c r="D1456" t="s">
        <v>225</v>
      </c>
      <c r="E1456" t="s">
        <v>199</v>
      </c>
      <c r="F1456" s="231">
        <v>2</v>
      </c>
    </row>
    <row r="1457" spans="1:6" x14ac:dyDescent="0.2">
      <c r="A1457">
        <v>2016</v>
      </c>
      <c r="B1457" t="s">
        <v>3</v>
      </c>
      <c r="C1457">
        <v>43</v>
      </c>
      <c r="D1457" t="s">
        <v>225</v>
      </c>
      <c r="E1457" t="s">
        <v>194</v>
      </c>
      <c r="F1457" s="231">
        <v>12</v>
      </c>
    </row>
    <row r="1458" spans="1:6" x14ac:dyDescent="0.2">
      <c r="A1458">
        <v>2016</v>
      </c>
      <c r="B1458" t="s">
        <v>3</v>
      </c>
      <c r="C1458">
        <v>43</v>
      </c>
      <c r="D1458" t="s">
        <v>225</v>
      </c>
      <c r="E1458" t="s">
        <v>200</v>
      </c>
      <c r="F1458" s="231">
        <v>2</v>
      </c>
    </row>
    <row r="1459" spans="1:6" x14ac:dyDescent="0.2">
      <c r="A1459">
        <v>2016</v>
      </c>
      <c r="B1459" t="s">
        <v>3</v>
      </c>
      <c r="C1459">
        <v>43</v>
      </c>
      <c r="D1459" t="s">
        <v>225</v>
      </c>
      <c r="E1459" t="s">
        <v>195</v>
      </c>
      <c r="F1459" s="231">
        <v>18</v>
      </c>
    </row>
    <row r="1460" spans="1:6" x14ac:dyDescent="0.2">
      <c r="A1460">
        <v>2016</v>
      </c>
      <c r="B1460" t="s">
        <v>3</v>
      </c>
      <c r="C1460">
        <v>43</v>
      </c>
      <c r="D1460" t="s">
        <v>225</v>
      </c>
      <c r="E1460" t="s">
        <v>202</v>
      </c>
      <c r="F1460" s="231">
        <v>0.73497699999999999</v>
      </c>
    </row>
    <row r="1461" spans="1:6" x14ac:dyDescent="0.2">
      <c r="A1461">
        <v>2016</v>
      </c>
      <c r="B1461" t="s">
        <v>3</v>
      </c>
      <c r="C1461">
        <v>43</v>
      </c>
      <c r="D1461" t="s">
        <v>225</v>
      </c>
      <c r="E1461" t="s">
        <v>205</v>
      </c>
      <c r="F1461" s="231">
        <v>0.74754100000000001</v>
      </c>
    </row>
    <row r="1462" spans="1:6" x14ac:dyDescent="0.2">
      <c r="A1462">
        <v>2016</v>
      </c>
      <c r="B1462" t="s">
        <v>3</v>
      </c>
      <c r="C1462">
        <v>43</v>
      </c>
      <c r="D1462" t="s">
        <v>225</v>
      </c>
      <c r="E1462" t="s">
        <v>196</v>
      </c>
      <c r="F1462" s="231">
        <v>621</v>
      </c>
    </row>
    <row r="1463" spans="1:6" x14ac:dyDescent="0.2">
      <c r="A1463">
        <v>2016</v>
      </c>
      <c r="B1463" t="s">
        <v>2</v>
      </c>
      <c r="C1463">
        <v>43</v>
      </c>
      <c r="D1463" t="s">
        <v>225</v>
      </c>
      <c r="E1463" t="s">
        <v>197</v>
      </c>
      <c r="F1463" s="231">
        <v>22</v>
      </c>
    </row>
    <row r="1464" spans="1:6" x14ac:dyDescent="0.2">
      <c r="A1464">
        <v>2016</v>
      </c>
      <c r="B1464" t="s">
        <v>2</v>
      </c>
      <c r="C1464">
        <v>43</v>
      </c>
      <c r="D1464" t="s">
        <v>225</v>
      </c>
      <c r="E1464" t="s">
        <v>198</v>
      </c>
      <c r="F1464" s="231">
        <v>2</v>
      </c>
    </row>
    <row r="1465" spans="1:6" x14ac:dyDescent="0.2">
      <c r="A1465">
        <v>2016</v>
      </c>
      <c r="B1465" t="s">
        <v>2</v>
      </c>
      <c r="C1465">
        <v>43</v>
      </c>
      <c r="D1465" t="s">
        <v>225</v>
      </c>
      <c r="E1465" t="s">
        <v>199</v>
      </c>
      <c r="F1465" s="231">
        <v>1</v>
      </c>
    </row>
    <row r="1466" spans="1:6" x14ac:dyDescent="0.2">
      <c r="A1466">
        <v>2016</v>
      </c>
      <c r="B1466" t="s">
        <v>2</v>
      </c>
      <c r="C1466">
        <v>43</v>
      </c>
      <c r="D1466" t="s">
        <v>225</v>
      </c>
      <c r="E1466" t="s">
        <v>194</v>
      </c>
      <c r="F1466" s="231">
        <v>12</v>
      </c>
    </row>
    <row r="1467" spans="1:6" x14ac:dyDescent="0.2">
      <c r="A1467">
        <v>2016</v>
      </c>
      <c r="B1467" t="s">
        <v>2</v>
      </c>
      <c r="C1467">
        <v>43</v>
      </c>
      <c r="D1467" t="s">
        <v>225</v>
      </c>
      <c r="E1467" t="s">
        <v>200</v>
      </c>
      <c r="F1467" s="231">
        <v>1</v>
      </c>
    </row>
    <row r="1468" spans="1:6" x14ac:dyDescent="0.2">
      <c r="A1468">
        <v>2016</v>
      </c>
      <c r="B1468" t="s">
        <v>2</v>
      </c>
      <c r="C1468">
        <v>43</v>
      </c>
      <c r="D1468" t="s">
        <v>225</v>
      </c>
      <c r="E1468" t="s">
        <v>195</v>
      </c>
      <c r="F1468" s="231">
        <v>28</v>
      </c>
    </row>
    <row r="1469" spans="1:6" x14ac:dyDescent="0.2">
      <c r="A1469">
        <v>2016</v>
      </c>
      <c r="B1469" t="s">
        <v>2</v>
      </c>
      <c r="C1469">
        <v>43</v>
      </c>
      <c r="D1469" t="s">
        <v>225</v>
      </c>
      <c r="E1469" t="s">
        <v>202</v>
      </c>
      <c r="F1469" s="231">
        <v>0.74090900000000004</v>
      </c>
    </row>
    <row r="1470" spans="1:6" x14ac:dyDescent="0.2">
      <c r="A1470">
        <v>2016</v>
      </c>
      <c r="B1470" t="s">
        <v>2</v>
      </c>
      <c r="C1470">
        <v>43</v>
      </c>
      <c r="D1470" t="s">
        <v>225</v>
      </c>
      <c r="E1470" t="s">
        <v>205</v>
      </c>
      <c r="F1470" s="231">
        <v>0.75080400000000003</v>
      </c>
    </row>
    <row r="1471" spans="1:6" x14ac:dyDescent="0.2">
      <c r="A1471">
        <v>2016</v>
      </c>
      <c r="B1471" t="s">
        <v>2</v>
      </c>
      <c r="C1471">
        <v>43</v>
      </c>
      <c r="D1471" t="s">
        <v>225</v>
      </c>
      <c r="E1471" t="s">
        <v>196</v>
      </c>
      <c r="F1471" s="231">
        <v>619</v>
      </c>
    </row>
    <row r="1472" spans="1:6" x14ac:dyDescent="0.2">
      <c r="A1472">
        <v>2016</v>
      </c>
      <c r="B1472" t="s">
        <v>9</v>
      </c>
      <c r="C1472">
        <v>44</v>
      </c>
      <c r="D1472" t="s">
        <v>226</v>
      </c>
      <c r="E1472" t="s">
        <v>197</v>
      </c>
      <c r="F1472" s="231">
        <v>9</v>
      </c>
    </row>
    <row r="1473" spans="1:6" x14ac:dyDescent="0.2">
      <c r="A1473">
        <v>2016</v>
      </c>
      <c r="B1473" t="s">
        <v>9</v>
      </c>
      <c r="C1473">
        <v>44</v>
      </c>
      <c r="D1473" t="s">
        <v>226</v>
      </c>
      <c r="E1473" t="s">
        <v>194</v>
      </c>
      <c r="F1473" s="231">
        <v>2</v>
      </c>
    </row>
    <row r="1474" spans="1:6" x14ac:dyDescent="0.2">
      <c r="A1474">
        <v>2016</v>
      </c>
      <c r="B1474" t="s">
        <v>9</v>
      </c>
      <c r="C1474">
        <v>44</v>
      </c>
      <c r="D1474" t="s">
        <v>226</v>
      </c>
      <c r="E1474" t="s">
        <v>195</v>
      </c>
      <c r="F1474" s="231">
        <v>7</v>
      </c>
    </row>
    <row r="1475" spans="1:6" x14ac:dyDescent="0.2">
      <c r="A1475">
        <v>2016</v>
      </c>
      <c r="B1475" t="s">
        <v>9</v>
      </c>
      <c r="C1475">
        <v>44</v>
      </c>
      <c r="D1475" t="s">
        <v>226</v>
      </c>
      <c r="E1475" t="s">
        <v>202</v>
      </c>
      <c r="F1475" s="231">
        <v>0.70526299999999997</v>
      </c>
    </row>
    <row r="1476" spans="1:6" x14ac:dyDescent="0.2">
      <c r="A1476">
        <v>2016</v>
      </c>
      <c r="B1476" t="s">
        <v>9</v>
      </c>
      <c r="C1476">
        <v>44</v>
      </c>
      <c r="D1476" t="s">
        <v>226</v>
      </c>
      <c r="E1476" t="s">
        <v>205</v>
      </c>
      <c r="F1476" s="231">
        <v>0.71428599999999998</v>
      </c>
    </row>
    <row r="1477" spans="1:6" x14ac:dyDescent="0.2">
      <c r="A1477">
        <v>2016</v>
      </c>
      <c r="B1477" t="s">
        <v>9</v>
      </c>
      <c r="C1477">
        <v>44</v>
      </c>
      <c r="D1477" t="s">
        <v>226</v>
      </c>
      <c r="E1477" t="s">
        <v>196</v>
      </c>
      <c r="F1477" s="231">
        <v>151</v>
      </c>
    </row>
    <row r="1478" spans="1:6" x14ac:dyDescent="0.2">
      <c r="A1478">
        <v>2016</v>
      </c>
      <c r="B1478" t="s">
        <v>1</v>
      </c>
      <c r="C1478">
        <v>44</v>
      </c>
      <c r="D1478" t="s">
        <v>226</v>
      </c>
      <c r="E1478" t="s">
        <v>197</v>
      </c>
      <c r="F1478" s="231">
        <v>2</v>
      </c>
    </row>
    <row r="1479" spans="1:6" x14ac:dyDescent="0.2">
      <c r="A1479">
        <v>2016</v>
      </c>
      <c r="B1479" t="s">
        <v>1</v>
      </c>
      <c r="C1479">
        <v>44</v>
      </c>
      <c r="D1479" t="s">
        <v>226</v>
      </c>
      <c r="E1479" t="s">
        <v>194</v>
      </c>
      <c r="F1479" s="231">
        <v>6</v>
      </c>
    </row>
    <row r="1480" spans="1:6" x14ac:dyDescent="0.2">
      <c r="A1480">
        <v>2016</v>
      </c>
      <c r="B1480" t="s">
        <v>1</v>
      </c>
      <c r="C1480">
        <v>44</v>
      </c>
      <c r="D1480" t="s">
        <v>226</v>
      </c>
      <c r="E1480" t="s">
        <v>195</v>
      </c>
      <c r="F1480" s="231">
        <v>8</v>
      </c>
    </row>
    <row r="1481" spans="1:6" x14ac:dyDescent="0.2">
      <c r="A1481">
        <v>2016</v>
      </c>
      <c r="B1481" t="s">
        <v>1</v>
      </c>
      <c r="C1481">
        <v>44</v>
      </c>
      <c r="D1481" t="s">
        <v>226</v>
      </c>
      <c r="E1481" t="s">
        <v>202</v>
      </c>
      <c r="F1481" s="231">
        <v>0.63742699999999997</v>
      </c>
    </row>
    <row r="1482" spans="1:6" x14ac:dyDescent="0.2">
      <c r="A1482">
        <v>2016</v>
      </c>
      <c r="B1482" t="s">
        <v>1</v>
      </c>
      <c r="C1482">
        <v>44</v>
      </c>
      <c r="D1482" t="s">
        <v>226</v>
      </c>
      <c r="E1482" t="s">
        <v>205</v>
      </c>
      <c r="F1482" s="231">
        <v>0.64670700000000003</v>
      </c>
    </row>
    <row r="1483" spans="1:6" x14ac:dyDescent="0.2">
      <c r="A1483">
        <v>2016</v>
      </c>
      <c r="B1483" t="s">
        <v>1</v>
      </c>
      <c r="C1483">
        <v>44</v>
      </c>
      <c r="D1483" t="s">
        <v>226</v>
      </c>
      <c r="E1483" t="s">
        <v>196</v>
      </c>
      <c r="F1483" s="231">
        <v>173</v>
      </c>
    </row>
    <row r="1484" spans="1:6" x14ac:dyDescent="0.2">
      <c r="A1484">
        <v>2016</v>
      </c>
      <c r="B1484" t="s">
        <v>5</v>
      </c>
      <c r="C1484">
        <v>44</v>
      </c>
      <c r="D1484" t="s">
        <v>226</v>
      </c>
      <c r="E1484" t="s">
        <v>197</v>
      </c>
      <c r="F1484" s="231">
        <v>3</v>
      </c>
    </row>
    <row r="1485" spans="1:6" x14ac:dyDescent="0.2">
      <c r="A1485">
        <v>2016</v>
      </c>
      <c r="B1485" t="s">
        <v>5</v>
      </c>
      <c r="C1485">
        <v>44</v>
      </c>
      <c r="D1485" t="s">
        <v>226</v>
      </c>
      <c r="E1485" t="s">
        <v>194</v>
      </c>
      <c r="F1485" s="231">
        <v>4</v>
      </c>
    </row>
    <row r="1486" spans="1:6" x14ac:dyDescent="0.2">
      <c r="A1486">
        <v>2016</v>
      </c>
      <c r="B1486" t="s">
        <v>5</v>
      </c>
      <c r="C1486">
        <v>44</v>
      </c>
      <c r="D1486" t="s">
        <v>226</v>
      </c>
      <c r="E1486" t="s">
        <v>195</v>
      </c>
      <c r="F1486" s="231">
        <v>10</v>
      </c>
    </row>
    <row r="1487" spans="1:6" x14ac:dyDescent="0.2">
      <c r="A1487">
        <v>2016</v>
      </c>
      <c r="B1487" t="s">
        <v>5</v>
      </c>
      <c r="C1487">
        <v>44</v>
      </c>
      <c r="D1487" t="s">
        <v>226</v>
      </c>
      <c r="E1487" t="s">
        <v>202</v>
      </c>
      <c r="F1487" s="231">
        <v>0.67428600000000005</v>
      </c>
    </row>
    <row r="1488" spans="1:6" x14ac:dyDescent="0.2">
      <c r="A1488">
        <v>2016</v>
      </c>
      <c r="B1488" t="s">
        <v>5</v>
      </c>
      <c r="C1488">
        <v>44</v>
      </c>
      <c r="D1488" t="s">
        <v>226</v>
      </c>
      <c r="E1488" t="s">
        <v>205</v>
      </c>
      <c r="F1488" s="231">
        <v>0.67836300000000005</v>
      </c>
    </row>
    <row r="1489" spans="1:6" x14ac:dyDescent="0.2">
      <c r="A1489">
        <v>2016</v>
      </c>
      <c r="B1489" t="s">
        <v>5</v>
      </c>
      <c r="C1489">
        <v>44</v>
      </c>
      <c r="D1489" t="s">
        <v>226</v>
      </c>
      <c r="E1489" t="s">
        <v>196</v>
      </c>
      <c r="F1489" s="231">
        <v>167</v>
      </c>
    </row>
    <row r="1490" spans="1:6" x14ac:dyDescent="0.2">
      <c r="A1490">
        <v>2016</v>
      </c>
      <c r="B1490" t="s">
        <v>7</v>
      </c>
      <c r="C1490">
        <v>44</v>
      </c>
      <c r="D1490" t="s">
        <v>226</v>
      </c>
      <c r="E1490" t="s">
        <v>197</v>
      </c>
      <c r="F1490" s="231">
        <v>3</v>
      </c>
    </row>
    <row r="1491" spans="1:6" x14ac:dyDescent="0.2">
      <c r="A1491">
        <v>2016</v>
      </c>
      <c r="B1491" t="s">
        <v>7</v>
      </c>
      <c r="C1491">
        <v>44</v>
      </c>
      <c r="D1491" t="s">
        <v>226</v>
      </c>
      <c r="E1491" t="s">
        <v>194</v>
      </c>
      <c r="F1491" s="231">
        <v>3</v>
      </c>
    </row>
    <row r="1492" spans="1:6" x14ac:dyDescent="0.2">
      <c r="A1492">
        <v>2016</v>
      </c>
      <c r="B1492" t="s">
        <v>7</v>
      </c>
      <c r="C1492">
        <v>44</v>
      </c>
      <c r="D1492" t="s">
        <v>226</v>
      </c>
      <c r="E1492" t="s">
        <v>200</v>
      </c>
      <c r="F1492" s="231">
        <v>1</v>
      </c>
    </row>
    <row r="1493" spans="1:6" x14ac:dyDescent="0.2">
      <c r="A1493">
        <v>2016</v>
      </c>
      <c r="B1493" t="s">
        <v>7</v>
      </c>
      <c r="C1493">
        <v>44</v>
      </c>
      <c r="D1493" t="s">
        <v>226</v>
      </c>
      <c r="E1493" t="s">
        <v>195</v>
      </c>
      <c r="F1493" s="231">
        <v>14</v>
      </c>
    </row>
    <row r="1494" spans="1:6" x14ac:dyDescent="0.2">
      <c r="A1494">
        <v>2016</v>
      </c>
      <c r="B1494" t="s">
        <v>7</v>
      </c>
      <c r="C1494">
        <v>44</v>
      </c>
      <c r="D1494" t="s">
        <v>226</v>
      </c>
      <c r="E1494" t="s">
        <v>202</v>
      </c>
      <c r="F1494" s="231">
        <v>0.68926600000000005</v>
      </c>
    </row>
    <row r="1495" spans="1:6" x14ac:dyDescent="0.2">
      <c r="A1495">
        <v>2016</v>
      </c>
      <c r="B1495" t="s">
        <v>7</v>
      </c>
      <c r="C1495">
        <v>44</v>
      </c>
      <c r="D1495" t="s">
        <v>226</v>
      </c>
      <c r="E1495" t="s">
        <v>205</v>
      </c>
      <c r="F1495" s="231">
        <v>0.69230800000000003</v>
      </c>
    </row>
    <row r="1496" spans="1:6" x14ac:dyDescent="0.2">
      <c r="A1496">
        <v>2016</v>
      </c>
      <c r="B1496" t="s">
        <v>7</v>
      </c>
      <c r="C1496">
        <v>44</v>
      </c>
      <c r="D1496" t="s">
        <v>226</v>
      </c>
      <c r="E1496" t="s">
        <v>196</v>
      </c>
      <c r="F1496" s="231">
        <v>162</v>
      </c>
    </row>
    <row r="1497" spans="1:6" x14ac:dyDescent="0.2">
      <c r="A1497">
        <v>2016</v>
      </c>
      <c r="B1497" t="s">
        <v>6</v>
      </c>
      <c r="C1497">
        <v>44</v>
      </c>
      <c r="D1497" t="s">
        <v>226</v>
      </c>
      <c r="E1497" t="s">
        <v>197</v>
      </c>
      <c r="F1497" s="231">
        <v>9</v>
      </c>
    </row>
    <row r="1498" spans="1:6" x14ac:dyDescent="0.2">
      <c r="A1498">
        <v>2016</v>
      </c>
      <c r="B1498" t="s">
        <v>6</v>
      </c>
      <c r="C1498">
        <v>44</v>
      </c>
      <c r="D1498" t="s">
        <v>226</v>
      </c>
      <c r="E1498" t="s">
        <v>199</v>
      </c>
      <c r="F1498" s="231">
        <v>1</v>
      </c>
    </row>
    <row r="1499" spans="1:6" x14ac:dyDescent="0.2">
      <c r="A1499">
        <v>2016</v>
      </c>
      <c r="B1499" t="s">
        <v>6</v>
      </c>
      <c r="C1499">
        <v>44</v>
      </c>
      <c r="D1499" t="s">
        <v>226</v>
      </c>
      <c r="E1499" t="s">
        <v>194</v>
      </c>
      <c r="F1499" s="231">
        <v>3</v>
      </c>
    </row>
    <row r="1500" spans="1:6" x14ac:dyDescent="0.2">
      <c r="A1500">
        <v>2016</v>
      </c>
      <c r="B1500" t="s">
        <v>6</v>
      </c>
      <c r="C1500">
        <v>44</v>
      </c>
      <c r="D1500" t="s">
        <v>226</v>
      </c>
      <c r="E1500" t="s">
        <v>200</v>
      </c>
      <c r="F1500" s="231">
        <v>1</v>
      </c>
    </row>
    <row r="1501" spans="1:6" x14ac:dyDescent="0.2">
      <c r="A1501">
        <v>2016</v>
      </c>
      <c r="B1501" t="s">
        <v>6</v>
      </c>
      <c r="C1501">
        <v>44</v>
      </c>
      <c r="D1501" t="s">
        <v>226</v>
      </c>
      <c r="E1501" t="s">
        <v>195</v>
      </c>
      <c r="F1501" s="231">
        <v>12</v>
      </c>
    </row>
    <row r="1502" spans="1:6" x14ac:dyDescent="0.2">
      <c r="A1502">
        <v>2016</v>
      </c>
      <c r="B1502" t="s">
        <v>6</v>
      </c>
      <c r="C1502">
        <v>44</v>
      </c>
      <c r="D1502" t="s">
        <v>226</v>
      </c>
      <c r="E1502" t="s">
        <v>202</v>
      </c>
      <c r="F1502" s="231">
        <v>0.69590600000000002</v>
      </c>
    </row>
    <row r="1503" spans="1:6" x14ac:dyDescent="0.2">
      <c r="A1503">
        <v>2016</v>
      </c>
      <c r="B1503" t="s">
        <v>6</v>
      </c>
      <c r="C1503">
        <v>44</v>
      </c>
      <c r="D1503" t="s">
        <v>226</v>
      </c>
      <c r="E1503" t="s">
        <v>205</v>
      </c>
      <c r="F1503" s="231">
        <v>0.70658699999999997</v>
      </c>
    </row>
    <row r="1504" spans="1:6" x14ac:dyDescent="0.2">
      <c r="A1504">
        <v>2016</v>
      </c>
      <c r="B1504" t="s">
        <v>6</v>
      </c>
      <c r="C1504">
        <v>44</v>
      </c>
      <c r="D1504" t="s">
        <v>226</v>
      </c>
      <c r="E1504" t="s">
        <v>196</v>
      </c>
      <c r="F1504" s="231">
        <v>161</v>
      </c>
    </row>
    <row r="1505" spans="1:6" x14ac:dyDescent="0.2">
      <c r="A1505">
        <v>2016</v>
      </c>
      <c r="B1505" t="s">
        <v>0</v>
      </c>
      <c r="C1505">
        <v>44</v>
      </c>
      <c r="D1505" t="s">
        <v>226</v>
      </c>
      <c r="E1505" t="s">
        <v>197</v>
      </c>
      <c r="F1505" s="231">
        <v>12</v>
      </c>
    </row>
    <row r="1506" spans="1:6" x14ac:dyDescent="0.2">
      <c r="A1506">
        <v>2016</v>
      </c>
      <c r="B1506" t="s">
        <v>0</v>
      </c>
      <c r="C1506">
        <v>44</v>
      </c>
      <c r="D1506" t="s">
        <v>226</v>
      </c>
      <c r="E1506" t="s">
        <v>198</v>
      </c>
      <c r="F1506" s="231">
        <v>0</v>
      </c>
    </row>
    <row r="1507" spans="1:6" x14ac:dyDescent="0.2">
      <c r="A1507">
        <v>2016</v>
      </c>
      <c r="B1507" t="s">
        <v>0</v>
      </c>
      <c r="C1507">
        <v>44</v>
      </c>
      <c r="D1507" t="s">
        <v>226</v>
      </c>
      <c r="E1507" t="s">
        <v>199</v>
      </c>
      <c r="F1507" s="231">
        <v>0</v>
      </c>
    </row>
    <row r="1508" spans="1:6" x14ac:dyDescent="0.2">
      <c r="A1508">
        <v>2016</v>
      </c>
      <c r="B1508" t="s">
        <v>0</v>
      </c>
      <c r="C1508">
        <v>44</v>
      </c>
      <c r="D1508" t="s">
        <v>226</v>
      </c>
      <c r="E1508" t="s">
        <v>194</v>
      </c>
      <c r="F1508" s="231">
        <v>2</v>
      </c>
    </row>
    <row r="1509" spans="1:6" x14ac:dyDescent="0.2">
      <c r="A1509">
        <v>2016</v>
      </c>
      <c r="B1509" t="s">
        <v>0</v>
      </c>
      <c r="C1509">
        <v>44</v>
      </c>
      <c r="D1509" t="s">
        <v>226</v>
      </c>
      <c r="E1509" t="s">
        <v>200</v>
      </c>
      <c r="F1509" s="231">
        <v>0</v>
      </c>
    </row>
    <row r="1510" spans="1:6" x14ac:dyDescent="0.2">
      <c r="A1510">
        <v>2016</v>
      </c>
      <c r="B1510" t="s">
        <v>0</v>
      </c>
      <c r="C1510">
        <v>44</v>
      </c>
      <c r="D1510" t="s">
        <v>226</v>
      </c>
      <c r="E1510" t="s">
        <v>195</v>
      </c>
      <c r="F1510" s="231">
        <v>5</v>
      </c>
    </row>
    <row r="1511" spans="1:6" x14ac:dyDescent="0.2">
      <c r="A1511">
        <v>2016</v>
      </c>
      <c r="B1511" t="s">
        <v>0</v>
      </c>
      <c r="C1511">
        <v>44</v>
      </c>
      <c r="D1511" t="s">
        <v>226</v>
      </c>
      <c r="E1511" t="s">
        <v>202</v>
      </c>
      <c r="F1511" s="231">
        <v>0.68390799999999996</v>
      </c>
    </row>
    <row r="1512" spans="1:6" x14ac:dyDescent="0.2">
      <c r="A1512">
        <v>2016</v>
      </c>
      <c r="B1512" t="s">
        <v>0</v>
      </c>
      <c r="C1512">
        <v>44</v>
      </c>
      <c r="D1512" t="s">
        <v>226</v>
      </c>
      <c r="E1512" t="s">
        <v>205</v>
      </c>
      <c r="F1512" s="231">
        <v>0.69411800000000001</v>
      </c>
    </row>
    <row r="1513" spans="1:6" x14ac:dyDescent="0.2">
      <c r="A1513">
        <v>2016</v>
      </c>
      <c r="B1513" t="s">
        <v>0</v>
      </c>
      <c r="C1513">
        <v>44</v>
      </c>
      <c r="D1513" t="s">
        <v>226</v>
      </c>
      <c r="E1513" t="s">
        <v>196</v>
      </c>
      <c r="F1513" s="231">
        <v>168</v>
      </c>
    </row>
    <row r="1514" spans="1:6" x14ac:dyDescent="0.2">
      <c r="A1514">
        <v>2016</v>
      </c>
      <c r="B1514" t="s">
        <v>8</v>
      </c>
      <c r="C1514">
        <v>44</v>
      </c>
      <c r="D1514" t="s">
        <v>226</v>
      </c>
      <c r="E1514" t="s">
        <v>197</v>
      </c>
      <c r="F1514" s="231">
        <v>5</v>
      </c>
    </row>
    <row r="1515" spans="1:6" x14ac:dyDescent="0.2">
      <c r="A1515">
        <v>2016</v>
      </c>
      <c r="B1515" t="s">
        <v>8</v>
      </c>
      <c r="C1515">
        <v>44</v>
      </c>
      <c r="D1515" t="s">
        <v>226</v>
      </c>
      <c r="E1515" t="s">
        <v>199</v>
      </c>
      <c r="F1515" s="231">
        <v>1</v>
      </c>
    </row>
    <row r="1516" spans="1:6" x14ac:dyDescent="0.2">
      <c r="A1516">
        <v>2016</v>
      </c>
      <c r="B1516" t="s">
        <v>8</v>
      </c>
      <c r="C1516">
        <v>44</v>
      </c>
      <c r="D1516" t="s">
        <v>226</v>
      </c>
      <c r="E1516" t="s">
        <v>194</v>
      </c>
      <c r="F1516" s="231">
        <v>1</v>
      </c>
    </row>
    <row r="1517" spans="1:6" x14ac:dyDescent="0.2">
      <c r="A1517">
        <v>2016</v>
      </c>
      <c r="B1517" t="s">
        <v>8</v>
      </c>
      <c r="C1517">
        <v>44</v>
      </c>
      <c r="D1517" t="s">
        <v>226</v>
      </c>
      <c r="E1517" t="s">
        <v>195</v>
      </c>
      <c r="F1517" s="231">
        <v>11</v>
      </c>
    </row>
    <row r="1518" spans="1:6" x14ac:dyDescent="0.2">
      <c r="A1518">
        <v>2016</v>
      </c>
      <c r="B1518" t="s">
        <v>8</v>
      </c>
      <c r="C1518">
        <v>44</v>
      </c>
      <c r="D1518" t="s">
        <v>226</v>
      </c>
      <c r="E1518" t="s">
        <v>202</v>
      </c>
      <c r="F1518" s="231">
        <v>0.71657800000000005</v>
      </c>
    </row>
    <row r="1519" spans="1:6" x14ac:dyDescent="0.2">
      <c r="A1519">
        <v>2016</v>
      </c>
      <c r="B1519" t="s">
        <v>8</v>
      </c>
      <c r="C1519">
        <v>44</v>
      </c>
      <c r="D1519" t="s">
        <v>226</v>
      </c>
      <c r="E1519" t="s">
        <v>205</v>
      </c>
      <c r="F1519" s="231">
        <v>0.72625700000000004</v>
      </c>
    </row>
    <row r="1520" spans="1:6" x14ac:dyDescent="0.2">
      <c r="A1520">
        <v>2016</v>
      </c>
      <c r="B1520" t="s">
        <v>8</v>
      </c>
      <c r="C1520">
        <v>44</v>
      </c>
      <c r="D1520" t="s">
        <v>226</v>
      </c>
      <c r="E1520" t="s">
        <v>196</v>
      </c>
      <c r="F1520" s="231">
        <v>158</v>
      </c>
    </row>
    <row r="1521" spans="1:6" x14ac:dyDescent="0.2">
      <c r="A1521">
        <v>2016</v>
      </c>
      <c r="B1521" t="s">
        <v>10</v>
      </c>
      <c r="C1521">
        <v>44</v>
      </c>
      <c r="D1521" t="s">
        <v>226</v>
      </c>
      <c r="E1521" t="s">
        <v>197</v>
      </c>
      <c r="F1521" s="231">
        <v>9</v>
      </c>
    </row>
    <row r="1522" spans="1:6" x14ac:dyDescent="0.2">
      <c r="A1522">
        <v>2016</v>
      </c>
      <c r="B1522" t="s">
        <v>10</v>
      </c>
      <c r="C1522">
        <v>44</v>
      </c>
      <c r="D1522" t="s">
        <v>226</v>
      </c>
      <c r="E1522" t="s">
        <v>194</v>
      </c>
      <c r="F1522" s="231">
        <v>4</v>
      </c>
    </row>
    <row r="1523" spans="1:6" x14ac:dyDescent="0.2">
      <c r="A1523">
        <v>2016</v>
      </c>
      <c r="B1523" t="s">
        <v>10</v>
      </c>
      <c r="C1523">
        <v>44</v>
      </c>
      <c r="D1523" t="s">
        <v>226</v>
      </c>
      <c r="E1523" t="s">
        <v>195</v>
      </c>
      <c r="F1523" s="231">
        <v>7</v>
      </c>
    </row>
    <row r="1524" spans="1:6" x14ac:dyDescent="0.2">
      <c r="A1524">
        <v>2016</v>
      </c>
      <c r="B1524" t="s">
        <v>10</v>
      </c>
      <c r="C1524">
        <v>44</v>
      </c>
      <c r="D1524" t="s">
        <v>226</v>
      </c>
      <c r="E1524" t="s">
        <v>202</v>
      </c>
      <c r="F1524" s="231">
        <v>0.69354800000000005</v>
      </c>
    </row>
    <row r="1525" spans="1:6" x14ac:dyDescent="0.2">
      <c r="A1525">
        <v>2016</v>
      </c>
      <c r="B1525" t="s">
        <v>10</v>
      </c>
      <c r="C1525">
        <v>44</v>
      </c>
      <c r="D1525" t="s">
        <v>226</v>
      </c>
      <c r="E1525" t="s">
        <v>205</v>
      </c>
      <c r="F1525" s="231">
        <v>0.71910099999999999</v>
      </c>
    </row>
    <row r="1526" spans="1:6" x14ac:dyDescent="0.2">
      <c r="A1526">
        <v>2016</v>
      </c>
      <c r="B1526" t="s">
        <v>10</v>
      </c>
      <c r="C1526">
        <v>44</v>
      </c>
      <c r="D1526" t="s">
        <v>226</v>
      </c>
      <c r="E1526" t="s">
        <v>196</v>
      </c>
      <c r="F1526" s="231">
        <v>144</v>
      </c>
    </row>
    <row r="1527" spans="1:6" x14ac:dyDescent="0.2">
      <c r="A1527">
        <v>2016</v>
      </c>
      <c r="B1527" t="s">
        <v>4</v>
      </c>
      <c r="C1527">
        <v>44</v>
      </c>
      <c r="D1527" t="s">
        <v>226</v>
      </c>
      <c r="E1527" t="s">
        <v>197</v>
      </c>
      <c r="F1527" s="231">
        <v>4</v>
      </c>
    </row>
    <row r="1528" spans="1:6" x14ac:dyDescent="0.2">
      <c r="A1528">
        <v>2016</v>
      </c>
      <c r="B1528" t="s">
        <v>4</v>
      </c>
      <c r="C1528">
        <v>44</v>
      </c>
      <c r="D1528" t="s">
        <v>226</v>
      </c>
      <c r="E1528" t="s">
        <v>195</v>
      </c>
      <c r="F1528" s="231">
        <v>7</v>
      </c>
    </row>
    <row r="1529" spans="1:6" x14ac:dyDescent="0.2">
      <c r="A1529">
        <v>2016</v>
      </c>
      <c r="B1529" t="s">
        <v>4</v>
      </c>
      <c r="C1529">
        <v>44</v>
      </c>
      <c r="D1529" t="s">
        <v>226</v>
      </c>
      <c r="E1529" t="s">
        <v>202</v>
      </c>
      <c r="F1529" s="231">
        <v>0.68208100000000005</v>
      </c>
    </row>
    <row r="1530" spans="1:6" x14ac:dyDescent="0.2">
      <c r="A1530">
        <v>2016</v>
      </c>
      <c r="B1530" t="s">
        <v>4</v>
      </c>
      <c r="C1530">
        <v>44</v>
      </c>
      <c r="D1530" t="s">
        <v>226</v>
      </c>
      <c r="E1530" t="s">
        <v>205</v>
      </c>
      <c r="F1530" s="231">
        <v>0.68823500000000004</v>
      </c>
    </row>
    <row r="1531" spans="1:6" x14ac:dyDescent="0.2">
      <c r="A1531">
        <v>2016</v>
      </c>
      <c r="B1531" t="s">
        <v>4</v>
      </c>
      <c r="C1531">
        <v>44</v>
      </c>
      <c r="D1531" t="s">
        <v>226</v>
      </c>
      <c r="E1531" t="s">
        <v>196</v>
      </c>
      <c r="F1531" s="231">
        <v>166</v>
      </c>
    </row>
    <row r="1532" spans="1:6" x14ac:dyDescent="0.2">
      <c r="A1532">
        <v>2016</v>
      </c>
      <c r="B1532" t="s">
        <v>3</v>
      </c>
      <c r="C1532">
        <v>44</v>
      </c>
      <c r="D1532" t="s">
        <v>226</v>
      </c>
      <c r="E1532" t="s">
        <v>197</v>
      </c>
      <c r="F1532" s="231">
        <v>2</v>
      </c>
    </row>
    <row r="1533" spans="1:6" x14ac:dyDescent="0.2">
      <c r="A1533">
        <v>2016</v>
      </c>
      <c r="B1533" t="s">
        <v>3</v>
      </c>
      <c r="C1533">
        <v>44</v>
      </c>
      <c r="D1533" t="s">
        <v>226</v>
      </c>
      <c r="E1533" t="s">
        <v>194</v>
      </c>
      <c r="F1533" s="231">
        <v>1</v>
      </c>
    </row>
    <row r="1534" spans="1:6" x14ac:dyDescent="0.2">
      <c r="A1534">
        <v>2016</v>
      </c>
      <c r="B1534" t="s">
        <v>3</v>
      </c>
      <c r="C1534">
        <v>44</v>
      </c>
      <c r="D1534" t="s">
        <v>226</v>
      </c>
      <c r="E1534" t="s">
        <v>195</v>
      </c>
      <c r="F1534" s="231">
        <v>9</v>
      </c>
    </row>
    <row r="1535" spans="1:6" x14ac:dyDescent="0.2">
      <c r="A1535">
        <v>2016</v>
      </c>
      <c r="B1535" t="s">
        <v>3</v>
      </c>
      <c r="C1535">
        <v>44</v>
      </c>
      <c r="D1535" t="s">
        <v>226</v>
      </c>
      <c r="E1535" t="s">
        <v>202</v>
      </c>
      <c r="F1535" s="231">
        <v>0.67484699999999997</v>
      </c>
    </row>
    <row r="1536" spans="1:6" x14ac:dyDescent="0.2">
      <c r="A1536">
        <v>2016</v>
      </c>
      <c r="B1536" t="s">
        <v>3</v>
      </c>
      <c r="C1536">
        <v>44</v>
      </c>
      <c r="D1536" t="s">
        <v>226</v>
      </c>
      <c r="E1536" t="s">
        <v>205</v>
      </c>
      <c r="F1536" s="231">
        <v>0.68125000000000002</v>
      </c>
    </row>
    <row r="1537" spans="1:6" x14ac:dyDescent="0.2">
      <c r="A1537">
        <v>2016</v>
      </c>
      <c r="B1537" t="s">
        <v>3</v>
      </c>
      <c r="C1537">
        <v>44</v>
      </c>
      <c r="D1537" t="s">
        <v>226</v>
      </c>
      <c r="E1537" t="s">
        <v>196</v>
      </c>
      <c r="F1537" s="231">
        <v>170</v>
      </c>
    </row>
    <row r="1538" spans="1:6" x14ac:dyDescent="0.2">
      <c r="A1538">
        <v>2016</v>
      </c>
      <c r="B1538" t="s">
        <v>2</v>
      </c>
      <c r="C1538">
        <v>44</v>
      </c>
      <c r="D1538" t="s">
        <v>226</v>
      </c>
      <c r="E1538" t="s">
        <v>197</v>
      </c>
      <c r="F1538" s="231">
        <v>2</v>
      </c>
    </row>
    <row r="1539" spans="1:6" x14ac:dyDescent="0.2">
      <c r="A1539">
        <v>2016</v>
      </c>
      <c r="B1539" t="s">
        <v>2</v>
      </c>
      <c r="C1539">
        <v>44</v>
      </c>
      <c r="D1539" t="s">
        <v>226</v>
      </c>
      <c r="E1539" t="s">
        <v>199</v>
      </c>
      <c r="F1539" s="231">
        <v>1</v>
      </c>
    </row>
    <row r="1540" spans="1:6" x14ac:dyDescent="0.2">
      <c r="A1540">
        <v>2016</v>
      </c>
      <c r="B1540" t="s">
        <v>2</v>
      </c>
      <c r="C1540">
        <v>44</v>
      </c>
      <c r="D1540" t="s">
        <v>226</v>
      </c>
      <c r="E1540" t="s">
        <v>200</v>
      </c>
      <c r="F1540" s="231">
        <v>2</v>
      </c>
    </row>
    <row r="1541" spans="1:6" x14ac:dyDescent="0.2">
      <c r="A1541">
        <v>2016</v>
      </c>
      <c r="B1541" t="s">
        <v>2</v>
      </c>
      <c r="C1541">
        <v>44</v>
      </c>
      <c r="D1541" t="s">
        <v>226</v>
      </c>
      <c r="E1541" t="s">
        <v>195</v>
      </c>
      <c r="F1541" s="231">
        <v>5</v>
      </c>
    </row>
    <row r="1542" spans="1:6" x14ac:dyDescent="0.2">
      <c r="A1542">
        <v>2016</v>
      </c>
      <c r="B1542" t="s">
        <v>2</v>
      </c>
      <c r="C1542">
        <v>44</v>
      </c>
      <c r="D1542" t="s">
        <v>226</v>
      </c>
      <c r="E1542" t="s">
        <v>202</v>
      </c>
      <c r="F1542" s="231">
        <v>0.65269500000000003</v>
      </c>
    </row>
    <row r="1543" spans="1:6" x14ac:dyDescent="0.2">
      <c r="A1543">
        <v>2016</v>
      </c>
      <c r="B1543" t="s">
        <v>2</v>
      </c>
      <c r="C1543">
        <v>44</v>
      </c>
      <c r="D1543" t="s">
        <v>226</v>
      </c>
      <c r="E1543" t="s">
        <v>205</v>
      </c>
      <c r="F1543" s="231">
        <v>0.65853700000000004</v>
      </c>
    </row>
    <row r="1544" spans="1:6" x14ac:dyDescent="0.2">
      <c r="A1544">
        <v>2016</v>
      </c>
      <c r="B1544" t="s">
        <v>2</v>
      </c>
      <c r="C1544">
        <v>44</v>
      </c>
      <c r="D1544" t="s">
        <v>226</v>
      </c>
      <c r="E1544" t="s">
        <v>196</v>
      </c>
      <c r="F1544" s="231">
        <v>171</v>
      </c>
    </row>
    <row r="1545" spans="1:6" x14ac:dyDescent="0.2">
      <c r="A1545">
        <v>2016</v>
      </c>
      <c r="B1545" t="s">
        <v>9</v>
      </c>
      <c r="C1545">
        <v>45</v>
      </c>
      <c r="D1545" t="s">
        <v>282</v>
      </c>
      <c r="E1545" t="s">
        <v>197</v>
      </c>
      <c r="F1545" s="231">
        <v>2</v>
      </c>
    </row>
    <row r="1546" spans="1:6" x14ac:dyDescent="0.2">
      <c r="A1546">
        <v>2016</v>
      </c>
      <c r="B1546" t="s">
        <v>9</v>
      </c>
      <c r="C1546">
        <v>45</v>
      </c>
      <c r="D1546" t="s">
        <v>282</v>
      </c>
      <c r="E1546" t="s">
        <v>199</v>
      </c>
      <c r="F1546" s="231">
        <v>1</v>
      </c>
    </row>
    <row r="1547" spans="1:6" x14ac:dyDescent="0.2">
      <c r="A1547">
        <v>2016</v>
      </c>
      <c r="B1547" t="s">
        <v>9</v>
      </c>
      <c r="C1547">
        <v>45</v>
      </c>
      <c r="D1547" t="s">
        <v>282</v>
      </c>
      <c r="E1547" t="s">
        <v>194</v>
      </c>
      <c r="F1547" s="231">
        <v>2</v>
      </c>
    </row>
    <row r="1548" spans="1:6" x14ac:dyDescent="0.2">
      <c r="A1548">
        <v>2016</v>
      </c>
      <c r="B1548" t="s">
        <v>9</v>
      </c>
      <c r="C1548">
        <v>45</v>
      </c>
      <c r="D1548" t="s">
        <v>282</v>
      </c>
      <c r="E1548" t="s">
        <v>195</v>
      </c>
      <c r="F1548" s="231">
        <v>2</v>
      </c>
    </row>
    <row r="1549" spans="1:6" x14ac:dyDescent="0.2">
      <c r="A1549">
        <v>2016</v>
      </c>
      <c r="B1549" t="s">
        <v>9</v>
      </c>
      <c r="C1549">
        <v>45</v>
      </c>
      <c r="D1549" t="s">
        <v>282</v>
      </c>
      <c r="E1549" t="s">
        <v>202</v>
      </c>
      <c r="F1549" s="231">
        <v>0.78431399999999996</v>
      </c>
    </row>
    <row r="1550" spans="1:6" x14ac:dyDescent="0.2">
      <c r="A1550">
        <v>2016</v>
      </c>
      <c r="B1550" t="s">
        <v>9</v>
      </c>
      <c r="C1550">
        <v>45</v>
      </c>
      <c r="D1550" t="s">
        <v>282</v>
      </c>
      <c r="E1550" t="s">
        <v>205</v>
      </c>
      <c r="F1550" s="231">
        <v>0.80434799999999995</v>
      </c>
    </row>
    <row r="1551" spans="1:6" x14ac:dyDescent="0.2">
      <c r="A1551">
        <v>2016</v>
      </c>
      <c r="B1551" t="s">
        <v>9</v>
      </c>
      <c r="C1551">
        <v>45</v>
      </c>
      <c r="D1551" t="s">
        <v>282</v>
      </c>
      <c r="E1551" t="s">
        <v>196</v>
      </c>
      <c r="F1551" s="231">
        <v>51</v>
      </c>
    </row>
    <row r="1552" spans="1:6" x14ac:dyDescent="0.2">
      <c r="A1552">
        <v>2016</v>
      </c>
      <c r="B1552" t="s">
        <v>1</v>
      </c>
      <c r="C1552">
        <v>45</v>
      </c>
      <c r="D1552" t="s">
        <v>282</v>
      </c>
      <c r="E1552" t="s">
        <v>195</v>
      </c>
      <c r="F1552" s="231">
        <v>3</v>
      </c>
    </row>
    <row r="1553" spans="1:6" x14ac:dyDescent="0.2">
      <c r="A1553">
        <v>2016</v>
      </c>
      <c r="B1553" t="s">
        <v>1</v>
      </c>
      <c r="C1553">
        <v>45</v>
      </c>
      <c r="D1553" t="s">
        <v>282</v>
      </c>
      <c r="E1553" t="s">
        <v>202</v>
      </c>
      <c r="F1553" s="231">
        <v>0.85365899999999995</v>
      </c>
    </row>
    <row r="1554" spans="1:6" x14ac:dyDescent="0.2">
      <c r="A1554">
        <v>2016</v>
      </c>
      <c r="B1554" t="s">
        <v>1</v>
      </c>
      <c r="C1554">
        <v>45</v>
      </c>
      <c r="D1554" t="s">
        <v>282</v>
      </c>
      <c r="E1554" t="s">
        <v>205</v>
      </c>
      <c r="F1554" s="231">
        <v>0.84615399999999996</v>
      </c>
    </row>
    <row r="1555" spans="1:6" x14ac:dyDescent="0.2">
      <c r="A1555">
        <v>2016</v>
      </c>
      <c r="B1555" t="s">
        <v>1</v>
      </c>
      <c r="C1555">
        <v>45</v>
      </c>
      <c r="D1555" t="s">
        <v>282</v>
      </c>
      <c r="E1555" t="s">
        <v>196</v>
      </c>
      <c r="F1555" s="231">
        <v>54</v>
      </c>
    </row>
    <row r="1556" spans="1:6" x14ac:dyDescent="0.2">
      <c r="A1556">
        <v>2016</v>
      </c>
      <c r="B1556" t="s">
        <v>5</v>
      </c>
      <c r="C1556">
        <v>45</v>
      </c>
      <c r="D1556" t="s">
        <v>282</v>
      </c>
      <c r="E1556" t="s">
        <v>197</v>
      </c>
      <c r="F1556" s="231">
        <v>2</v>
      </c>
    </row>
    <row r="1557" spans="1:6" x14ac:dyDescent="0.2">
      <c r="A1557">
        <v>2016</v>
      </c>
      <c r="B1557" t="s">
        <v>5</v>
      </c>
      <c r="C1557">
        <v>45</v>
      </c>
      <c r="D1557" t="s">
        <v>282</v>
      </c>
      <c r="E1557" t="s">
        <v>198</v>
      </c>
      <c r="F1557" s="231">
        <v>1</v>
      </c>
    </row>
    <row r="1558" spans="1:6" x14ac:dyDescent="0.2">
      <c r="A1558">
        <v>2016</v>
      </c>
      <c r="B1558" t="s">
        <v>5</v>
      </c>
      <c r="C1558">
        <v>45</v>
      </c>
      <c r="D1558" t="s">
        <v>282</v>
      </c>
      <c r="E1558" t="s">
        <v>194</v>
      </c>
      <c r="F1558" s="231">
        <v>4</v>
      </c>
    </row>
    <row r="1559" spans="1:6" x14ac:dyDescent="0.2">
      <c r="A1559">
        <v>2016</v>
      </c>
      <c r="B1559" t="s">
        <v>5</v>
      </c>
      <c r="C1559">
        <v>45</v>
      </c>
      <c r="D1559" t="s">
        <v>282</v>
      </c>
      <c r="E1559" t="s">
        <v>195</v>
      </c>
      <c r="F1559" s="231">
        <v>2</v>
      </c>
    </row>
    <row r="1560" spans="1:6" x14ac:dyDescent="0.2">
      <c r="A1560">
        <v>2016</v>
      </c>
      <c r="B1560" t="s">
        <v>5</v>
      </c>
      <c r="C1560">
        <v>45</v>
      </c>
      <c r="D1560" t="s">
        <v>282</v>
      </c>
      <c r="E1560" t="s">
        <v>202</v>
      </c>
      <c r="F1560" s="231">
        <v>0.84444399999999997</v>
      </c>
    </row>
    <row r="1561" spans="1:6" x14ac:dyDescent="0.2">
      <c r="A1561">
        <v>2016</v>
      </c>
      <c r="B1561" t="s">
        <v>5</v>
      </c>
      <c r="C1561">
        <v>45</v>
      </c>
      <c r="D1561" t="s">
        <v>282</v>
      </c>
      <c r="E1561" t="s">
        <v>205</v>
      </c>
      <c r="F1561" s="231">
        <v>0.89743600000000001</v>
      </c>
    </row>
    <row r="1562" spans="1:6" x14ac:dyDescent="0.2">
      <c r="A1562">
        <v>2016</v>
      </c>
      <c r="B1562" t="s">
        <v>5</v>
      </c>
      <c r="C1562">
        <v>45</v>
      </c>
      <c r="D1562" t="s">
        <v>282</v>
      </c>
      <c r="E1562" t="s">
        <v>196</v>
      </c>
      <c r="F1562" s="231">
        <v>55</v>
      </c>
    </row>
    <row r="1563" spans="1:6" x14ac:dyDescent="0.2">
      <c r="A1563">
        <v>2016</v>
      </c>
      <c r="B1563" t="s">
        <v>7</v>
      </c>
      <c r="C1563">
        <v>45</v>
      </c>
      <c r="D1563" t="s">
        <v>282</v>
      </c>
      <c r="E1563" t="s">
        <v>195</v>
      </c>
      <c r="F1563" s="231">
        <v>1</v>
      </c>
    </row>
    <row r="1564" spans="1:6" x14ac:dyDescent="0.2">
      <c r="A1564">
        <v>2016</v>
      </c>
      <c r="B1564" t="s">
        <v>7</v>
      </c>
      <c r="C1564">
        <v>45</v>
      </c>
      <c r="D1564" t="s">
        <v>282</v>
      </c>
      <c r="E1564" t="s">
        <v>202</v>
      </c>
      <c r="F1564" s="231">
        <v>0.81632700000000002</v>
      </c>
    </row>
    <row r="1565" spans="1:6" x14ac:dyDescent="0.2">
      <c r="A1565">
        <v>2016</v>
      </c>
      <c r="B1565" t="s">
        <v>7</v>
      </c>
      <c r="C1565">
        <v>45</v>
      </c>
      <c r="D1565" t="s">
        <v>282</v>
      </c>
      <c r="E1565" t="s">
        <v>205</v>
      </c>
      <c r="F1565" s="231">
        <v>0.86046500000000004</v>
      </c>
    </row>
    <row r="1566" spans="1:6" x14ac:dyDescent="0.2">
      <c r="A1566">
        <v>2016</v>
      </c>
      <c r="B1566" t="s">
        <v>7</v>
      </c>
      <c r="C1566">
        <v>45</v>
      </c>
      <c r="D1566" t="s">
        <v>282</v>
      </c>
      <c r="E1566" t="s">
        <v>196</v>
      </c>
      <c r="F1566" s="231">
        <v>54</v>
      </c>
    </row>
    <row r="1567" spans="1:6" x14ac:dyDescent="0.2">
      <c r="A1567">
        <v>2016</v>
      </c>
      <c r="B1567" t="s">
        <v>6</v>
      </c>
      <c r="C1567">
        <v>45</v>
      </c>
      <c r="D1567" t="s">
        <v>282</v>
      </c>
      <c r="E1567" t="s">
        <v>197</v>
      </c>
      <c r="F1567" s="231">
        <v>1</v>
      </c>
    </row>
    <row r="1568" spans="1:6" x14ac:dyDescent="0.2">
      <c r="A1568">
        <v>2016</v>
      </c>
      <c r="B1568" t="s">
        <v>6</v>
      </c>
      <c r="C1568">
        <v>45</v>
      </c>
      <c r="D1568" t="s">
        <v>282</v>
      </c>
      <c r="E1568" t="s">
        <v>199</v>
      </c>
      <c r="F1568" s="231">
        <v>1</v>
      </c>
    </row>
    <row r="1569" spans="1:6" x14ac:dyDescent="0.2">
      <c r="A1569">
        <v>2016</v>
      </c>
      <c r="B1569" t="s">
        <v>6</v>
      </c>
      <c r="C1569">
        <v>45</v>
      </c>
      <c r="D1569" t="s">
        <v>282</v>
      </c>
      <c r="E1569" t="s">
        <v>194</v>
      </c>
      <c r="F1569" s="231">
        <v>1</v>
      </c>
    </row>
    <row r="1570" spans="1:6" x14ac:dyDescent="0.2">
      <c r="A1570">
        <v>2016</v>
      </c>
      <c r="B1570" t="s">
        <v>6</v>
      </c>
      <c r="C1570">
        <v>45</v>
      </c>
      <c r="D1570" t="s">
        <v>282</v>
      </c>
      <c r="E1570" t="s">
        <v>195</v>
      </c>
      <c r="F1570" s="231">
        <v>3</v>
      </c>
    </row>
    <row r="1571" spans="1:6" x14ac:dyDescent="0.2">
      <c r="A1571">
        <v>2016</v>
      </c>
      <c r="B1571" t="s">
        <v>6</v>
      </c>
      <c r="C1571">
        <v>45</v>
      </c>
      <c r="D1571" t="s">
        <v>282</v>
      </c>
      <c r="E1571" t="s">
        <v>202</v>
      </c>
      <c r="F1571" s="231">
        <v>0.82978700000000005</v>
      </c>
    </row>
    <row r="1572" spans="1:6" x14ac:dyDescent="0.2">
      <c r="A1572">
        <v>2016</v>
      </c>
      <c r="B1572" t="s">
        <v>6</v>
      </c>
      <c r="C1572">
        <v>45</v>
      </c>
      <c r="D1572" t="s">
        <v>282</v>
      </c>
      <c r="E1572" t="s">
        <v>205</v>
      </c>
      <c r="F1572" s="231">
        <v>0.87804899999999997</v>
      </c>
    </row>
    <row r="1573" spans="1:6" x14ac:dyDescent="0.2">
      <c r="A1573">
        <v>2016</v>
      </c>
      <c r="B1573" t="s">
        <v>6</v>
      </c>
      <c r="C1573">
        <v>45</v>
      </c>
      <c r="D1573" t="s">
        <v>282</v>
      </c>
      <c r="E1573" t="s">
        <v>196</v>
      </c>
      <c r="F1573" s="231">
        <v>54</v>
      </c>
    </row>
    <row r="1574" spans="1:6" x14ac:dyDescent="0.2">
      <c r="A1574">
        <v>2016</v>
      </c>
      <c r="B1574" t="s">
        <v>0</v>
      </c>
      <c r="C1574">
        <v>45</v>
      </c>
      <c r="D1574" t="s">
        <v>282</v>
      </c>
      <c r="E1574" t="s">
        <v>197</v>
      </c>
      <c r="F1574" s="231">
        <v>0</v>
      </c>
    </row>
    <row r="1575" spans="1:6" x14ac:dyDescent="0.2">
      <c r="A1575">
        <v>2016</v>
      </c>
      <c r="B1575" t="s">
        <v>0</v>
      </c>
      <c r="C1575">
        <v>45</v>
      </c>
      <c r="D1575" t="s">
        <v>282</v>
      </c>
      <c r="E1575" t="s">
        <v>198</v>
      </c>
      <c r="F1575" s="231">
        <v>0</v>
      </c>
    </row>
    <row r="1576" spans="1:6" x14ac:dyDescent="0.2">
      <c r="A1576">
        <v>2016</v>
      </c>
      <c r="B1576" t="s">
        <v>0</v>
      </c>
      <c r="C1576">
        <v>45</v>
      </c>
      <c r="D1576" t="s">
        <v>282</v>
      </c>
      <c r="E1576" t="s">
        <v>199</v>
      </c>
      <c r="F1576" s="231">
        <v>0</v>
      </c>
    </row>
    <row r="1577" spans="1:6" x14ac:dyDescent="0.2">
      <c r="A1577">
        <v>2016</v>
      </c>
      <c r="B1577" t="s">
        <v>0</v>
      </c>
      <c r="C1577">
        <v>45</v>
      </c>
      <c r="D1577" t="s">
        <v>282</v>
      </c>
      <c r="E1577" t="s">
        <v>194</v>
      </c>
      <c r="F1577" s="231">
        <v>1</v>
      </c>
    </row>
    <row r="1578" spans="1:6" x14ac:dyDescent="0.2">
      <c r="A1578">
        <v>2016</v>
      </c>
      <c r="B1578" t="s">
        <v>0</v>
      </c>
      <c r="C1578">
        <v>45</v>
      </c>
      <c r="D1578" t="s">
        <v>282</v>
      </c>
      <c r="E1578" t="s">
        <v>200</v>
      </c>
      <c r="F1578" s="231">
        <v>0</v>
      </c>
    </row>
    <row r="1579" spans="1:6" x14ac:dyDescent="0.2">
      <c r="A1579">
        <v>2016</v>
      </c>
      <c r="B1579" t="s">
        <v>0</v>
      </c>
      <c r="C1579">
        <v>45</v>
      </c>
      <c r="D1579" t="s">
        <v>282</v>
      </c>
      <c r="E1579" t="s">
        <v>195</v>
      </c>
      <c r="F1579" s="231">
        <v>2</v>
      </c>
    </row>
    <row r="1580" spans="1:6" x14ac:dyDescent="0.2">
      <c r="A1580">
        <v>2016</v>
      </c>
      <c r="B1580" t="s">
        <v>0</v>
      </c>
      <c r="C1580">
        <v>45</v>
      </c>
      <c r="D1580" t="s">
        <v>282</v>
      </c>
      <c r="E1580" t="s">
        <v>202</v>
      </c>
      <c r="F1580" s="231">
        <v>0.83720899999999998</v>
      </c>
    </row>
    <row r="1581" spans="1:6" x14ac:dyDescent="0.2">
      <c r="A1581">
        <v>2016</v>
      </c>
      <c r="B1581" t="s">
        <v>0</v>
      </c>
      <c r="C1581">
        <v>45</v>
      </c>
      <c r="D1581" t="s">
        <v>282</v>
      </c>
      <c r="E1581" t="s">
        <v>205</v>
      </c>
      <c r="F1581" s="231">
        <v>0.82499999999999996</v>
      </c>
    </row>
    <row r="1582" spans="1:6" x14ac:dyDescent="0.2">
      <c r="A1582">
        <v>2016</v>
      </c>
      <c r="B1582" t="s">
        <v>0</v>
      </c>
      <c r="C1582">
        <v>45</v>
      </c>
      <c r="D1582" t="s">
        <v>282</v>
      </c>
      <c r="E1582" t="s">
        <v>196</v>
      </c>
      <c r="F1582" s="231">
        <v>54</v>
      </c>
    </row>
    <row r="1583" spans="1:6" x14ac:dyDescent="0.2">
      <c r="A1583">
        <v>2016</v>
      </c>
      <c r="B1583" t="s">
        <v>8</v>
      </c>
      <c r="C1583">
        <v>45</v>
      </c>
      <c r="D1583" t="s">
        <v>282</v>
      </c>
      <c r="E1583" t="s">
        <v>197</v>
      </c>
      <c r="F1583" s="231">
        <v>3</v>
      </c>
    </row>
    <row r="1584" spans="1:6" x14ac:dyDescent="0.2">
      <c r="A1584">
        <v>2016</v>
      </c>
      <c r="B1584" t="s">
        <v>8</v>
      </c>
      <c r="C1584">
        <v>45</v>
      </c>
      <c r="D1584" t="s">
        <v>282</v>
      </c>
      <c r="E1584" t="s">
        <v>195</v>
      </c>
      <c r="F1584" s="231">
        <v>4</v>
      </c>
    </row>
    <row r="1585" spans="1:6" x14ac:dyDescent="0.2">
      <c r="A1585">
        <v>2016</v>
      </c>
      <c r="B1585" t="s">
        <v>8</v>
      </c>
      <c r="C1585">
        <v>45</v>
      </c>
      <c r="D1585" t="s">
        <v>282</v>
      </c>
      <c r="E1585" t="s">
        <v>202</v>
      </c>
      <c r="F1585" s="231">
        <v>0.82</v>
      </c>
    </row>
    <row r="1586" spans="1:6" x14ac:dyDescent="0.2">
      <c r="A1586">
        <v>2016</v>
      </c>
      <c r="B1586" t="s">
        <v>8</v>
      </c>
      <c r="C1586">
        <v>45</v>
      </c>
      <c r="D1586" t="s">
        <v>282</v>
      </c>
      <c r="E1586" t="s">
        <v>205</v>
      </c>
      <c r="F1586" s="231">
        <v>0.86363599999999996</v>
      </c>
    </row>
    <row r="1587" spans="1:6" x14ac:dyDescent="0.2">
      <c r="A1587">
        <v>2016</v>
      </c>
      <c r="B1587" t="s">
        <v>8</v>
      </c>
      <c r="C1587">
        <v>45</v>
      </c>
      <c r="D1587" t="s">
        <v>282</v>
      </c>
      <c r="E1587" t="s">
        <v>196</v>
      </c>
      <c r="F1587" s="231">
        <v>51</v>
      </c>
    </row>
    <row r="1588" spans="1:6" x14ac:dyDescent="0.2">
      <c r="A1588">
        <v>2016</v>
      </c>
      <c r="B1588" t="s">
        <v>10</v>
      </c>
      <c r="C1588">
        <v>45</v>
      </c>
      <c r="D1588" t="s">
        <v>282</v>
      </c>
      <c r="E1588" t="s">
        <v>197</v>
      </c>
      <c r="F1588" s="231">
        <v>1</v>
      </c>
    </row>
    <row r="1589" spans="1:6" x14ac:dyDescent="0.2">
      <c r="A1589">
        <v>2016</v>
      </c>
      <c r="B1589" t="s">
        <v>10</v>
      </c>
      <c r="C1589">
        <v>45</v>
      </c>
      <c r="D1589" t="s">
        <v>282</v>
      </c>
      <c r="E1589" t="s">
        <v>195</v>
      </c>
      <c r="F1589" s="231">
        <v>1</v>
      </c>
    </row>
    <row r="1590" spans="1:6" x14ac:dyDescent="0.2">
      <c r="A1590">
        <v>2016</v>
      </c>
      <c r="B1590" t="s">
        <v>10</v>
      </c>
      <c r="C1590">
        <v>45</v>
      </c>
      <c r="D1590" t="s">
        <v>282</v>
      </c>
      <c r="E1590" t="s">
        <v>202</v>
      </c>
      <c r="F1590" s="231">
        <v>0.75471699999999997</v>
      </c>
    </row>
    <row r="1591" spans="1:6" x14ac:dyDescent="0.2">
      <c r="A1591">
        <v>2016</v>
      </c>
      <c r="B1591" t="s">
        <v>10</v>
      </c>
      <c r="C1591">
        <v>45</v>
      </c>
      <c r="D1591" t="s">
        <v>282</v>
      </c>
      <c r="E1591" t="s">
        <v>205</v>
      </c>
      <c r="F1591" s="231">
        <v>0.765957</v>
      </c>
    </row>
    <row r="1592" spans="1:6" x14ac:dyDescent="0.2">
      <c r="A1592">
        <v>2016</v>
      </c>
      <c r="B1592" t="s">
        <v>10</v>
      </c>
      <c r="C1592">
        <v>45</v>
      </c>
      <c r="D1592" t="s">
        <v>282</v>
      </c>
      <c r="E1592" t="s">
        <v>196</v>
      </c>
      <c r="F1592" s="231">
        <v>50</v>
      </c>
    </row>
    <row r="1593" spans="1:6" x14ac:dyDescent="0.2">
      <c r="A1593">
        <v>2016</v>
      </c>
      <c r="B1593" t="s">
        <v>4</v>
      </c>
      <c r="C1593">
        <v>45</v>
      </c>
      <c r="D1593" t="s">
        <v>282</v>
      </c>
      <c r="E1593" t="s">
        <v>197</v>
      </c>
      <c r="F1593" s="231">
        <v>3</v>
      </c>
    </row>
    <row r="1594" spans="1:6" x14ac:dyDescent="0.2">
      <c r="A1594">
        <v>2016</v>
      </c>
      <c r="B1594" t="s">
        <v>4</v>
      </c>
      <c r="C1594">
        <v>45</v>
      </c>
      <c r="D1594" t="s">
        <v>282</v>
      </c>
      <c r="E1594" t="s">
        <v>194</v>
      </c>
      <c r="F1594" s="231">
        <v>1</v>
      </c>
    </row>
    <row r="1595" spans="1:6" x14ac:dyDescent="0.2">
      <c r="A1595">
        <v>2016</v>
      </c>
      <c r="B1595" t="s">
        <v>4</v>
      </c>
      <c r="C1595">
        <v>45</v>
      </c>
      <c r="D1595" t="s">
        <v>282</v>
      </c>
      <c r="E1595" t="s">
        <v>195</v>
      </c>
      <c r="F1595" s="231">
        <v>5</v>
      </c>
    </row>
    <row r="1596" spans="1:6" x14ac:dyDescent="0.2">
      <c r="A1596">
        <v>2016</v>
      </c>
      <c r="B1596" t="s">
        <v>4</v>
      </c>
      <c r="C1596">
        <v>45</v>
      </c>
      <c r="D1596" t="s">
        <v>282</v>
      </c>
      <c r="E1596" t="s">
        <v>202</v>
      </c>
      <c r="F1596" s="231">
        <v>0.89130399999999999</v>
      </c>
    </row>
    <row r="1597" spans="1:6" x14ac:dyDescent="0.2">
      <c r="A1597">
        <v>2016</v>
      </c>
      <c r="B1597" t="s">
        <v>4</v>
      </c>
      <c r="C1597">
        <v>45</v>
      </c>
      <c r="D1597" t="s">
        <v>282</v>
      </c>
      <c r="E1597" t="s">
        <v>205</v>
      </c>
      <c r="F1597" s="231">
        <v>0.9</v>
      </c>
    </row>
    <row r="1598" spans="1:6" x14ac:dyDescent="0.2">
      <c r="A1598">
        <v>2016</v>
      </c>
      <c r="B1598" t="s">
        <v>4</v>
      </c>
      <c r="C1598">
        <v>45</v>
      </c>
      <c r="D1598" t="s">
        <v>282</v>
      </c>
      <c r="E1598" t="s">
        <v>196</v>
      </c>
      <c r="F1598" s="231">
        <v>52</v>
      </c>
    </row>
    <row r="1599" spans="1:6" x14ac:dyDescent="0.2">
      <c r="A1599">
        <v>2016</v>
      </c>
      <c r="B1599" t="s">
        <v>3</v>
      </c>
      <c r="C1599">
        <v>45</v>
      </c>
      <c r="D1599" t="s">
        <v>282</v>
      </c>
      <c r="E1599" t="s">
        <v>195</v>
      </c>
      <c r="F1599" s="231">
        <v>6</v>
      </c>
    </row>
    <row r="1600" spans="1:6" x14ac:dyDescent="0.2">
      <c r="A1600">
        <v>2016</v>
      </c>
      <c r="B1600" t="s">
        <v>3</v>
      </c>
      <c r="C1600">
        <v>45</v>
      </c>
      <c r="D1600" t="s">
        <v>282</v>
      </c>
      <c r="E1600" t="s">
        <v>202</v>
      </c>
      <c r="F1600" s="231">
        <v>0.90476199999999996</v>
      </c>
    </row>
    <row r="1601" spans="1:6" x14ac:dyDescent="0.2">
      <c r="A1601">
        <v>2016</v>
      </c>
      <c r="B1601" t="s">
        <v>3</v>
      </c>
      <c r="C1601">
        <v>45</v>
      </c>
      <c r="D1601" t="s">
        <v>282</v>
      </c>
      <c r="E1601" t="s">
        <v>205</v>
      </c>
      <c r="F1601" s="231">
        <v>0.894737</v>
      </c>
    </row>
    <row r="1602" spans="1:6" x14ac:dyDescent="0.2">
      <c r="A1602">
        <v>2016</v>
      </c>
      <c r="B1602" t="s">
        <v>3</v>
      </c>
      <c r="C1602">
        <v>45</v>
      </c>
      <c r="D1602" t="s">
        <v>282</v>
      </c>
      <c r="E1602" t="s">
        <v>196</v>
      </c>
      <c r="F1602" s="231">
        <v>54</v>
      </c>
    </row>
    <row r="1603" spans="1:6" x14ac:dyDescent="0.2">
      <c r="A1603">
        <v>2016</v>
      </c>
      <c r="B1603" t="s">
        <v>2</v>
      </c>
      <c r="C1603">
        <v>45</v>
      </c>
      <c r="D1603" t="s">
        <v>282</v>
      </c>
      <c r="E1603" t="s">
        <v>195</v>
      </c>
      <c r="F1603" s="231">
        <v>2</v>
      </c>
    </row>
    <row r="1604" spans="1:6" x14ac:dyDescent="0.2">
      <c r="A1604">
        <v>2016</v>
      </c>
      <c r="B1604" t="s">
        <v>2</v>
      </c>
      <c r="C1604">
        <v>45</v>
      </c>
      <c r="D1604" t="s">
        <v>282</v>
      </c>
      <c r="E1604" t="s">
        <v>202</v>
      </c>
      <c r="F1604" s="231">
        <v>0.86363599999999996</v>
      </c>
    </row>
    <row r="1605" spans="1:6" x14ac:dyDescent="0.2">
      <c r="A1605">
        <v>2016</v>
      </c>
      <c r="B1605" t="s">
        <v>2</v>
      </c>
      <c r="C1605">
        <v>45</v>
      </c>
      <c r="D1605" t="s">
        <v>282</v>
      </c>
      <c r="E1605" t="s">
        <v>205</v>
      </c>
      <c r="F1605" s="231">
        <v>0.85</v>
      </c>
    </row>
    <row r="1606" spans="1:6" x14ac:dyDescent="0.2">
      <c r="A1606">
        <v>2016</v>
      </c>
      <c r="B1606" t="s">
        <v>2</v>
      </c>
      <c r="C1606">
        <v>45</v>
      </c>
      <c r="D1606" t="s">
        <v>282</v>
      </c>
      <c r="E1606" t="s">
        <v>196</v>
      </c>
      <c r="F1606" s="231">
        <v>54</v>
      </c>
    </row>
    <row r="1607" spans="1:6" x14ac:dyDescent="0.2">
      <c r="A1607">
        <v>2016</v>
      </c>
      <c r="B1607" t="s">
        <v>9</v>
      </c>
      <c r="C1607">
        <v>67</v>
      </c>
      <c r="D1607" t="s">
        <v>227</v>
      </c>
      <c r="E1607" t="s">
        <v>197</v>
      </c>
      <c r="F1607" s="231">
        <v>5</v>
      </c>
    </row>
    <row r="1608" spans="1:6" x14ac:dyDescent="0.2">
      <c r="A1608">
        <v>2016</v>
      </c>
      <c r="B1608" t="s">
        <v>9</v>
      </c>
      <c r="C1608">
        <v>67</v>
      </c>
      <c r="D1608" t="s">
        <v>227</v>
      </c>
      <c r="E1608" t="s">
        <v>194</v>
      </c>
      <c r="F1608" s="231">
        <v>1</v>
      </c>
    </row>
    <row r="1609" spans="1:6" x14ac:dyDescent="0.2">
      <c r="A1609">
        <v>2016</v>
      </c>
      <c r="B1609" t="s">
        <v>9</v>
      </c>
      <c r="C1609">
        <v>67</v>
      </c>
      <c r="D1609" t="s">
        <v>227</v>
      </c>
      <c r="E1609" t="s">
        <v>200</v>
      </c>
      <c r="F1609" s="231">
        <v>1</v>
      </c>
    </row>
    <row r="1610" spans="1:6" x14ac:dyDescent="0.2">
      <c r="A1610">
        <v>2016</v>
      </c>
      <c r="B1610" t="s">
        <v>9</v>
      </c>
      <c r="C1610">
        <v>67</v>
      </c>
      <c r="D1610" t="s">
        <v>227</v>
      </c>
      <c r="E1610" t="s">
        <v>195</v>
      </c>
      <c r="F1610" s="231">
        <v>2</v>
      </c>
    </row>
    <row r="1611" spans="1:6" x14ac:dyDescent="0.2">
      <c r="A1611">
        <v>2016</v>
      </c>
      <c r="B1611" t="s">
        <v>9</v>
      </c>
      <c r="C1611">
        <v>67</v>
      </c>
      <c r="D1611" t="s">
        <v>227</v>
      </c>
      <c r="E1611" t="s">
        <v>202</v>
      </c>
      <c r="F1611" s="231">
        <v>0.72727299999999995</v>
      </c>
    </row>
    <row r="1612" spans="1:6" x14ac:dyDescent="0.2">
      <c r="A1612">
        <v>2016</v>
      </c>
      <c r="B1612" t="s">
        <v>9</v>
      </c>
      <c r="C1612">
        <v>67</v>
      </c>
      <c r="D1612" t="s">
        <v>227</v>
      </c>
      <c r="E1612" t="s">
        <v>205</v>
      </c>
      <c r="F1612" s="231">
        <v>0.74683500000000003</v>
      </c>
    </row>
    <row r="1613" spans="1:6" x14ac:dyDescent="0.2">
      <c r="A1613">
        <v>2016</v>
      </c>
      <c r="B1613" t="s">
        <v>9</v>
      </c>
      <c r="C1613">
        <v>67</v>
      </c>
      <c r="D1613" t="s">
        <v>227</v>
      </c>
      <c r="E1613" t="s">
        <v>196</v>
      </c>
      <c r="F1613" s="231">
        <v>86</v>
      </c>
    </row>
    <row r="1614" spans="1:6" x14ac:dyDescent="0.2">
      <c r="A1614">
        <v>2016</v>
      </c>
      <c r="B1614" t="s">
        <v>1</v>
      </c>
      <c r="C1614">
        <v>67</v>
      </c>
      <c r="D1614" t="s">
        <v>227</v>
      </c>
      <c r="E1614" t="s">
        <v>197</v>
      </c>
      <c r="F1614" s="231">
        <v>3</v>
      </c>
    </row>
    <row r="1615" spans="1:6" x14ac:dyDescent="0.2">
      <c r="A1615">
        <v>2016</v>
      </c>
      <c r="B1615" t="s">
        <v>1</v>
      </c>
      <c r="C1615">
        <v>67</v>
      </c>
      <c r="D1615" t="s">
        <v>227</v>
      </c>
      <c r="E1615" t="s">
        <v>194</v>
      </c>
      <c r="F1615" s="231">
        <v>2</v>
      </c>
    </row>
    <row r="1616" spans="1:6" x14ac:dyDescent="0.2">
      <c r="A1616">
        <v>2016</v>
      </c>
      <c r="B1616" t="s">
        <v>1</v>
      </c>
      <c r="C1616">
        <v>67</v>
      </c>
      <c r="D1616" t="s">
        <v>227</v>
      </c>
      <c r="E1616" t="s">
        <v>195</v>
      </c>
      <c r="F1616" s="231">
        <v>5</v>
      </c>
    </row>
    <row r="1617" spans="1:6" x14ac:dyDescent="0.2">
      <c r="A1617">
        <v>2016</v>
      </c>
      <c r="B1617" t="s">
        <v>1</v>
      </c>
      <c r="C1617">
        <v>67</v>
      </c>
      <c r="D1617" t="s">
        <v>227</v>
      </c>
      <c r="E1617" t="s">
        <v>202</v>
      </c>
      <c r="F1617" s="231">
        <v>0.79120900000000005</v>
      </c>
    </row>
    <row r="1618" spans="1:6" x14ac:dyDescent="0.2">
      <c r="A1618">
        <v>2016</v>
      </c>
      <c r="B1618" t="s">
        <v>1</v>
      </c>
      <c r="C1618">
        <v>67</v>
      </c>
      <c r="D1618" t="s">
        <v>227</v>
      </c>
      <c r="E1618" t="s">
        <v>205</v>
      </c>
      <c r="F1618" s="231">
        <v>0.82432399999999995</v>
      </c>
    </row>
    <row r="1619" spans="1:6" x14ac:dyDescent="0.2">
      <c r="A1619">
        <v>2016</v>
      </c>
      <c r="B1619" t="s">
        <v>1</v>
      </c>
      <c r="C1619">
        <v>67</v>
      </c>
      <c r="D1619" t="s">
        <v>227</v>
      </c>
      <c r="E1619" t="s">
        <v>196</v>
      </c>
      <c r="F1619" s="231">
        <v>95</v>
      </c>
    </row>
    <row r="1620" spans="1:6" x14ac:dyDescent="0.2">
      <c r="A1620">
        <v>2016</v>
      </c>
      <c r="B1620" t="s">
        <v>5</v>
      </c>
      <c r="C1620">
        <v>67</v>
      </c>
      <c r="D1620" t="s">
        <v>227</v>
      </c>
      <c r="E1620" t="s">
        <v>197</v>
      </c>
      <c r="F1620" s="231">
        <v>3</v>
      </c>
    </row>
    <row r="1621" spans="1:6" x14ac:dyDescent="0.2">
      <c r="A1621">
        <v>2016</v>
      </c>
      <c r="B1621" t="s">
        <v>5</v>
      </c>
      <c r="C1621">
        <v>67</v>
      </c>
      <c r="D1621" t="s">
        <v>227</v>
      </c>
      <c r="E1621" t="s">
        <v>194</v>
      </c>
      <c r="F1621" s="231">
        <v>2</v>
      </c>
    </row>
    <row r="1622" spans="1:6" x14ac:dyDescent="0.2">
      <c r="A1622">
        <v>2016</v>
      </c>
      <c r="B1622" t="s">
        <v>5</v>
      </c>
      <c r="C1622">
        <v>67</v>
      </c>
      <c r="D1622" t="s">
        <v>227</v>
      </c>
      <c r="E1622" t="s">
        <v>195</v>
      </c>
      <c r="F1622" s="231">
        <v>12</v>
      </c>
    </row>
    <row r="1623" spans="1:6" x14ac:dyDescent="0.2">
      <c r="A1623">
        <v>2016</v>
      </c>
      <c r="B1623" t="s">
        <v>5</v>
      </c>
      <c r="C1623">
        <v>67</v>
      </c>
      <c r="D1623" t="s">
        <v>227</v>
      </c>
      <c r="E1623" t="s">
        <v>202</v>
      </c>
      <c r="F1623" s="231">
        <v>0.75268800000000002</v>
      </c>
    </row>
    <row r="1624" spans="1:6" x14ac:dyDescent="0.2">
      <c r="A1624">
        <v>2016</v>
      </c>
      <c r="B1624" t="s">
        <v>5</v>
      </c>
      <c r="C1624">
        <v>67</v>
      </c>
      <c r="D1624" t="s">
        <v>227</v>
      </c>
      <c r="E1624" t="s">
        <v>205</v>
      </c>
      <c r="F1624" s="231">
        <v>0.77777799999999997</v>
      </c>
    </row>
    <row r="1625" spans="1:6" x14ac:dyDescent="0.2">
      <c r="A1625">
        <v>2016</v>
      </c>
      <c r="B1625" t="s">
        <v>5</v>
      </c>
      <c r="C1625">
        <v>67</v>
      </c>
      <c r="D1625" t="s">
        <v>227</v>
      </c>
      <c r="E1625" t="s">
        <v>196</v>
      </c>
      <c r="F1625" s="231">
        <v>89</v>
      </c>
    </row>
    <row r="1626" spans="1:6" x14ac:dyDescent="0.2">
      <c r="A1626">
        <v>2016</v>
      </c>
      <c r="B1626" t="s">
        <v>7</v>
      </c>
      <c r="C1626">
        <v>67</v>
      </c>
      <c r="D1626" t="s">
        <v>227</v>
      </c>
      <c r="E1626" t="s">
        <v>197</v>
      </c>
      <c r="F1626" s="231">
        <v>1</v>
      </c>
    </row>
    <row r="1627" spans="1:6" x14ac:dyDescent="0.2">
      <c r="A1627">
        <v>2016</v>
      </c>
      <c r="B1627" t="s">
        <v>7</v>
      </c>
      <c r="C1627">
        <v>67</v>
      </c>
      <c r="D1627" t="s">
        <v>227</v>
      </c>
      <c r="E1627" t="s">
        <v>194</v>
      </c>
      <c r="F1627" s="231">
        <v>4</v>
      </c>
    </row>
    <row r="1628" spans="1:6" x14ac:dyDescent="0.2">
      <c r="A1628">
        <v>2016</v>
      </c>
      <c r="B1628" t="s">
        <v>7</v>
      </c>
      <c r="C1628">
        <v>67</v>
      </c>
      <c r="D1628" t="s">
        <v>227</v>
      </c>
      <c r="E1628" t="s">
        <v>195</v>
      </c>
      <c r="F1628" s="231">
        <v>9</v>
      </c>
    </row>
    <row r="1629" spans="1:6" x14ac:dyDescent="0.2">
      <c r="A1629">
        <v>2016</v>
      </c>
      <c r="B1629" t="s">
        <v>7</v>
      </c>
      <c r="C1629">
        <v>67</v>
      </c>
      <c r="D1629" t="s">
        <v>227</v>
      </c>
      <c r="E1629" t="s">
        <v>202</v>
      </c>
      <c r="F1629" s="231">
        <v>0.73195900000000003</v>
      </c>
    </row>
    <row r="1630" spans="1:6" x14ac:dyDescent="0.2">
      <c r="A1630">
        <v>2016</v>
      </c>
      <c r="B1630" t="s">
        <v>7</v>
      </c>
      <c r="C1630">
        <v>67</v>
      </c>
      <c r="D1630" t="s">
        <v>227</v>
      </c>
      <c r="E1630" t="s">
        <v>205</v>
      </c>
      <c r="F1630" s="231">
        <v>0.75</v>
      </c>
    </row>
    <row r="1631" spans="1:6" x14ac:dyDescent="0.2">
      <c r="A1631">
        <v>2016</v>
      </c>
      <c r="B1631" t="s">
        <v>7</v>
      </c>
      <c r="C1631">
        <v>67</v>
      </c>
      <c r="D1631" t="s">
        <v>227</v>
      </c>
      <c r="E1631" t="s">
        <v>196</v>
      </c>
      <c r="F1631" s="231">
        <v>90</v>
      </c>
    </row>
    <row r="1632" spans="1:6" x14ac:dyDescent="0.2">
      <c r="A1632">
        <v>2016</v>
      </c>
      <c r="B1632" t="s">
        <v>6</v>
      </c>
      <c r="C1632">
        <v>67</v>
      </c>
      <c r="D1632" t="s">
        <v>227</v>
      </c>
      <c r="E1632" t="s">
        <v>197</v>
      </c>
      <c r="F1632" s="231">
        <v>4</v>
      </c>
    </row>
    <row r="1633" spans="1:6" x14ac:dyDescent="0.2">
      <c r="A1633">
        <v>2016</v>
      </c>
      <c r="B1633" t="s">
        <v>6</v>
      </c>
      <c r="C1633">
        <v>67</v>
      </c>
      <c r="D1633" t="s">
        <v>227</v>
      </c>
      <c r="E1633" t="s">
        <v>199</v>
      </c>
      <c r="F1633" s="231">
        <v>1</v>
      </c>
    </row>
    <row r="1634" spans="1:6" x14ac:dyDescent="0.2">
      <c r="A1634">
        <v>2016</v>
      </c>
      <c r="B1634" t="s">
        <v>6</v>
      </c>
      <c r="C1634">
        <v>67</v>
      </c>
      <c r="D1634" t="s">
        <v>227</v>
      </c>
      <c r="E1634" t="s">
        <v>194</v>
      </c>
      <c r="F1634" s="231">
        <v>3</v>
      </c>
    </row>
    <row r="1635" spans="1:6" x14ac:dyDescent="0.2">
      <c r="A1635">
        <v>2016</v>
      </c>
      <c r="B1635" t="s">
        <v>6</v>
      </c>
      <c r="C1635">
        <v>67</v>
      </c>
      <c r="D1635" t="s">
        <v>227</v>
      </c>
      <c r="E1635" t="s">
        <v>195</v>
      </c>
      <c r="F1635" s="231">
        <v>6</v>
      </c>
    </row>
    <row r="1636" spans="1:6" x14ac:dyDescent="0.2">
      <c r="A1636">
        <v>2016</v>
      </c>
      <c r="B1636" t="s">
        <v>6</v>
      </c>
      <c r="C1636">
        <v>67</v>
      </c>
      <c r="D1636" t="s">
        <v>227</v>
      </c>
      <c r="E1636" t="s">
        <v>202</v>
      </c>
      <c r="F1636" s="231">
        <v>0.74736800000000003</v>
      </c>
    </row>
    <row r="1637" spans="1:6" x14ac:dyDescent="0.2">
      <c r="A1637">
        <v>2016</v>
      </c>
      <c r="B1637" t="s">
        <v>6</v>
      </c>
      <c r="C1637">
        <v>67</v>
      </c>
      <c r="D1637" t="s">
        <v>227</v>
      </c>
      <c r="E1637" t="s">
        <v>205</v>
      </c>
      <c r="F1637" s="231">
        <v>0.77333300000000005</v>
      </c>
    </row>
    <row r="1638" spans="1:6" x14ac:dyDescent="0.2">
      <c r="A1638">
        <v>2016</v>
      </c>
      <c r="B1638" t="s">
        <v>6</v>
      </c>
      <c r="C1638">
        <v>67</v>
      </c>
      <c r="D1638" t="s">
        <v>227</v>
      </c>
      <c r="E1638" t="s">
        <v>196</v>
      </c>
      <c r="F1638" s="231">
        <v>87</v>
      </c>
    </row>
    <row r="1639" spans="1:6" x14ac:dyDescent="0.2">
      <c r="A1639">
        <v>2016</v>
      </c>
      <c r="B1639" t="s">
        <v>0</v>
      </c>
      <c r="C1639">
        <v>67</v>
      </c>
      <c r="D1639" t="s">
        <v>227</v>
      </c>
      <c r="E1639" t="s">
        <v>197</v>
      </c>
      <c r="F1639" s="231">
        <v>2</v>
      </c>
    </row>
    <row r="1640" spans="1:6" x14ac:dyDescent="0.2">
      <c r="A1640">
        <v>2016</v>
      </c>
      <c r="B1640" t="s">
        <v>0</v>
      </c>
      <c r="C1640">
        <v>67</v>
      </c>
      <c r="D1640" t="s">
        <v>227</v>
      </c>
      <c r="E1640" t="s">
        <v>202</v>
      </c>
      <c r="F1640" s="231">
        <v>0.79569900000000005</v>
      </c>
    </row>
    <row r="1641" spans="1:6" x14ac:dyDescent="0.2">
      <c r="A1641">
        <v>2016</v>
      </c>
      <c r="B1641" t="s">
        <v>0</v>
      </c>
      <c r="C1641">
        <v>67</v>
      </c>
      <c r="D1641" t="s">
        <v>227</v>
      </c>
      <c r="E1641" t="s">
        <v>205</v>
      </c>
      <c r="F1641" s="231">
        <v>0.82894699999999999</v>
      </c>
    </row>
    <row r="1642" spans="1:6" x14ac:dyDescent="0.2">
      <c r="A1642">
        <v>2016</v>
      </c>
      <c r="B1642" t="s">
        <v>0</v>
      </c>
      <c r="C1642">
        <v>67</v>
      </c>
      <c r="D1642" t="s">
        <v>227</v>
      </c>
      <c r="E1642" t="s">
        <v>196</v>
      </c>
      <c r="F1642" s="231">
        <v>96</v>
      </c>
    </row>
    <row r="1643" spans="1:6" x14ac:dyDescent="0.2">
      <c r="A1643">
        <v>2016</v>
      </c>
      <c r="B1643" t="s">
        <v>8</v>
      </c>
      <c r="C1643">
        <v>67</v>
      </c>
      <c r="D1643" t="s">
        <v>227</v>
      </c>
      <c r="E1643" t="s">
        <v>197</v>
      </c>
      <c r="F1643" s="231">
        <v>3</v>
      </c>
    </row>
    <row r="1644" spans="1:6" x14ac:dyDescent="0.2">
      <c r="A1644">
        <v>2016</v>
      </c>
      <c r="B1644" t="s">
        <v>8</v>
      </c>
      <c r="C1644">
        <v>67</v>
      </c>
      <c r="D1644" t="s">
        <v>227</v>
      </c>
      <c r="E1644" t="s">
        <v>194</v>
      </c>
      <c r="F1644" s="231">
        <v>2</v>
      </c>
    </row>
    <row r="1645" spans="1:6" x14ac:dyDescent="0.2">
      <c r="A1645">
        <v>2016</v>
      </c>
      <c r="B1645" t="s">
        <v>8</v>
      </c>
      <c r="C1645">
        <v>67</v>
      </c>
      <c r="D1645" t="s">
        <v>227</v>
      </c>
      <c r="E1645" t="s">
        <v>195</v>
      </c>
      <c r="F1645" s="231">
        <v>2</v>
      </c>
    </row>
    <row r="1646" spans="1:6" x14ac:dyDescent="0.2">
      <c r="A1646">
        <v>2016</v>
      </c>
      <c r="B1646" t="s">
        <v>8</v>
      </c>
      <c r="C1646">
        <v>67</v>
      </c>
      <c r="D1646" t="s">
        <v>227</v>
      </c>
      <c r="E1646" t="s">
        <v>202</v>
      </c>
      <c r="F1646" s="231">
        <v>0.73195900000000003</v>
      </c>
    </row>
    <row r="1647" spans="1:6" x14ac:dyDescent="0.2">
      <c r="A1647">
        <v>2016</v>
      </c>
      <c r="B1647" t="s">
        <v>8</v>
      </c>
      <c r="C1647">
        <v>67</v>
      </c>
      <c r="D1647" t="s">
        <v>227</v>
      </c>
      <c r="E1647" t="s">
        <v>205</v>
      </c>
      <c r="F1647" s="231">
        <v>0.753247</v>
      </c>
    </row>
    <row r="1648" spans="1:6" x14ac:dyDescent="0.2">
      <c r="A1648">
        <v>2016</v>
      </c>
      <c r="B1648" t="s">
        <v>8</v>
      </c>
      <c r="C1648">
        <v>67</v>
      </c>
      <c r="D1648" t="s">
        <v>227</v>
      </c>
      <c r="E1648" t="s">
        <v>196</v>
      </c>
      <c r="F1648" s="231">
        <v>89</v>
      </c>
    </row>
    <row r="1649" spans="1:6" x14ac:dyDescent="0.2">
      <c r="A1649">
        <v>2016</v>
      </c>
      <c r="B1649" t="s">
        <v>10</v>
      </c>
      <c r="C1649">
        <v>67</v>
      </c>
      <c r="D1649" t="s">
        <v>227</v>
      </c>
      <c r="E1649" t="s">
        <v>197</v>
      </c>
      <c r="F1649" s="231">
        <v>2</v>
      </c>
    </row>
    <row r="1650" spans="1:6" x14ac:dyDescent="0.2">
      <c r="A1650">
        <v>2016</v>
      </c>
      <c r="B1650" t="s">
        <v>10</v>
      </c>
      <c r="C1650">
        <v>67</v>
      </c>
      <c r="D1650" t="s">
        <v>227</v>
      </c>
      <c r="E1650" t="s">
        <v>198</v>
      </c>
      <c r="F1650" s="231">
        <v>2</v>
      </c>
    </row>
    <row r="1651" spans="1:6" x14ac:dyDescent="0.2">
      <c r="A1651">
        <v>2016</v>
      </c>
      <c r="B1651" t="s">
        <v>10</v>
      </c>
      <c r="C1651">
        <v>67</v>
      </c>
      <c r="D1651" t="s">
        <v>227</v>
      </c>
      <c r="E1651" t="s">
        <v>194</v>
      </c>
      <c r="F1651" s="231">
        <v>2</v>
      </c>
    </row>
    <row r="1652" spans="1:6" x14ac:dyDescent="0.2">
      <c r="A1652">
        <v>2016</v>
      </c>
      <c r="B1652" t="s">
        <v>10</v>
      </c>
      <c r="C1652">
        <v>67</v>
      </c>
      <c r="D1652" t="s">
        <v>227</v>
      </c>
      <c r="E1652" t="s">
        <v>195</v>
      </c>
      <c r="F1652" s="231">
        <v>10</v>
      </c>
    </row>
    <row r="1653" spans="1:6" x14ac:dyDescent="0.2">
      <c r="A1653">
        <v>2016</v>
      </c>
      <c r="B1653" t="s">
        <v>10</v>
      </c>
      <c r="C1653">
        <v>67</v>
      </c>
      <c r="D1653" t="s">
        <v>227</v>
      </c>
      <c r="E1653" t="s">
        <v>202</v>
      </c>
      <c r="F1653" s="231">
        <v>0.71133999999999997</v>
      </c>
    </row>
    <row r="1654" spans="1:6" x14ac:dyDescent="0.2">
      <c r="A1654">
        <v>2016</v>
      </c>
      <c r="B1654" t="s">
        <v>10</v>
      </c>
      <c r="C1654">
        <v>67</v>
      </c>
      <c r="D1654" t="s">
        <v>227</v>
      </c>
      <c r="E1654" t="s">
        <v>205</v>
      </c>
      <c r="F1654" s="231">
        <v>0.73417699999999997</v>
      </c>
    </row>
    <row r="1655" spans="1:6" x14ac:dyDescent="0.2">
      <c r="A1655">
        <v>2016</v>
      </c>
      <c r="B1655" t="s">
        <v>10</v>
      </c>
      <c r="C1655">
        <v>67</v>
      </c>
      <c r="D1655" t="s">
        <v>227</v>
      </c>
      <c r="E1655" t="s">
        <v>196</v>
      </c>
      <c r="F1655" s="231">
        <v>87</v>
      </c>
    </row>
    <row r="1656" spans="1:6" x14ac:dyDescent="0.2">
      <c r="A1656">
        <v>2016</v>
      </c>
      <c r="B1656" t="s">
        <v>4</v>
      </c>
      <c r="C1656">
        <v>67</v>
      </c>
      <c r="D1656" t="s">
        <v>227</v>
      </c>
      <c r="E1656" t="s">
        <v>197</v>
      </c>
      <c r="F1656" s="231">
        <v>2</v>
      </c>
    </row>
    <row r="1657" spans="1:6" x14ac:dyDescent="0.2">
      <c r="A1657">
        <v>2016</v>
      </c>
      <c r="B1657" t="s">
        <v>4</v>
      </c>
      <c r="C1657">
        <v>67</v>
      </c>
      <c r="D1657" t="s">
        <v>227</v>
      </c>
      <c r="E1657" t="s">
        <v>200</v>
      </c>
      <c r="F1657" s="231">
        <v>1</v>
      </c>
    </row>
    <row r="1658" spans="1:6" x14ac:dyDescent="0.2">
      <c r="A1658">
        <v>2016</v>
      </c>
      <c r="B1658" t="s">
        <v>4</v>
      </c>
      <c r="C1658">
        <v>67</v>
      </c>
      <c r="D1658" t="s">
        <v>227</v>
      </c>
      <c r="E1658" t="s">
        <v>195</v>
      </c>
      <c r="F1658" s="231">
        <v>3</v>
      </c>
    </row>
    <row r="1659" spans="1:6" x14ac:dyDescent="0.2">
      <c r="A1659">
        <v>2016</v>
      </c>
      <c r="B1659" t="s">
        <v>4</v>
      </c>
      <c r="C1659">
        <v>67</v>
      </c>
      <c r="D1659" t="s">
        <v>227</v>
      </c>
      <c r="E1659" t="s">
        <v>202</v>
      </c>
      <c r="F1659" s="231">
        <v>0.73912999999999995</v>
      </c>
    </row>
    <row r="1660" spans="1:6" x14ac:dyDescent="0.2">
      <c r="A1660">
        <v>2016</v>
      </c>
      <c r="B1660" t="s">
        <v>4</v>
      </c>
      <c r="C1660">
        <v>67</v>
      </c>
      <c r="D1660" t="s">
        <v>227</v>
      </c>
      <c r="E1660" t="s">
        <v>205</v>
      </c>
      <c r="F1660" s="231">
        <v>0.767123</v>
      </c>
    </row>
    <row r="1661" spans="1:6" x14ac:dyDescent="0.2">
      <c r="A1661">
        <v>2016</v>
      </c>
      <c r="B1661" t="s">
        <v>4</v>
      </c>
      <c r="C1661">
        <v>67</v>
      </c>
      <c r="D1661" t="s">
        <v>227</v>
      </c>
      <c r="E1661" t="s">
        <v>196</v>
      </c>
      <c r="F1661" s="231">
        <v>90</v>
      </c>
    </row>
    <row r="1662" spans="1:6" x14ac:dyDescent="0.2">
      <c r="A1662">
        <v>2016</v>
      </c>
      <c r="B1662" t="s">
        <v>3</v>
      </c>
      <c r="C1662">
        <v>67</v>
      </c>
      <c r="D1662" t="s">
        <v>227</v>
      </c>
      <c r="E1662" t="s">
        <v>197</v>
      </c>
      <c r="F1662" s="231">
        <v>2</v>
      </c>
    </row>
    <row r="1663" spans="1:6" x14ac:dyDescent="0.2">
      <c r="A1663">
        <v>2016</v>
      </c>
      <c r="B1663" t="s">
        <v>3</v>
      </c>
      <c r="C1663">
        <v>67</v>
      </c>
      <c r="D1663" t="s">
        <v>227</v>
      </c>
      <c r="E1663" t="s">
        <v>195</v>
      </c>
      <c r="F1663" s="231">
        <v>4</v>
      </c>
    </row>
    <row r="1664" spans="1:6" x14ac:dyDescent="0.2">
      <c r="A1664">
        <v>2016</v>
      </c>
      <c r="B1664" t="s">
        <v>3</v>
      </c>
      <c r="C1664">
        <v>67</v>
      </c>
      <c r="D1664" t="s">
        <v>227</v>
      </c>
      <c r="E1664" t="s">
        <v>202</v>
      </c>
      <c r="F1664" s="231">
        <v>0.76666699999999999</v>
      </c>
    </row>
    <row r="1665" spans="1:6" x14ac:dyDescent="0.2">
      <c r="A1665">
        <v>2016</v>
      </c>
      <c r="B1665" t="s">
        <v>3</v>
      </c>
      <c r="C1665">
        <v>67</v>
      </c>
      <c r="D1665" t="s">
        <v>227</v>
      </c>
      <c r="E1665" t="s">
        <v>205</v>
      </c>
      <c r="F1665" s="231">
        <v>0.78873199999999999</v>
      </c>
    </row>
    <row r="1666" spans="1:6" x14ac:dyDescent="0.2">
      <c r="A1666">
        <v>2016</v>
      </c>
      <c r="B1666" t="s">
        <v>3</v>
      </c>
      <c r="C1666">
        <v>67</v>
      </c>
      <c r="D1666" t="s">
        <v>227</v>
      </c>
      <c r="E1666" t="s">
        <v>196</v>
      </c>
      <c r="F1666" s="231">
        <v>90</v>
      </c>
    </row>
    <row r="1667" spans="1:6" x14ac:dyDescent="0.2">
      <c r="A1667">
        <v>2016</v>
      </c>
      <c r="B1667" t="s">
        <v>2</v>
      </c>
      <c r="C1667">
        <v>67</v>
      </c>
      <c r="D1667" t="s">
        <v>227</v>
      </c>
      <c r="E1667" t="s">
        <v>197</v>
      </c>
      <c r="F1667" s="231">
        <v>3</v>
      </c>
    </row>
    <row r="1668" spans="1:6" x14ac:dyDescent="0.2">
      <c r="A1668">
        <v>2016</v>
      </c>
      <c r="B1668" t="s">
        <v>2</v>
      </c>
      <c r="C1668">
        <v>67</v>
      </c>
      <c r="D1668" t="s">
        <v>227</v>
      </c>
      <c r="E1668" t="s">
        <v>199</v>
      </c>
      <c r="F1668" s="231">
        <v>1</v>
      </c>
    </row>
    <row r="1669" spans="1:6" x14ac:dyDescent="0.2">
      <c r="A1669">
        <v>2016</v>
      </c>
      <c r="B1669" t="s">
        <v>2</v>
      </c>
      <c r="C1669">
        <v>67</v>
      </c>
      <c r="D1669" t="s">
        <v>227</v>
      </c>
      <c r="E1669" t="s">
        <v>194</v>
      </c>
      <c r="F1669" s="231">
        <v>1</v>
      </c>
    </row>
    <row r="1670" spans="1:6" x14ac:dyDescent="0.2">
      <c r="A1670">
        <v>2016</v>
      </c>
      <c r="B1670" t="s">
        <v>2</v>
      </c>
      <c r="C1670">
        <v>67</v>
      </c>
      <c r="D1670" t="s">
        <v>227</v>
      </c>
      <c r="E1670" t="s">
        <v>195</v>
      </c>
      <c r="F1670" s="231">
        <v>2</v>
      </c>
    </row>
    <row r="1671" spans="1:6" x14ac:dyDescent="0.2">
      <c r="A1671">
        <v>2016</v>
      </c>
      <c r="B1671" t="s">
        <v>2</v>
      </c>
      <c r="C1671">
        <v>67</v>
      </c>
      <c r="D1671" t="s">
        <v>227</v>
      </c>
      <c r="E1671" t="s">
        <v>202</v>
      </c>
      <c r="F1671" s="231">
        <v>0.76087000000000005</v>
      </c>
    </row>
    <row r="1672" spans="1:6" x14ac:dyDescent="0.2">
      <c r="A1672">
        <v>2016</v>
      </c>
      <c r="B1672" t="s">
        <v>2</v>
      </c>
      <c r="C1672">
        <v>67</v>
      </c>
      <c r="D1672" t="s">
        <v>227</v>
      </c>
      <c r="E1672" t="s">
        <v>205</v>
      </c>
      <c r="F1672" s="231">
        <v>0.78378400000000004</v>
      </c>
    </row>
    <row r="1673" spans="1:6" x14ac:dyDescent="0.2">
      <c r="A1673">
        <v>2016</v>
      </c>
      <c r="B1673" t="s">
        <v>2</v>
      </c>
      <c r="C1673">
        <v>67</v>
      </c>
      <c r="D1673" t="s">
        <v>227</v>
      </c>
      <c r="E1673" t="s">
        <v>196</v>
      </c>
      <c r="F1673" s="231">
        <v>93</v>
      </c>
    </row>
    <row r="1674" spans="1:6" x14ac:dyDescent="0.2">
      <c r="A1674">
        <v>2016</v>
      </c>
      <c r="B1674" t="s">
        <v>9</v>
      </c>
      <c r="C1674">
        <v>69</v>
      </c>
      <c r="D1674" t="s">
        <v>228</v>
      </c>
      <c r="E1674" t="s">
        <v>197</v>
      </c>
      <c r="F1674" s="231">
        <v>2</v>
      </c>
    </row>
    <row r="1675" spans="1:6" x14ac:dyDescent="0.2">
      <c r="A1675">
        <v>2016</v>
      </c>
      <c r="B1675" t="s">
        <v>9</v>
      </c>
      <c r="C1675">
        <v>69</v>
      </c>
      <c r="D1675" t="s">
        <v>228</v>
      </c>
      <c r="E1675" t="s">
        <v>195</v>
      </c>
      <c r="F1675" s="231">
        <v>2</v>
      </c>
    </row>
    <row r="1676" spans="1:6" x14ac:dyDescent="0.2">
      <c r="A1676">
        <v>2016</v>
      </c>
      <c r="B1676" t="s">
        <v>9</v>
      </c>
      <c r="C1676">
        <v>69</v>
      </c>
      <c r="D1676" t="s">
        <v>228</v>
      </c>
      <c r="E1676" t="s">
        <v>202</v>
      </c>
      <c r="F1676" s="231">
        <v>0.45217400000000002</v>
      </c>
    </row>
    <row r="1677" spans="1:6" x14ac:dyDescent="0.2">
      <c r="A1677">
        <v>2016</v>
      </c>
      <c r="B1677" t="s">
        <v>9</v>
      </c>
      <c r="C1677">
        <v>69</v>
      </c>
      <c r="D1677" t="s">
        <v>228</v>
      </c>
      <c r="E1677" t="s">
        <v>205</v>
      </c>
      <c r="F1677" s="231">
        <v>0.67105300000000001</v>
      </c>
    </row>
    <row r="1678" spans="1:6" x14ac:dyDescent="0.2">
      <c r="A1678">
        <v>2016</v>
      </c>
      <c r="B1678" t="s">
        <v>9</v>
      </c>
      <c r="C1678">
        <v>69</v>
      </c>
      <c r="D1678" t="s">
        <v>228</v>
      </c>
      <c r="E1678" t="s">
        <v>196</v>
      </c>
      <c r="F1678" s="231">
        <v>88</v>
      </c>
    </row>
    <row r="1679" spans="1:6" x14ac:dyDescent="0.2">
      <c r="A1679">
        <v>2016</v>
      </c>
      <c r="B1679" t="s">
        <v>1</v>
      </c>
      <c r="C1679">
        <v>69</v>
      </c>
      <c r="D1679" t="s">
        <v>228</v>
      </c>
      <c r="E1679" t="s">
        <v>197</v>
      </c>
      <c r="F1679" s="231">
        <v>5</v>
      </c>
    </row>
    <row r="1680" spans="1:6" x14ac:dyDescent="0.2">
      <c r="A1680">
        <v>2016</v>
      </c>
      <c r="B1680" t="s">
        <v>1</v>
      </c>
      <c r="C1680">
        <v>69</v>
      </c>
      <c r="D1680" t="s">
        <v>228</v>
      </c>
      <c r="E1680" t="s">
        <v>195</v>
      </c>
      <c r="F1680" s="231">
        <v>2</v>
      </c>
    </row>
    <row r="1681" spans="1:6" x14ac:dyDescent="0.2">
      <c r="A1681">
        <v>2016</v>
      </c>
      <c r="B1681" t="s">
        <v>1</v>
      </c>
      <c r="C1681">
        <v>69</v>
      </c>
      <c r="D1681" t="s">
        <v>228</v>
      </c>
      <c r="E1681" t="s">
        <v>202</v>
      </c>
      <c r="F1681" s="231">
        <v>0.397059</v>
      </c>
    </row>
    <row r="1682" spans="1:6" x14ac:dyDescent="0.2">
      <c r="A1682">
        <v>2016</v>
      </c>
      <c r="B1682" t="s">
        <v>1</v>
      </c>
      <c r="C1682">
        <v>69</v>
      </c>
      <c r="D1682" t="s">
        <v>228</v>
      </c>
      <c r="E1682" t="s">
        <v>205</v>
      </c>
      <c r="F1682" s="231">
        <v>0.68</v>
      </c>
    </row>
    <row r="1683" spans="1:6" x14ac:dyDescent="0.2">
      <c r="A1683">
        <v>2016</v>
      </c>
      <c r="B1683" t="s">
        <v>1</v>
      </c>
      <c r="C1683">
        <v>69</v>
      </c>
      <c r="D1683" t="s">
        <v>228</v>
      </c>
      <c r="E1683" t="s">
        <v>196</v>
      </c>
      <c r="F1683" s="231">
        <v>107</v>
      </c>
    </row>
    <row r="1684" spans="1:6" x14ac:dyDescent="0.2">
      <c r="A1684">
        <v>2016</v>
      </c>
      <c r="B1684" t="s">
        <v>5</v>
      </c>
      <c r="C1684">
        <v>69</v>
      </c>
      <c r="D1684" t="s">
        <v>228</v>
      </c>
      <c r="E1684" t="s">
        <v>197</v>
      </c>
      <c r="F1684" s="231">
        <v>1</v>
      </c>
    </row>
    <row r="1685" spans="1:6" x14ac:dyDescent="0.2">
      <c r="A1685">
        <v>2016</v>
      </c>
      <c r="B1685" t="s">
        <v>5</v>
      </c>
      <c r="C1685">
        <v>69</v>
      </c>
      <c r="D1685" t="s">
        <v>228</v>
      </c>
      <c r="E1685" t="s">
        <v>194</v>
      </c>
      <c r="F1685" s="231">
        <v>1</v>
      </c>
    </row>
    <row r="1686" spans="1:6" x14ac:dyDescent="0.2">
      <c r="A1686">
        <v>2016</v>
      </c>
      <c r="B1686" t="s">
        <v>5</v>
      </c>
      <c r="C1686">
        <v>69</v>
      </c>
      <c r="D1686" t="s">
        <v>228</v>
      </c>
      <c r="E1686" t="s">
        <v>195</v>
      </c>
      <c r="F1686" s="231">
        <v>4</v>
      </c>
    </row>
    <row r="1687" spans="1:6" x14ac:dyDescent="0.2">
      <c r="A1687">
        <v>2016</v>
      </c>
      <c r="B1687" t="s">
        <v>5</v>
      </c>
      <c r="C1687">
        <v>69</v>
      </c>
      <c r="D1687" t="s">
        <v>228</v>
      </c>
      <c r="E1687" t="s">
        <v>202</v>
      </c>
      <c r="F1687" s="231">
        <v>0.45535700000000001</v>
      </c>
    </row>
    <row r="1688" spans="1:6" x14ac:dyDescent="0.2">
      <c r="A1688">
        <v>2016</v>
      </c>
      <c r="B1688" t="s">
        <v>5</v>
      </c>
      <c r="C1688">
        <v>69</v>
      </c>
      <c r="D1688" t="s">
        <v>228</v>
      </c>
      <c r="E1688" t="s">
        <v>205</v>
      </c>
      <c r="F1688" s="231">
        <v>0.64</v>
      </c>
    </row>
    <row r="1689" spans="1:6" x14ac:dyDescent="0.2">
      <c r="A1689">
        <v>2016</v>
      </c>
      <c r="B1689" t="s">
        <v>5</v>
      </c>
      <c r="C1689">
        <v>69</v>
      </c>
      <c r="D1689" t="s">
        <v>228</v>
      </c>
      <c r="E1689" t="s">
        <v>196</v>
      </c>
      <c r="F1689" s="231">
        <v>103</v>
      </c>
    </row>
    <row r="1690" spans="1:6" x14ac:dyDescent="0.2">
      <c r="A1690">
        <v>2016</v>
      </c>
      <c r="B1690" t="s">
        <v>7</v>
      </c>
      <c r="C1690">
        <v>69</v>
      </c>
      <c r="D1690" t="s">
        <v>228</v>
      </c>
      <c r="E1690" t="s">
        <v>197</v>
      </c>
      <c r="F1690" s="231">
        <v>4</v>
      </c>
    </row>
    <row r="1691" spans="1:6" x14ac:dyDescent="0.2">
      <c r="A1691">
        <v>2016</v>
      </c>
      <c r="B1691" t="s">
        <v>7</v>
      </c>
      <c r="C1691">
        <v>69</v>
      </c>
      <c r="D1691" t="s">
        <v>228</v>
      </c>
      <c r="E1691" t="s">
        <v>195</v>
      </c>
      <c r="F1691" s="231">
        <v>3</v>
      </c>
    </row>
    <row r="1692" spans="1:6" x14ac:dyDescent="0.2">
      <c r="A1692">
        <v>2016</v>
      </c>
      <c r="B1692" t="s">
        <v>7</v>
      </c>
      <c r="C1692">
        <v>69</v>
      </c>
      <c r="D1692" t="s">
        <v>228</v>
      </c>
      <c r="E1692" t="s">
        <v>202</v>
      </c>
      <c r="F1692" s="231">
        <v>0.56643399999999999</v>
      </c>
    </row>
    <row r="1693" spans="1:6" x14ac:dyDescent="0.2">
      <c r="A1693">
        <v>2016</v>
      </c>
      <c r="B1693" t="s">
        <v>7</v>
      </c>
      <c r="C1693">
        <v>69</v>
      </c>
      <c r="D1693" t="s">
        <v>228</v>
      </c>
      <c r="E1693" t="s">
        <v>205</v>
      </c>
      <c r="F1693" s="231">
        <v>0.63636400000000004</v>
      </c>
    </row>
    <row r="1694" spans="1:6" x14ac:dyDescent="0.2">
      <c r="A1694">
        <v>2016</v>
      </c>
      <c r="B1694" t="s">
        <v>7</v>
      </c>
      <c r="C1694">
        <v>69</v>
      </c>
      <c r="D1694" t="s">
        <v>228</v>
      </c>
      <c r="E1694" t="s">
        <v>196</v>
      </c>
      <c r="F1694" s="231">
        <v>119</v>
      </c>
    </row>
    <row r="1695" spans="1:6" x14ac:dyDescent="0.2">
      <c r="A1695">
        <v>2016</v>
      </c>
      <c r="B1695" t="s">
        <v>6</v>
      </c>
      <c r="C1695">
        <v>69</v>
      </c>
      <c r="D1695" t="s">
        <v>228</v>
      </c>
      <c r="E1695" t="s">
        <v>197</v>
      </c>
      <c r="F1695" s="231">
        <v>2</v>
      </c>
    </row>
    <row r="1696" spans="1:6" x14ac:dyDescent="0.2">
      <c r="A1696">
        <v>2016</v>
      </c>
      <c r="B1696" t="s">
        <v>6</v>
      </c>
      <c r="C1696">
        <v>69</v>
      </c>
      <c r="D1696" t="s">
        <v>228</v>
      </c>
      <c r="E1696" t="s">
        <v>194</v>
      </c>
      <c r="F1696" s="231">
        <v>21</v>
      </c>
    </row>
    <row r="1697" spans="1:6" x14ac:dyDescent="0.2">
      <c r="A1697">
        <v>2016</v>
      </c>
      <c r="B1697" t="s">
        <v>6</v>
      </c>
      <c r="C1697">
        <v>69</v>
      </c>
      <c r="D1697" t="s">
        <v>228</v>
      </c>
      <c r="E1697" t="s">
        <v>200</v>
      </c>
      <c r="F1697" s="231">
        <v>1</v>
      </c>
    </row>
    <row r="1698" spans="1:6" x14ac:dyDescent="0.2">
      <c r="A1698">
        <v>2016</v>
      </c>
      <c r="B1698" t="s">
        <v>6</v>
      </c>
      <c r="C1698">
        <v>69</v>
      </c>
      <c r="D1698" t="s">
        <v>228</v>
      </c>
      <c r="E1698" t="s">
        <v>195</v>
      </c>
      <c r="F1698" s="231">
        <v>3</v>
      </c>
    </row>
    <row r="1699" spans="1:6" x14ac:dyDescent="0.2">
      <c r="A1699">
        <v>2016</v>
      </c>
      <c r="B1699" t="s">
        <v>6</v>
      </c>
      <c r="C1699">
        <v>69</v>
      </c>
      <c r="D1699" t="s">
        <v>228</v>
      </c>
      <c r="E1699" t="s">
        <v>202</v>
      </c>
      <c r="F1699" s="231">
        <v>0.56337999999999999</v>
      </c>
    </row>
    <row r="1700" spans="1:6" x14ac:dyDescent="0.2">
      <c r="A1700">
        <v>2016</v>
      </c>
      <c r="B1700" t="s">
        <v>6</v>
      </c>
      <c r="C1700">
        <v>69</v>
      </c>
      <c r="D1700" t="s">
        <v>228</v>
      </c>
      <c r="E1700" t="s">
        <v>205</v>
      </c>
      <c r="F1700" s="231">
        <v>0.631579</v>
      </c>
    </row>
    <row r="1701" spans="1:6" x14ac:dyDescent="0.2">
      <c r="A1701">
        <v>2016</v>
      </c>
      <c r="B1701" t="s">
        <v>6</v>
      </c>
      <c r="C1701">
        <v>69</v>
      </c>
      <c r="D1701" t="s">
        <v>228</v>
      </c>
      <c r="E1701" t="s">
        <v>196</v>
      </c>
      <c r="F1701" s="231">
        <v>123</v>
      </c>
    </row>
    <row r="1702" spans="1:6" x14ac:dyDescent="0.2">
      <c r="A1702">
        <v>2016</v>
      </c>
      <c r="B1702" t="s">
        <v>0</v>
      </c>
      <c r="C1702">
        <v>69</v>
      </c>
      <c r="D1702" t="s">
        <v>228</v>
      </c>
      <c r="E1702" t="s">
        <v>197</v>
      </c>
      <c r="F1702" s="231">
        <v>2</v>
      </c>
    </row>
    <row r="1703" spans="1:6" x14ac:dyDescent="0.2">
      <c r="A1703">
        <v>2016</v>
      </c>
      <c r="B1703" t="s">
        <v>0</v>
      </c>
      <c r="C1703">
        <v>69</v>
      </c>
      <c r="D1703" t="s">
        <v>228</v>
      </c>
      <c r="E1703" t="s">
        <v>198</v>
      </c>
      <c r="F1703" s="231">
        <v>0</v>
      </c>
    </row>
    <row r="1704" spans="1:6" x14ac:dyDescent="0.2">
      <c r="A1704">
        <v>2016</v>
      </c>
      <c r="B1704" t="s">
        <v>0</v>
      </c>
      <c r="C1704">
        <v>69</v>
      </c>
      <c r="D1704" t="s">
        <v>228</v>
      </c>
      <c r="E1704" t="s">
        <v>199</v>
      </c>
      <c r="F1704" s="231">
        <v>0</v>
      </c>
    </row>
    <row r="1705" spans="1:6" x14ac:dyDescent="0.2">
      <c r="A1705">
        <v>2016</v>
      </c>
      <c r="B1705" t="s">
        <v>0</v>
      </c>
      <c r="C1705">
        <v>69</v>
      </c>
      <c r="D1705" t="s">
        <v>228</v>
      </c>
      <c r="E1705" t="s">
        <v>194</v>
      </c>
      <c r="F1705" s="231">
        <v>6</v>
      </c>
    </row>
    <row r="1706" spans="1:6" x14ac:dyDescent="0.2">
      <c r="A1706">
        <v>2016</v>
      </c>
      <c r="B1706" t="s">
        <v>0</v>
      </c>
      <c r="C1706">
        <v>69</v>
      </c>
      <c r="D1706" t="s">
        <v>228</v>
      </c>
      <c r="E1706" t="s">
        <v>200</v>
      </c>
      <c r="F1706" s="231">
        <v>0</v>
      </c>
    </row>
    <row r="1707" spans="1:6" x14ac:dyDescent="0.2">
      <c r="A1707">
        <v>2016</v>
      </c>
      <c r="B1707" t="s">
        <v>0</v>
      </c>
      <c r="C1707">
        <v>69</v>
      </c>
      <c r="D1707" t="s">
        <v>228</v>
      </c>
      <c r="E1707" t="s">
        <v>195</v>
      </c>
      <c r="F1707" s="231">
        <v>1</v>
      </c>
    </row>
    <row r="1708" spans="1:6" x14ac:dyDescent="0.2">
      <c r="A1708">
        <v>2016</v>
      </c>
      <c r="B1708" t="s">
        <v>0</v>
      </c>
      <c r="C1708">
        <v>69</v>
      </c>
      <c r="D1708" t="s">
        <v>228</v>
      </c>
      <c r="E1708" t="s">
        <v>202</v>
      </c>
      <c r="F1708" s="231">
        <v>0.40145999999999998</v>
      </c>
    </row>
    <row r="1709" spans="1:6" x14ac:dyDescent="0.2">
      <c r="A1709">
        <v>2016</v>
      </c>
      <c r="B1709" t="s">
        <v>0</v>
      </c>
      <c r="C1709">
        <v>69</v>
      </c>
      <c r="D1709" t="s">
        <v>228</v>
      </c>
      <c r="E1709" t="s">
        <v>205</v>
      </c>
      <c r="F1709" s="231">
        <v>0.69333299999999998</v>
      </c>
    </row>
    <row r="1710" spans="1:6" x14ac:dyDescent="0.2">
      <c r="A1710">
        <v>2016</v>
      </c>
      <c r="B1710" t="s">
        <v>0</v>
      </c>
      <c r="C1710">
        <v>69</v>
      </c>
      <c r="D1710" t="s">
        <v>228</v>
      </c>
      <c r="E1710" t="s">
        <v>196</v>
      </c>
      <c r="F1710" s="231">
        <v>112</v>
      </c>
    </row>
    <row r="1711" spans="1:6" x14ac:dyDescent="0.2">
      <c r="A1711">
        <v>2016</v>
      </c>
      <c r="B1711" t="s">
        <v>8</v>
      </c>
      <c r="C1711">
        <v>69</v>
      </c>
      <c r="D1711" t="s">
        <v>228</v>
      </c>
      <c r="E1711" t="s">
        <v>197</v>
      </c>
      <c r="F1711" s="231">
        <v>31</v>
      </c>
    </row>
    <row r="1712" spans="1:6" x14ac:dyDescent="0.2">
      <c r="A1712">
        <v>2016</v>
      </c>
      <c r="B1712" t="s">
        <v>8</v>
      </c>
      <c r="C1712">
        <v>69</v>
      </c>
      <c r="D1712" t="s">
        <v>228</v>
      </c>
      <c r="E1712" t="s">
        <v>194</v>
      </c>
      <c r="F1712" s="231">
        <v>2</v>
      </c>
    </row>
    <row r="1713" spans="1:6" x14ac:dyDescent="0.2">
      <c r="A1713">
        <v>2016</v>
      </c>
      <c r="B1713" t="s">
        <v>8</v>
      </c>
      <c r="C1713">
        <v>69</v>
      </c>
      <c r="D1713" t="s">
        <v>228</v>
      </c>
      <c r="E1713" t="s">
        <v>195</v>
      </c>
      <c r="F1713" s="231">
        <v>4</v>
      </c>
    </row>
    <row r="1714" spans="1:6" x14ac:dyDescent="0.2">
      <c r="A1714">
        <v>2016</v>
      </c>
      <c r="B1714" t="s">
        <v>8</v>
      </c>
      <c r="C1714">
        <v>69</v>
      </c>
      <c r="D1714" t="s">
        <v>228</v>
      </c>
      <c r="E1714" t="s">
        <v>202</v>
      </c>
      <c r="F1714" s="231">
        <v>0.68103400000000003</v>
      </c>
    </row>
    <row r="1715" spans="1:6" x14ac:dyDescent="0.2">
      <c r="A1715">
        <v>2016</v>
      </c>
      <c r="B1715" t="s">
        <v>8</v>
      </c>
      <c r="C1715">
        <v>69</v>
      </c>
      <c r="D1715" t="s">
        <v>228</v>
      </c>
      <c r="E1715" t="s">
        <v>205</v>
      </c>
      <c r="F1715" s="231">
        <v>0.63636400000000004</v>
      </c>
    </row>
    <row r="1716" spans="1:6" x14ac:dyDescent="0.2">
      <c r="A1716">
        <v>2016</v>
      </c>
      <c r="B1716" t="s">
        <v>8</v>
      </c>
      <c r="C1716">
        <v>69</v>
      </c>
      <c r="D1716" t="s">
        <v>228</v>
      </c>
      <c r="E1716" t="s">
        <v>196</v>
      </c>
      <c r="F1716" s="231">
        <v>90</v>
      </c>
    </row>
    <row r="1717" spans="1:6" x14ac:dyDescent="0.2">
      <c r="A1717">
        <v>2016</v>
      </c>
      <c r="B1717" t="s">
        <v>10</v>
      </c>
      <c r="C1717">
        <v>69</v>
      </c>
      <c r="D1717" t="s">
        <v>228</v>
      </c>
      <c r="E1717" t="s">
        <v>197</v>
      </c>
      <c r="F1717" s="231">
        <v>3</v>
      </c>
    </row>
    <row r="1718" spans="1:6" x14ac:dyDescent="0.2">
      <c r="A1718">
        <v>2016</v>
      </c>
      <c r="B1718" t="s">
        <v>10</v>
      </c>
      <c r="C1718">
        <v>69</v>
      </c>
      <c r="D1718" t="s">
        <v>228</v>
      </c>
      <c r="E1718" t="s">
        <v>198</v>
      </c>
      <c r="F1718" s="231">
        <v>3</v>
      </c>
    </row>
    <row r="1719" spans="1:6" x14ac:dyDescent="0.2">
      <c r="A1719">
        <v>2016</v>
      </c>
      <c r="B1719" t="s">
        <v>10</v>
      </c>
      <c r="C1719">
        <v>69</v>
      </c>
      <c r="D1719" t="s">
        <v>228</v>
      </c>
      <c r="E1719" t="s">
        <v>199</v>
      </c>
      <c r="F1719" s="231">
        <v>1</v>
      </c>
    </row>
    <row r="1720" spans="1:6" x14ac:dyDescent="0.2">
      <c r="A1720">
        <v>2016</v>
      </c>
      <c r="B1720" t="s">
        <v>10</v>
      </c>
      <c r="C1720">
        <v>69</v>
      </c>
      <c r="D1720" t="s">
        <v>228</v>
      </c>
      <c r="E1720" t="s">
        <v>194</v>
      </c>
      <c r="F1720" s="231">
        <v>2</v>
      </c>
    </row>
    <row r="1721" spans="1:6" x14ac:dyDescent="0.2">
      <c r="A1721">
        <v>2016</v>
      </c>
      <c r="B1721" t="s">
        <v>10</v>
      </c>
      <c r="C1721">
        <v>69</v>
      </c>
      <c r="D1721" t="s">
        <v>228</v>
      </c>
      <c r="E1721" t="s">
        <v>195</v>
      </c>
      <c r="F1721" s="231">
        <v>3</v>
      </c>
    </row>
    <row r="1722" spans="1:6" x14ac:dyDescent="0.2">
      <c r="A1722">
        <v>2016</v>
      </c>
      <c r="B1722" t="s">
        <v>10</v>
      </c>
      <c r="C1722">
        <v>69</v>
      </c>
      <c r="D1722" t="s">
        <v>228</v>
      </c>
      <c r="E1722" t="s">
        <v>202</v>
      </c>
      <c r="F1722" s="231">
        <v>0.45945900000000001</v>
      </c>
    </row>
    <row r="1723" spans="1:6" x14ac:dyDescent="0.2">
      <c r="A1723">
        <v>2016</v>
      </c>
      <c r="B1723" t="s">
        <v>10</v>
      </c>
      <c r="C1723">
        <v>69</v>
      </c>
      <c r="D1723" t="s">
        <v>228</v>
      </c>
      <c r="E1723" t="s">
        <v>205</v>
      </c>
      <c r="F1723" s="231">
        <v>0.67105300000000001</v>
      </c>
    </row>
    <row r="1724" spans="1:6" x14ac:dyDescent="0.2">
      <c r="A1724">
        <v>2016</v>
      </c>
      <c r="B1724" t="s">
        <v>10</v>
      </c>
      <c r="C1724">
        <v>69</v>
      </c>
      <c r="D1724" t="s">
        <v>228</v>
      </c>
      <c r="E1724" t="s">
        <v>196</v>
      </c>
      <c r="F1724" s="231">
        <v>89</v>
      </c>
    </row>
    <row r="1725" spans="1:6" x14ac:dyDescent="0.2">
      <c r="A1725">
        <v>2016</v>
      </c>
      <c r="B1725" t="s">
        <v>4</v>
      </c>
      <c r="C1725">
        <v>69</v>
      </c>
      <c r="D1725" t="s">
        <v>228</v>
      </c>
      <c r="E1725" t="s">
        <v>197</v>
      </c>
      <c r="F1725" s="231">
        <v>1</v>
      </c>
    </row>
    <row r="1726" spans="1:6" x14ac:dyDescent="0.2">
      <c r="A1726">
        <v>2016</v>
      </c>
      <c r="B1726" t="s">
        <v>4</v>
      </c>
      <c r="C1726">
        <v>69</v>
      </c>
      <c r="D1726" t="s">
        <v>228</v>
      </c>
      <c r="E1726" t="s">
        <v>199</v>
      </c>
      <c r="F1726" s="231">
        <v>1</v>
      </c>
    </row>
    <row r="1727" spans="1:6" x14ac:dyDescent="0.2">
      <c r="A1727">
        <v>2016</v>
      </c>
      <c r="B1727" t="s">
        <v>4</v>
      </c>
      <c r="C1727">
        <v>69</v>
      </c>
      <c r="D1727" t="s">
        <v>228</v>
      </c>
      <c r="E1727" t="s">
        <v>194</v>
      </c>
      <c r="F1727" s="231">
        <v>2</v>
      </c>
    </row>
    <row r="1728" spans="1:6" x14ac:dyDescent="0.2">
      <c r="A1728">
        <v>2016</v>
      </c>
      <c r="B1728" t="s">
        <v>4</v>
      </c>
      <c r="C1728">
        <v>69</v>
      </c>
      <c r="D1728" t="s">
        <v>228</v>
      </c>
      <c r="E1728" t="s">
        <v>200</v>
      </c>
      <c r="F1728" s="231">
        <v>1</v>
      </c>
    </row>
    <row r="1729" spans="1:6" x14ac:dyDescent="0.2">
      <c r="A1729">
        <v>2016</v>
      </c>
      <c r="B1729" t="s">
        <v>4</v>
      </c>
      <c r="C1729">
        <v>69</v>
      </c>
      <c r="D1729" t="s">
        <v>228</v>
      </c>
      <c r="E1729" t="s">
        <v>195</v>
      </c>
      <c r="F1729" s="231">
        <v>3</v>
      </c>
    </row>
    <row r="1730" spans="1:6" x14ac:dyDescent="0.2">
      <c r="A1730">
        <v>2016</v>
      </c>
      <c r="B1730" t="s">
        <v>4</v>
      </c>
      <c r="C1730">
        <v>69</v>
      </c>
      <c r="D1730" t="s">
        <v>228</v>
      </c>
      <c r="E1730" t="s">
        <v>202</v>
      </c>
      <c r="F1730" s="231">
        <v>0.43965500000000002</v>
      </c>
    </row>
    <row r="1731" spans="1:6" x14ac:dyDescent="0.2">
      <c r="A1731">
        <v>2016</v>
      </c>
      <c r="B1731" t="s">
        <v>4</v>
      </c>
      <c r="C1731">
        <v>69</v>
      </c>
      <c r="D1731" t="s">
        <v>228</v>
      </c>
      <c r="E1731" t="s">
        <v>205</v>
      </c>
      <c r="F1731" s="231">
        <v>0.61538499999999996</v>
      </c>
    </row>
    <row r="1732" spans="1:6" x14ac:dyDescent="0.2">
      <c r="A1732">
        <v>2016</v>
      </c>
      <c r="B1732" t="s">
        <v>4</v>
      </c>
      <c r="C1732">
        <v>69</v>
      </c>
      <c r="D1732" t="s">
        <v>228</v>
      </c>
      <c r="E1732" t="s">
        <v>196</v>
      </c>
      <c r="F1732" s="231">
        <v>103</v>
      </c>
    </row>
    <row r="1733" spans="1:6" x14ac:dyDescent="0.2">
      <c r="A1733">
        <v>2016</v>
      </c>
      <c r="B1733" t="s">
        <v>3</v>
      </c>
      <c r="C1733">
        <v>69</v>
      </c>
      <c r="D1733" t="s">
        <v>228</v>
      </c>
      <c r="E1733" t="s">
        <v>197</v>
      </c>
      <c r="F1733" s="231">
        <v>1</v>
      </c>
    </row>
    <row r="1734" spans="1:6" x14ac:dyDescent="0.2">
      <c r="A1734">
        <v>2016</v>
      </c>
      <c r="B1734" t="s">
        <v>3</v>
      </c>
      <c r="C1734">
        <v>69</v>
      </c>
      <c r="D1734" t="s">
        <v>228</v>
      </c>
      <c r="E1734" t="s">
        <v>199</v>
      </c>
      <c r="F1734" s="231">
        <v>1</v>
      </c>
    </row>
    <row r="1735" spans="1:6" x14ac:dyDescent="0.2">
      <c r="A1735">
        <v>2016</v>
      </c>
      <c r="B1735" t="s">
        <v>3</v>
      </c>
      <c r="C1735">
        <v>69</v>
      </c>
      <c r="D1735" t="s">
        <v>228</v>
      </c>
      <c r="E1735" t="s">
        <v>195</v>
      </c>
      <c r="F1735" s="231">
        <v>3</v>
      </c>
    </row>
    <row r="1736" spans="1:6" x14ac:dyDescent="0.2">
      <c r="A1736">
        <v>2016</v>
      </c>
      <c r="B1736" t="s">
        <v>3</v>
      </c>
      <c r="C1736">
        <v>69</v>
      </c>
      <c r="D1736" t="s">
        <v>228</v>
      </c>
      <c r="E1736" t="s">
        <v>202</v>
      </c>
      <c r="F1736" s="231">
        <v>0.43243199999999998</v>
      </c>
    </row>
    <row r="1737" spans="1:6" x14ac:dyDescent="0.2">
      <c r="A1737">
        <v>2016</v>
      </c>
      <c r="B1737" t="s">
        <v>3</v>
      </c>
      <c r="C1737">
        <v>69</v>
      </c>
      <c r="D1737" t="s">
        <v>228</v>
      </c>
      <c r="E1737" t="s">
        <v>205</v>
      </c>
      <c r="F1737" s="231">
        <v>0.61643800000000004</v>
      </c>
    </row>
    <row r="1738" spans="1:6" x14ac:dyDescent="0.2">
      <c r="A1738">
        <v>2016</v>
      </c>
      <c r="B1738" t="s">
        <v>3</v>
      </c>
      <c r="C1738">
        <v>69</v>
      </c>
      <c r="D1738" t="s">
        <v>228</v>
      </c>
      <c r="E1738" t="s">
        <v>196</v>
      </c>
      <c r="F1738" s="231">
        <v>102</v>
      </c>
    </row>
    <row r="1739" spans="1:6" x14ac:dyDescent="0.2">
      <c r="A1739">
        <v>2016</v>
      </c>
      <c r="B1739" t="s">
        <v>2</v>
      </c>
      <c r="C1739">
        <v>69</v>
      </c>
      <c r="D1739" t="s">
        <v>228</v>
      </c>
      <c r="E1739" t="s">
        <v>197</v>
      </c>
      <c r="F1739" s="231">
        <v>3</v>
      </c>
    </row>
    <row r="1740" spans="1:6" x14ac:dyDescent="0.2">
      <c r="A1740">
        <v>2016</v>
      </c>
      <c r="B1740" t="s">
        <v>2</v>
      </c>
      <c r="C1740">
        <v>69</v>
      </c>
      <c r="D1740" t="s">
        <v>228</v>
      </c>
      <c r="E1740" t="s">
        <v>195</v>
      </c>
      <c r="F1740" s="231">
        <v>4</v>
      </c>
    </row>
    <row r="1741" spans="1:6" x14ac:dyDescent="0.2">
      <c r="A1741">
        <v>2016</v>
      </c>
      <c r="B1741" t="s">
        <v>2</v>
      </c>
      <c r="C1741">
        <v>69</v>
      </c>
      <c r="D1741" t="s">
        <v>228</v>
      </c>
      <c r="E1741" t="s">
        <v>202</v>
      </c>
      <c r="F1741" s="231">
        <v>0.43859599999999999</v>
      </c>
    </row>
    <row r="1742" spans="1:6" x14ac:dyDescent="0.2">
      <c r="A1742">
        <v>2016</v>
      </c>
      <c r="B1742" t="s">
        <v>2</v>
      </c>
      <c r="C1742">
        <v>69</v>
      </c>
      <c r="D1742" t="s">
        <v>228</v>
      </c>
      <c r="E1742" t="s">
        <v>205</v>
      </c>
      <c r="F1742" s="231">
        <v>0.618421</v>
      </c>
    </row>
    <row r="1743" spans="1:6" x14ac:dyDescent="0.2">
      <c r="A1743">
        <v>2016</v>
      </c>
      <c r="B1743" t="s">
        <v>2</v>
      </c>
      <c r="C1743">
        <v>69</v>
      </c>
      <c r="D1743" t="s">
        <v>228</v>
      </c>
      <c r="E1743" t="s">
        <v>196</v>
      </c>
      <c r="F1743" s="231">
        <v>104</v>
      </c>
    </row>
    <row r="1744" spans="1:6" x14ac:dyDescent="0.2">
      <c r="A1744">
        <v>2016</v>
      </c>
      <c r="B1744" t="s">
        <v>9</v>
      </c>
      <c r="C1744">
        <v>72</v>
      </c>
      <c r="D1744" t="s">
        <v>229</v>
      </c>
      <c r="E1744" t="s">
        <v>197</v>
      </c>
      <c r="F1744" s="231">
        <v>24</v>
      </c>
    </row>
    <row r="1745" spans="1:6" x14ac:dyDescent="0.2">
      <c r="A1745">
        <v>2016</v>
      </c>
      <c r="B1745" t="s">
        <v>9</v>
      </c>
      <c r="C1745">
        <v>72</v>
      </c>
      <c r="D1745" t="s">
        <v>229</v>
      </c>
      <c r="E1745" t="s">
        <v>198</v>
      </c>
      <c r="F1745" s="231">
        <v>4</v>
      </c>
    </row>
    <row r="1746" spans="1:6" x14ac:dyDescent="0.2">
      <c r="A1746">
        <v>2016</v>
      </c>
      <c r="B1746" t="s">
        <v>9</v>
      </c>
      <c r="C1746">
        <v>72</v>
      </c>
      <c r="D1746" t="s">
        <v>229</v>
      </c>
      <c r="E1746" t="s">
        <v>199</v>
      </c>
      <c r="F1746" s="231">
        <v>3</v>
      </c>
    </row>
    <row r="1747" spans="1:6" x14ac:dyDescent="0.2">
      <c r="A1747">
        <v>2016</v>
      </c>
      <c r="B1747" t="s">
        <v>9</v>
      </c>
      <c r="C1747">
        <v>72</v>
      </c>
      <c r="D1747" t="s">
        <v>229</v>
      </c>
      <c r="E1747" t="s">
        <v>194</v>
      </c>
      <c r="F1747" s="231">
        <v>10</v>
      </c>
    </row>
    <row r="1748" spans="1:6" x14ac:dyDescent="0.2">
      <c r="A1748">
        <v>2016</v>
      </c>
      <c r="B1748" t="s">
        <v>9</v>
      </c>
      <c r="C1748">
        <v>72</v>
      </c>
      <c r="D1748" t="s">
        <v>229</v>
      </c>
      <c r="E1748" t="s">
        <v>195</v>
      </c>
      <c r="F1748" s="231">
        <v>21</v>
      </c>
    </row>
    <row r="1749" spans="1:6" x14ac:dyDescent="0.2">
      <c r="A1749">
        <v>2016</v>
      </c>
      <c r="B1749" t="s">
        <v>9</v>
      </c>
      <c r="C1749">
        <v>72</v>
      </c>
      <c r="D1749" t="s">
        <v>229</v>
      </c>
      <c r="E1749" t="s">
        <v>202</v>
      </c>
      <c r="F1749" s="231">
        <v>0.71926900000000005</v>
      </c>
    </row>
    <row r="1750" spans="1:6" x14ac:dyDescent="0.2">
      <c r="A1750">
        <v>2016</v>
      </c>
      <c r="B1750" t="s">
        <v>9</v>
      </c>
      <c r="C1750">
        <v>72</v>
      </c>
      <c r="D1750" t="s">
        <v>229</v>
      </c>
      <c r="E1750" t="s">
        <v>205</v>
      </c>
      <c r="F1750" s="231">
        <v>0.73873900000000003</v>
      </c>
    </row>
    <row r="1751" spans="1:6" x14ac:dyDescent="0.2">
      <c r="A1751">
        <v>2016</v>
      </c>
      <c r="B1751" t="s">
        <v>9</v>
      </c>
      <c r="C1751">
        <v>72</v>
      </c>
      <c r="D1751" t="s">
        <v>229</v>
      </c>
      <c r="E1751" t="s">
        <v>196</v>
      </c>
      <c r="F1751" s="231">
        <v>580</v>
      </c>
    </row>
    <row r="1752" spans="1:6" x14ac:dyDescent="0.2">
      <c r="A1752">
        <v>2016</v>
      </c>
      <c r="B1752" t="s">
        <v>1</v>
      </c>
      <c r="C1752">
        <v>72</v>
      </c>
      <c r="D1752" t="s">
        <v>229</v>
      </c>
      <c r="E1752" t="s">
        <v>197</v>
      </c>
      <c r="F1752" s="231">
        <v>11</v>
      </c>
    </row>
    <row r="1753" spans="1:6" x14ac:dyDescent="0.2">
      <c r="A1753">
        <v>2016</v>
      </c>
      <c r="B1753" t="s">
        <v>1</v>
      </c>
      <c r="C1753">
        <v>72</v>
      </c>
      <c r="D1753" t="s">
        <v>229</v>
      </c>
      <c r="E1753" t="s">
        <v>198</v>
      </c>
      <c r="F1753" s="231">
        <v>1</v>
      </c>
    </row>
    <row r="1754" spans="1:6" x14ac:dyDescent="0.2">
      <c r="A1754">
        <v>2016</v>
      </c>
      <c r="B1754" t="s">
        <v>1</v>
      </c>
      <c r="C1754">
        <v>72</v>
      </c>
      <c r="D1754" t="s">
        <v>229</v>
      </c>
      <c r="E1754" t="s">
        <v>199</v>
      </c>
      <c r="F1754" s="231">
        <v>1</v>
      </c>
    </row>
    <row r="1755" spans="1:6" x14ac:dyDescent="0.2">
      <c r="A1755">
        <v>2016</v>
      </c>
      <c r="B1755" t="s">
        <v>1</v>
      </c>
      <c r="C1755">
        <v>72</v>
      </c>
      <c r="D1755" t="s">
        <v>229</v>
      </c>
      <c r="E1755" t="s">
        <v>194</v>
      </c>
      <c r="F1755" s="231">
        <v>6</v>
      </c>
    </row>
    <row r="1756" spans="1:6" x14ac:dyDescent="0.2">
      <c r="A1756">
        <v>2016</v>
      </c>
      <c r="B1756" t="s">
        <v>1</v>
      </c>
      <c r="C1756">
        <v>72</v>
      </c>
      <c r="D1756" t="s">
        <v>229</v>
      </c>
      <c r="E1756" t="s">
        <v>200</v>
      </c>
      <c r="F1756" s="231">
        <v>1</v>
      </c>
    </row>
    <row r="1757" spans="1:6" x14ac:dyDescent="0.2">
      <c r="A1757">
        <v>2016</v>
      </c>
      <c r="B1757" t="s">
        <v>1</v>
      </c>
      <c r="C1757">
        <v>72</v>
      </c>
      <c r="D1757" t="s">
        <v>229</v>
      </c>
      <c r="E1757" t="s">
        <v>195</v>
      </c>
      <c r="F1757" s="231">
        <v>30</v>
      </c>
    </row>
    <row r="1758" spans="1:6" x14ac:dyDescent="0.2">
      <c r="A1758">
        <v>2016</v>
      </c>
      <c r="B1758" t="s">
        <v>1</v>
      </c>
      <c r="C1758">
        <v>72</v>
      </c>
      <c r="D1758" t="s">
        <v>229</v>
      </c>
      <c r="E1758" t="s">
        <v>202</v>
      </c>
      <c r="F1758" s="231">
        <v>0.71024699999999996</v>
      </c>
    </row>
    <row r="1759" spans="1:6" x14ac:dyDescent="0.2">
      <c r="A1759">
        <v>2016</v>
      </c>
      <c r="B1759" t="s">
        <v>1</v>
      </c>
      <c r="C1759">
        <v>72</v>
      </c>
      <c r="D1759" t="s">
        <v>229</v>
      </c>
      <c r="E1759" t="s">
        <v>205</v>
      </c>
      <c r="F1759" s="231">
        <v>0.74187400000000003</v>
      </c>
    </row>
    <row r="1760" spans="1:6" x14ac:dyDescent="0.2">
      <c r="A1760">
        <v>2016</v>
      </c>
      <c r="B1760" t="s">
        <v>1</v>
      </c>
      <c r="C1760">
        <v>72</v>
      </c>
      <c r="D1760" t="s">
        <v>229</v>
      </c>
      <c r="E1760" t="s">
        <v>196</v>
      </c>
      <c r="F1760" s="231">
        <v>590</v>
      </c>
    </row>
    <row r="1761" spans="1:6" x14ac:dyDescent="0.2">
      <c r="A1761">
        <v>2016</v>
      </c>
      <c r="B1761" t="s">
        <v>5</v>
      </c>
      <c r="C1761">
        <v>72</v>
      </c>
      <c r="D1761" t="s">
        <v>229</v>
      </c>
      <c r="E1761" t="s">
        <v>197</v>
      </c>
      <c r="F1761" s="231">
        <v>13</v>
      </c>
    </row>
    <row r="1762" spans="1:6" x14ac:dyDescent="0.2">
      <c r="A1762">
        <v>2016</v>
      </c>
      <c r="B1762" t="s">
        <v>5</v>
      </c>
      <c r="C1762">
        <v>72</v>
      </c>
      <c r="D1762" t="s">
        <v>229</v>
      </c>
      <c r="E1762" t="s">
        <v>198</v>
      </c>
      <c r="F1762" s="231">
        <v>4</v>
      </c>
    </row>
    <row r="1763" spans="1:6" x14ac:dyDescent="0.2">
      <c r="A1763">
        <v>2016</v>
      </c>
      <c r="B1763" t="s">
        <v>5</v>
      </c>
      <c r="C1763">
        <v>72</v>
      </c>
      <c r="D1763" t="s">
        <v>229</v>
      </c>
      <c r="E1763" t="s">
        <v>199</v>
      </c>
      <c r="F1763" s="231">
        <v>1</v>
      </c>
    </row>
    <row r="1764" spans="1:6" x14ac:dyDescent="0.2">
      <c r="A1764">
        <v>2016</v>
      </c>
      <c r="B1764" t="s">
        <v>5</v>
      </c>
      <c r="C1764">
        <v>72</v>
      </c>
      <c r="D1764" t="s">
        <v>229</v>
      </c>
      <c r="E1764" t="s">
        <v>194</v>
      </c>
      <c r="F1764" s="231">
        <v>13</v>
      </c>
    </row>
    <row r="1765" spans="1:6" x14ac:dyDescent="0.2">
      <c r="A1765">
        <v>2016</v>
      </c>
      <c r="B1765" t="s">
        <v>5</v>
      </c>
      <c r="C1765">
        <v>72</v>
      </c>
      <c r="D1765" t="s">
        <v>229</v>
      </c>
      <c r="E1765" t="s">
        <v>200</v>
      </c>
      <c r="F1765" s="231">
        <v>2</v>
      </c>
    </row>
    <row r="1766" spans="1:6" x14ac:dyDescent="0.2">
      <c r="A1766">
        <v>2016</v>
      </c>
      <c r="B1766" t="s">
        <v>5</v>
      </c>
      <c r="C1766">
        <v>72</v>
      </c>
      <c r="D1766" t="s">
        <v>229</v>
      </c>
      <c r="E1766" t="s">
        <v>195</v>
      </c>
      <c r="F1766" s="231">
        <v>34</v>
      </c>
    </row>
    <row r="1767" spans="1:6" x14ac:dyDescent="0.2">
      <c r="A1767">
        <v>2016</v>
      </c>
      <c r="B1767" t="s">
        <v>5</v>
      </c>
      <c r="C1767">
        <v>72</v>
      </c>
      <c r="D1767" t="s">
        <v>229</v>
      </c>
      <c r="E1767" t="s">
        <v>202</v>
      </c>
      <c r="F1767" s="231">
        <v>0.70223800000000003</v>
      </c>
    </row>
    <row r="1768" spans="1:6" x14ac:dyDescent="0.2">
      <c r="A1768">
        <v>2016</v>
      </c>
      <c r="B1768" t="s">
        <v>5</v>
      </c>
      <c r="C1768">
        <v>72</v>
      </c>
      <c r="D1768" t="s">
        <v>229</v>
      </c>
      <c r="E1768" t="s">
        <v>205</v>
      </c>
      <c r="F1768" s="231">
        <v>0.72744699999999995</v>
      </c>
    </row>
    <row r="1769" spans="1:6" x14ac:dyDescent="0.2">
      <c r="A1769">
        <v>2016</v>
      </c>
      <c r="B1769" t="s">
        <v>5</v>
      </c>
      <c r="C1769">
        <v>72</v>
      </c>
      <c r="D1769" t="s">
        <v>229</v>
      </c>
      <c r="E1769" t="s">
        <v>196</v>
      </c>
      <c r="F1769" s="231">
        <v>582</v>
      </c>
    </row>
    <row r="1770" spans="1:6" x14ac:dyDescent="0.2">
      <c r="A1770">
        <v>2016</v>
      </c>
      <c r="B1770" t="s">
        <v>7</v>
      </c>
      <c r="C1770">
        <v>72</v>
      </c>
      <c r="D1770" t="s">
        <v>229</v>
      </c>
      <c r="E1770" t="s">
        <v>197</v>
      </c>
      <c r="F1770" s="231">
        <v>22</v>
      </c>
    </row>
    <row r="1771" spans="1:6" x14ac:dyDescent="0.2">
      <c r="A1771">
        <v>2016</v>
      </c>
      <c r="B1771" t="s">
        <v>7</v>
      </c>
      <c r="C1771">
        <v>72</v>
      </c>
      <c r="D1771" t="s">
        <v>229</v>
      </c>
      <c r="E1771" t="s">
        <v>198</v>
      </c>
      <c r="F1771" s="231">
        <v>5</v>
      </c>
    </row>
    <row r="1772" spans="1:6" x14ac:dyDescent="0.2">
      <c r="A1772">
        <v>2016</v>
      </c>
      <c r="B1772" t="s">
        <v>7</v>
      </c>
      <c r="C1772">
        <v>72</v>
      </c>
      <c r="D1772" t="s">
        <v>229</v>
      </c>
      <c r="E1772" t="s">
        <v>199</v>
      </c>
      <c r="F1772" s="231">
        <v>2</v>
      </c>
    </row>
    <row r="1773" spans="1:6" x14ac:dyDescent="0.2">
      <c r="A1773">
        <v>2016</v>
      </c>
      <c r="B1773" t="s">
        <v>7</v>
      </c>
      <c r="C1773">
        <v>72</v>
      </c>
      <c r="D1773" t="s">
        <v>229</v>
      </c>
      <c r="E1773" t="s">
        <v>194</v>
      </c>
      <c r="F1773" s="231">
        <v>22</v>
      </c>
    </row>
    <row r="1774" spans="1:6" x14ac:dyDescent="0.2">
      <c r="A1774">
        <v>2016</v>
      </c>
      <c r="B1774" t="s">
        <v>7</v>
      </c>
      <c r="C1774">
        <v>72</v>
      </c>
      <c r="D1774" t="s">
        <v>229</v>
      </c>
      <c r="E1774" t="s">
        <v>200</v>
      </c>
      <c r="F1774" s="231">
        <v>1</v>
      </c>
    </row>
    <row r="1775" spans="1:6" x14ac:dyDescent="0.2">
      <c r="A1775">
        <v>2016</v>
      </c>
      <c r="B1775" t="s">
        <v>7</v>
      </c>
      <c r="C1775">
        <v>72</v>
      </c>
      <c r="D1775" t="s">
        <v>229</v>
      </c>
      <c r="E1775" t="s">
        <v>195</v>
      </c>
      <c r="F1775" s="231">
        <v>32</v>
      </c>
    </row>
    <row r="1776" spans="1:6" x14ac:dyDescent="0.2">
      <c r="A1776">
        <v>2016</v>
      </c>
      <c r="B1776" t="s">
        <v>7</v>
      </c>
      <c r="C1776">
        <v>72</v>
      </c>
      <c r="D1776" t="s">
        <v>229</v>
      </c>
      <c r="E1776" t="s">
        <v>202</v>
      </c>
      <c r="F1776" s="231">
        <v>0.72020700000000004</v>
      </c>
    </row>
    <row r="1777" spans="1:6" x14ac:dyDescent="0.2">
      <c r="A1777">
        <v>2016</v>
      </c>
      <c r="B1777" t="s">
        <v>7</v>
      </c>
      <c r="C1777">
        <v>72</v>
      </c>
      <c r="D1777" t="s">
        <v>229</v>
      </c>
      <c r="E1777" t="s">
        <v>205</v>
      </c>
      <c r="F1777" s="231">
        <v>0.74060199999999998</v>
      </c>
    </row>
    <row r="1778" spans="1:6" x14ac:dyDescent="0.2">
      <c r="A1778">
        <v>2016</v>
      </c>
      <c r="B1778" t="s">
        <v>7</v>
      </c>
      <c r="C1778">
        <v>72</v>
      </c>
      <c r="D1778" t="s">
        <v>229</v>
      </c>
      <c r="E1778" t="s">
        <v>196</v>
      </c>
      <c r="F1778" s="231">
        <v>590</v>
      </c>
    </row>
    <row r="1779" spans="1:6" x14ac:dyDescent="0.2">
      <c r="A1779">
        <v>2016</v>
      </c>
      <c r="B1779" t="s">
        <v>6</v>
      </c>
      <c r="C1779">
        <v>72</v>
      </c>
      <c r="D1779" t="s">
        <v>229</v>
      </c>
      <c r="E1779" t="s">
        <v>197</v>
      </c>
      <c r="F1779" s="231">
        <v>13</v>
      </c>
    </row>
    <row r="1780" spans="1:6" x14ac:dyDescent="0.2">
      <c r="A1780">
        <v>2016</v>
      </c>
      <c r="B1780" t="s">
        <v>6</v>
      </c>
      <c r="C1780">
        <v>72</v>
      </c>
      <c r="D1780" t="s">
        <v>229</v>
      </c>
      <c r="E1780" t="s">
        <v>198</v>
      </c>
      <c r="F1780" s="231">
        <v>3</v>
      </c>
    </row>
    <row r="1781" spans="1:6" x14ac:dyDescent="0.2">
      <c r="A1781">
        <v>2016</v>
      </c>
      <c r="B1781" t="s">
        <v>6</v>
      </c>
      <c r="C1781">
        <v>72</v>
      </c>
      <c r="D1781" t="s">
        <v>229</v>
      </c>
      <c r="E1781" t="s">
        <v>199</v>
      </c>
      <c r="F1781" s="231">
        <v>3</v>
      </c>
    </row>
    <row r="1782" spans="1:6" x14ac:dyDescent="0.2">
      <c r="A1782">
        <v>2016</v>
      </c>
      <c r="B1782" t="s">
        <v>6</v>
      </c>
      <c r="C1782">
        <v>72</v>
      </c>
      <c r="D1782" t="s">
        <v>229</v>
      </c>
      <c r="E1782" t="s">
        <v>194</v>
      </c>
      <c r="F1782" s="231">
        <v>14</v>
      </c>
    </row>
    <row r="1783" spans="1:6" x14ac:dyDescent="0.2">
      <c r="A1783">
        <v>2016</v>
      </c>
      <c r="B1783" t="s">
        <v>6</v>
      </c>
      <c r="C1783">
        <v>72</v>
      </c>
      <c r="D1783" t="s">
        <v>229</v>
      </c>
      <c r="E1783" t="s">
        <v>200</v>
      </c>
      <c r="F1783" s="231">
        <v>2</v>
      </c>
    </row>
    <row r="1784" spans="1:6" x14ac:dyDescent="0.2">
      <c r="A1784">
        <v>2016</v>
      </c>
      <c r="B1784" t="s">
        <v>6</v>
      </c>
      <c r="C1784">
        <v>72</v>
      </c>
      <c r="D1784" t="s">
        <v>229</v>
      </c>
      <c r="E1784" t="s">
        <v>195</v>
      </c>
      <c r="F1784" s="231">
        <v>38</v>
      </c>
    </row>
    <row r="1785" spans="1:6" x14ac:dyDescent="0.2">
      <c r="A1785">
        <v>2016</v>
      </c>
      <c r="B1785" t="s">
        <v>6</v>
      </c>
      <c r="C1785">
        <v>72</v>
      </c>
      <c r="D1785" t="s">
        <v>229</v>
      </c>
      <c r="E1785" t="s">
        <v>202</v>
      </c>
      <c r="F1785" s="231">
        <v>0.70984499999999995</v>
      </c>
    </row>
    <row r="1786" spans="1:6" x14ac:dyDescent="0.2">
      <c r="A1786">
        <v>2016</v>
      </c>
      <c r="B1786" t="s">
        <v>6</v>
      </c>
      <c r="C1786">
        <v>72</v>
      </c>
      <c r="D1786" t="s">
        <v>229</v>
      </c>
      <c r="E1786" t="s">
        <v>205</v>
      </c>
      <c r="F1786" s="231">
        <v>0.728653</v>
      </c>
    </row>
    <row r="1787" spans="1:6" x14ac:dyDescent="0.2">
      <c r="A1787">
        <v>2016</v>
      </c>
      <c r="B1787" t="s">
        <v>6</v>
      </c>
      <c r="C1787">
        <v>72</v>
      </c>
      <c r="D1787" t="s">
        <v>229</v>
      </c>
      <c r="E1787" t="s">
        <v>196</v>
      </c>
      <c r="F1787" s="231">
        <v>586</v>
      </c>
    </row>
    <row r="1788" spans="1:6" x14ac:dyDescent="0.2">
      <c r="A1788">
        <v>2016</v>
      </c>
      <c r="B1788" t="s">
        <v>0</v>
      </c>
      <c r="C1788">
        <v>72</v>
      </c>
      <c r="D1788" t="s">
        <v>229</v>
      </c>
      <c r="E1788" t="s">
        <v>197</v>
      </c>
      <c r="F1788" s="231">
        <v>13</v>
      </c>
    </row>
    <row r="1789" spans="1:6" x14ac:dyDescent="0.2">
      <c r="A1789">
        <v>2016</v>
      </c>
      <c r="B1789" t="s">
        <v>0</v>
      </c>
      <c r="C1789">
        <v>72</v>
      </c>
      <c r="D1789" t="s">
        <v>229</v>
      </c>
      <c r="E1789" t="s">
        <v>198</v>
      </c>
      <c r="F1789" s="231">
        <v>0</v>
      </c>
    </row>
    <row r="1790" spans="1:6" x14ac:dyDescent="0.2">
      <c r="A1790">
        <v>2016</v>
      </c>
      <c r="B1790" t="s">
        <v>0</v>
      </c>
      <c r="C1790">
        <v>72</v>
      </c>
      <c r="D1790" t="s">
        <v>229</v>
      </c>
      <c r="E1790" t="s">
        <v>199</v>
      </c>
      <c r="F1790" s="231">
        <v>0</v>
      </c>
    </row>
    <row r="1791" spans="1:6" x14ac:dyDescent="0.2">
      <c r="A1791">
        <v>2016</v>
      </c>
      <c r="B1791" t="s">
        <v>0</v>
      </c>
      <c r="C1791">
        <v>72</v>
      </c>
      <c r="D1791" t="s">
        <v>229</v>
      </c>
      <c r="E1791" t="s">
        <v>194</v>
      </c>
      <c r="F1791" s="231">
        <v>6</v>
      </c>
    </row>
    <row r="1792" spans="1:6" x14ac:dyDescent="0.2">
      <c r="A1792">
        <v>2016</v>
      </c>
      <c r="B1792" t="s">
        <v>0</v>
      </c>
      <c r="C1792">
        <v>72</v>
      </c>
      <c r="D1792" t="s">
        <v>229</v>
      </c>
      <c r="E1792" t="s">
        <v>200</v>
      </c>
      <c r="F1792" s="231">
        <v>1</v>
      </c>
    </row>
    <row r="1793" spans="1:6" x14ac:dyDescent="0.2">
      <c r="A1793">
        <v>2016</v>
      </c>
      <c r="B1793" t="s">
        <v>0</v>
      </c>
      <c r="C1793">
        <v>72</v>
      </c>
      <c r="D1793" t="s">
        <v>229</v>
      </c>
      <c r="E1793" t="s">
        <v>195</v>
      </c>
      <c r="F1793" s="231">
        <v>24</v>
      </c>
    </row>
    <row r="1794" spans="1:6" x14ac:dyDescent="0.2">
      <c r="A1794">
        <v>2016</v>
      </c>
      <c r="B1794" t="s">
        <v>0</v>
      </c>
      <c r="C1794">
        <v>72</v>
      </c>
      <c r="D1794" t="s">
        <v>229</v>
      </c>
      <c r="E1794" t="s">
        <v>202</v>
      </c>
      <c r="F1794" s="231">
        <v>0.70070399999999999</v>
      </c>
    </row>
    <row r="1795" spans="1:6" x14ac:dyDescent="0.2">
      <c r="A1795">
        <v>2016</v>
      </c>
      <c r="B1795" t="s">
        <v>0</v>
      </c>
      <c r="C1795">
        <v>72</v>
      </c>
      <c r="D1795" t="s">
        <v>229</v>
      </c>
      <c r="E1795" t="s">
        <v>205</v>
      </c>
      <c r="F1795" s="231">
        <v>0.73180100000000003</v>
      </c>
    </row>
    <row r="1796" spans="1:6" x14ac:dyDescent="0.2">
      <c r="A1796">
        <v>2016</v>
      </c>
      <c r="B1796" t="s">
        <v>0</v>
      </c>
      <c r="C1796">
        <v>72</v>
      </c>
      <c r="D1796" t="s">
        <v>229</v>
      </c>
      <c r="E1796" t="s">
        <v>196</v>
      </c>
      <c r="F1796" s="231">
        <v>593</v>
      </c>
    </row>
    <row r="1797" spans="1:6" x14ac:dyDescent="0.2">
      <c r="A1797">
        <v>2016</v>
      </c>
      <c r="B1797" t="s">
        <v>8</v>
      </c>
      <c r="C1797">
        <v>72</v>
      </c>
      <c r="D1797" t="s">
        <v>229</v>
      </c>
      <c r="E1797" t="s">
        <v>197</v>
      </c>
      <c r="F1797" s="231">
        <v>11</v>
      </c>
    </row>
    <row r="1798" spans="1:6" x14ac:dyDescent="0.2">
      <c r="A1798">
        <v>2016</v>
      </c>
      <c r="B1798" t="s">
        <v>8</v>
      </c>
      <c r="C1798">
        <v>72</v>
      </c>
      <c r="D1798" t="s">
        <v>229</v>
      </c>
      <c r="E1798" t="s">
        <v>198</v>
      </c>
      <c r="F1798" s="231">
        <v>3</v>
      </c>
    </row>
    <row r="1799" spans="1:6" x14ac:dyDescent="0.2">
      <c r="A1799">
        <v>2016</v>
      </c>
      <c r="B1799" t="s">
        <v>8</v>
      </c>
      <c r="C1799">
        <v>72</v>
      </c>
      <c r="D1799" t="s">
        <v>229</v>
      </c>
      <c r="E1799" t="s">
        <v>199</v>
      </c>
      <c r="F1799" s="231">
        <v>3</v>
      </c>
    </row>
    <row r="1800" spans="1:6" x14ac:dyDescent="0.2">
      <c r="A1800">
        <v>2016</v>
      </c>
      <c r="B1800" t="s">
        <v>8</v>
      </c>
      <c r="C1800">
        <v>72</v>
      </c>
      <c r="D1800" t="s">
        <v>229</v>
      </c>
      <c r="E1800" t="s">
        <v>194</v>
      </c>
      <c r="F1800" s="231">
        <v>15</v>
      </c>
    </row>
    <row r="1801" spans="1:6" x14ac:dyDescent="0.2">
      <c r="A1801">
        <v>2016</v>
      </c>
      <c r="B1801" t="s">
        <v>8</v>
      </c>
      <c r="C1801">
        <v>72</v>
      </c>
      <c r="D1801" t="s">
        <v>229</v>
      </c>
      <c r="E1801" t="s">
        <v>200</v>
      </c>
      <c r="F1801" s="231">
        <v>2</v>
      </c>
    </row>
    <row r="1802" spans="1:6" x14ac:dyDescent="0.2">
      <c r="A1802">
        <v>2016</v>
      </c>
      <c r="B1802" t="s">
        <v>8</v>
      </c>
      <c r="C1802">
        <v>72</v>
      </c>
      <c r="D1802" t="s">
        <v>229</v>
      </c>
      <c r="E1802" t="s">
        <v>195</v>
      </c>
      <c r="F1802" s="231">
        <v>36</v>
      </c>
    </row>
    <row r="1803" spans="1:6" x14ac:dyDescent="0.2">
      <c r="A1803">
        <v>2016</v>
      </c>
      <c r="B1803" t="s">
        <v>8</v>
      </c>
      <c r="C1803">
        <v>72</v>
      </c>
      <c r="D1803" t="s">
        <v>229</v>
      </c>
      <c r="E1803" t="s">
        <v>202</v>
      </c>
      <c r="F1803" s="231">
        <v>0.71140899999999996</v>
      </c>
    </row>
    <row r="1804" spans="1:6" x14ac:dyDescent="0.2">
      <c r="A1804">
        <v>2016</v>
      </c>
      <c r="B1804" t="s">
        <v>8</v>
      </c>
      <c r="C1804">
        <v>72</v>
      </c>
      <c r="D1804" t="s">
        <v>229</v>
      </c>
      <c r="E1804" t="s">
        <v>205</v>
      </c>
      <c r="F1804" s="231">
        <v>0.73321199999999997</v>
      </c>
    </row>
    <row r="1805" spans="1:6" x14ac:dyDescent="0.2">
      <c r="A1805">
        <v>2016</v>
      </c>
      <c r="B1805" t="s">
        <v>8</v>
      </c>
      <c r="C1805">
        <v>72</v>
      </c>
      <c r="D1805" t="s">
        <v>229</v>
      </c>
      <c r="E1805" t="s">
        <v>196</v>
      </c>
      <c r="F1805" s="231">
        <v>594</v>
      </c>
    </row>
    <row r="1806" spans="1:6" x14ac:dyDescent="0.2">
      <c r="A1806">
        <v>2016</v>
      </c>
      <c r="B1806" t="s">
        <v>10</v>
      </c>
      <c r="C1806">
        <v>72</v>
      </c>
      <c r="D1806" t="s">
        <v>229</v>
      </c>
      <c r="E1806" t="s">
        <v>197</v>
      </c>
      <c r="F1806" s="231">
        <v>23</v>
      </c>
    </row>
    <row r="1807" spans="1:6" x14ac:dyDescent="0.2">
      <c r="A1807">
        <v>2016</v>
      </c>
      <c r="B1807" t="s">
        <v>10</v>
      </c>
      <c r="C1807">
        <v>72</v>
      </c>
      <c r="D1807" t="s">
        <v>229</v>
      </c>
      <c r="E1807" t="s">
        <v>199</v>
      </c>
      <c r="F1807" s="231">
        <v>2</v>
      </c>
    </row>
    <row r="1808" spans="1:6" x14ac:dyDescent="0.2">
      <c r="A1808">
        <v>2016</v>
      </c>
      <c r="B1808" t="s">
        <v>10</v>
      </c>
      <c r="C1808">
        <v>72</v>
      </c>
      <c r="D1808" t="s">
        <v>229</v>
      </c>
      <c r="E1808" t="s">
        <v>194</v>
      </c>
      <c r="F1808" s="231">
        <v>10</v>
      </c>
    </row>
    <row r="1809" spans="1:6" x14ac:dyDescent="0.2">
      <c r="A1809">
        <v>2016</v>
      </c>
      <c r="B1809" t="s">
        <v>10</v>
      </c>
      <c r="C1809">
        <v>72</v>
      </c>
      <c r="D1809" t="s">
        <v>229</v>
      </c>
      <c r="E1809" t="s">
        <v>200</v>
      </c>
      <c r="F1809" s="231">
        <v>2</v>
      </c>
    </row>
    <row r="1810" spans="1:6" x14ac:dyDescent="0.2">
      <c r="A1810">
        <v>2016</v>
      </c>
      <c r="B1810" t="s">
        <v>10</v>
      </c>
      <c r="C1810">
        <v>72</v>
      </c>
      <c r="D1810" t="s">
        <v>229</v>
      </c>
      <c r="E1810" t="s">
        <v>195</v>
      </c>
      <c r="F1810" s="231">
        <v>31</v>
      </c>
    </row>
    <row r="1811" spans="1:6" x14ac:dyDescent="0.2">
      <c r="A1811">
        <v>2016</v>
      </c>
      <c r="B1811" t="s">
        <v>10</v>
      </c>
      <c r="C1811">
        <v>72</v>
      </c>
      <c r="D1811" t="s">
        <v>229</v>
      </c>
      <c r="E1811" t="s">
        <v>202</v>
      </c>
      <c r="F1811" s="231">
        <v>0.71214599999999995</v>
      </c>
    </row>
    <row r="1812" spans="1:6" x14ac:dyDescent="0.2">
      <c r="A1812">
        <v>2016</v>
      </c>
      <c r="B1812" t="s">
        <v>10</v>
      </c>
      <c r="C1812">
        <v>72</v>
      </c>
      <c r="D1812" t="s">
        <v>229</v>
      </c>
      <c r="E1812" t="s">
        <v>205</v>
      </c>
      <c r="F1812" s="231">
        <v>0.72710600000000003</v>
      </c>
    </row>
    <row r="1813" spans="1:6" x14ac:dyDescent="0.2">
      <c r="A1813">
        <v>2016</v>
      </c>
      <c r="B1813" t="s">
        <v>10</v>
      </c>
      <c r="C1813">
        <v>72</v>
      </c>
      <c r="D1813" t="s">
        <v>229</v>
      </c>
      <c r="E1813" t="s">
        <v>196</v>
      </c>
      <c r="F1813" s="231">
        <v>568</v>
      </c>
    </row>
    <row r="1814" spans="1:6" x14ac:dyDescent="0.2">
      <c r="A1814">
        <v>2016</v>
      </c>
      <c r="B1814" t="s">
        <v>4</v>
      </c>
      <c r="C1814">
        <v>72</v>
      </c>
      <c r="D1814" t="s">
        <v>229</v>
      </c>
      <c r="E1814" t="s">
        <v>197</v>
      </c>
      <c r="F1814" s="231">
        <v>17</v>
      </c>
    </row>
    <row r="1815" spans="1:6" x14ac:dyDescent="0.2">
      <c r="A1815">
        <v>2016</v>
      </c>
      <c r="B1815" t="s">
        <v>4</v>
      </c>
      <c r="C1815">
        <v>72</v>
      </c>
      <c r="D1815" t="s">
        <v>229</v>
      </c>
      <c r="E1815" t="s">
        <v>198</v>
      </c>
      <c r="F1815" s="231">
        <v>2</v>
      </c>
    </row>
    <row r="1816" spans="1:6" x14ac:dyDescent="0.2">
      <c r="A1816">
        <v>2016</v>
      </c>
      <c r="B1816" t="s">
        <v>4</v>
      </c>
      <c r="C1816">
        <v>72</v>
      </c>
      <c r="D1816" t="s">
        <v>229</v>
      </c>
      <c r="E1816" t="s">
        <v>199</v>
      </c>
      <c r="F1816" s="231">
        <v>4</v>
      </c>
    </row>
    <row r="1817" spans="1:6" x14ac:dyDescent="0.2">
      <c r="A1817">
        <v>2016</v>
      </c>
      <c r="B1817" t="s">
        <v>4</v>
      </c>
      <c r="C1817">
        <v>72</v>
      </c>
      <c r="D1817" t="s">
        <v>229</v>
      </c>
      <c r="E1817" t="s">
        <v>194</v>
      </c>
      <c r="F1817" s="231">
        <v>11</v>
      </c>
    </row>
    <row r="1818" spans="1:6" x14ac:dyDescent="0.2">
      <c r="A1818">
        <v>2016</v>
      </c>
      <c r="B1818" t="s">
        <v>4</v>
      </c>
      <c r="C1818">
        <v>72</v>
      </c>
      <c r="D1818" t="s">
        <v>229</v>
      </c>
      <c r="E1818" t="s">
        <v>200</v>
      </c>
      <c r="F1818" s="231">
        <v>1</v>
      </c>
    </row>
    <row r="1819" spans="1:6" x14ac:dyDescent="0.2">
      <c r="A1819">
        <v>2016</v>
      </c>
      <c r="B1819" t="s">
        <v>4</v>
      </c>
      <c r="C1819">
        <v>72</v>
      </c>
      <c r="D1819" t="s">
        <v>229</v>
      </c>
      <c r="E1819" t="s">
        <v>195</v>
      </c>
      <c r="F1819" s="231">
        <v>27</v>
      </c>
    </row>
    <row r="1820" spans="1:6" x14ac:dyDescent="0.2">
      <c r="A1820">
        <v>2016</v>
      </c>
      <c r="B1820" t="s">
        <v>4</v>
      </c>
      <c r="C1820">
        <v>72</v>
      </c>
      <c r="D1820" t="s">
        <v>229</v>
      </c>
      <c r="E1820" t="s">
        <v>202</v>
      </c>
      <c r="F1820" s="231">
        <v>0.71478299999999995</v>
      </c>
    </row>
    <row r="1821" spans="1:6" x14ac:dyDescent="0.2">
      <c r="A1821">
        <v>2016</v>
      </c>
      <c r="B1821" t="s">
        <v>4</v>
      </c>
      <c r="C1821">
        <v>72</v>
      </c>
      <c r="D1821" t="s">
        <v>229</v>
      </c>
      <c r="E1821" t="s">
        <v>205</v>
      </c>
      <c r="F1821" s="231">
        <v>0.74045799999999995</v>
      </c>
    </row>
    <row r="1822" spans="1:6" x14ac:dyDescent="0.2">
      <c r="A1822">
        <v>2016</v>
      </c>
      <c r="B1822" t="s">
        <v>4</v>
      </c>
      <c r="C1822">
        <v>72</v>
      </c>
      <c r="D1822" t="s">
        <v>229</v>
      </c>
      <c r="E1822" t="s">
        <v>196</v>
      </c>
      <c r="F1822" s="231">
        <v>580</v>
      </c>
    </row>
    <row r="1823" spans="1:6" x14ac:dyDescent="0.2">
      <c r="A1823">
        <v>2016</v>
      </c>
      <c r="B1823" t="s">
        <v>3</v>
      </c>
      <c r="C1823">
        <v>72</v>
      </c>
      <c r="D1823" t="s">
        <v>229</v>
      </c>
      <c r="E1823" t="s">
        <v>197</v>
      </c>
      <c r="F1823" s="231">
        <v>14</v>
      </c>
    </row>
    <row r="1824" spans="1:6" x14ac:dyDescent="0.2">
      <c r="A1824">
        <v>2016</v>
      </c>
      <c r="B1824" t="s">
        <v>3</v>
      </c>
      <c r="C1824">
        <v>72</v>
      </c>
      <c r="D1824" t="s">
        <v>229</v>
      </c>
      <c r="E1824" t="s">
        <v>198</v>
      </c>
      <c r="F1824" s="231">
        <v>3</v>
      </c>
    </row>
    <row r="1825" spans="1:6" x14ac:dyDescent="0.2">
      <c r="A1825">
        <v>2016</v>
      </c>
      <c r="B1825" t="s">
        <v>3</v>
      </c>
      <c r="C1825">
        <v>72</v>
      </c>
      <c r="D1825" t="s">
        <v>229</v>
      </c>
      <c r="E1825" t="s">
        <v>199</v>
      </c>
      <c r="F1825" s="231">
        <v>1</v>
      </c>
    </row>
    <row r="1826" spans="1:6" x14ac:dyDescent="0.2">
      <c r="A1826">
        <v>2016</v>
      </c>
      <c r="B1826" t="s">
        <v>3</v>
      </c>
      <c r="C1826">
        <v>72</v>
      </c>
      <c r="D1826" t="s">
        <v>229</v>
      </c>
      <c r="E1826" t="s">
        <v>194</v>
      </c>
      <c r="F1826" s="231">
        <v>17</v>
      </c>
    </row>
    <row r="1827" spans="1:6" x14ac:dyDescent="0.2">
      <c r="A1827">
        <v>2016</v>
      </c>
      <c r="B1827" t="s">
        <v>3</v>
      </c>
      <c r="C1827">
        <v>72</v>
      </c>
      <c r="D1827" t="s">
        <v>229</v>
      </c>
      <c r="E1827" t="s">
        <v>200</v>
      </c>
      <c r="F1827" s="231">
        <v>1</v>
      </c>
    </row>
    <row r="1828" spans="1:6" x14ac:dyDescent="0.2">
      <c r="A1828">
        <v>2016</v>
      </c>
      <c r="B1828" t="s">
        <v>3</v>
      </c>
      <c r="C1828">
        <v>72</v>
      </c>
      <c r="D1828" t="s">
        <v>229</v>
      </c>
      <c r="E1828" t="s">
        <v>195</v>
      </c>
      <c r="F1828" s="231">
        <v>23</v>
      </c>
    </row>
    <row r="1829" spans="1:6" x14ac:dyDescent="0.2">
      <c r="A1829">
        <v>2016</v>
      </c>
      <c r="B1829" t="s">
        <v>3</v>
      </c>
      <c r="C1829">
        <v>72</v>
      </c>
      <c r="D1829" t="s">
        <v>229</v>
      </c>
      <c r="E1829" t="s">
        <v>202</v>
      </c>
      <c r="F1829" s="231">
        <v>0.70731699999999997</v>
      </c>
    </row>
    <row r="1830" spans="1:6" x14ac:dyDescent="0.2">
      <c r="A1830">
        <v>2016</v>
      </c>
      <c r="B1830" t="s">
        <v>3</v>
      </c>
      <c r="C1830">
        <v>72</v>
      </c>
      <c r="D1830" t="s">
        <v>229</v>
      </c>
      <c r="E1830" t="s">
        <v>205</v>
      </c>
      <c r="F1830" s="231">
        <v>0.73295500000000002</v>
      </c>
    </row>
    <row r="1831" spans="1:6" x14ac:dyDescent="0.2">
      <c r="A1831">
        <v>2016</v>
      </c>
      <c r="B1831" t="s">
        <v>3</v>
      </c>
      <c r="C1831">
        <v>72</v>
      </c>
      <c r="D1831" t="s">
        <v>229</v>
      </c>
      <c r="E1831" t="s">
        <v>196</v>
      </c>
      <c r="F1831" s="231">
        <v>586</v>
      </c>
    </row>
    <row r="1832" spans="1:6" x14ac:dyDescent="0.2">
      <c r="A1832">
        <v>2016</v>
      </c>
      <c r="B1832" t="s">
        <v>2</v>
      </c>
      <c r="C1832">
        <v>72</v>
      </c>
      <c r="D1832" t="s">
        <v>229</v>
      </c>
      <c r="E1832" t="s">
        <v>197</v>
      </c>
      <c r="F1832" s="231">
        <v>19</v>
      </c>
    </row>
    <row r="1833" spans="1:6" x14ac:dyDescent="0.2">
      <c r="A1833">
        <v>2016</v>
      </c>
      <c r="B1833" t="s">
        <v>2</v>
      </c>
      <c r="C1833">
        <v>72</v>
      </c>
      <c r="D1833" t="s">
        <v>229</v>
      </c>
      <c r="E1833" t="s">
        <v>198</v>
      </c>
      <c r="F1833" s="231">
        <v>1</v>
      </c>
    </row>
    <row r="1834" spans="1:6" x14ac:dyDescent="0.2">
      <c r="A1834">
        <v>2016</v>
      </c>
      <c r="B1834" t="s">
        <v>2</v>
      </c>
      <c r="C1834">
        <v>72</v>
      </c>
      <c r="D1834" t="s">
        <v>229</v>
      </c>
      <c r="E1834" t="s">
        <v>194</v>
      </c>
      <c r="F1834" s="231">
        <v>8</v>
      </c>
    </row>
    <row r="1835" spans="1:6" x14ac:dyDescent="0.2">
      <c r="A1835">
        <v>2016</v>
      </c>
      <c r="B1835" t="s">
        <v>2</v>
      </c>
      <c r="C1835">
        <v>72</v>
      </c>
      <c r="D1835" t="s">
        <v>229</v>
      </c>
      <c r="E1835" t="s">
        <v>200</v>
      </c>
      <c r="F1835" s="231">
        <v>2</v>
      </c>
    </row>
    <row r="1836" spans="1:6" x14ac:dyDescent="0.2">
      <c r="A1836">
        <v>2016</v>
      </c>
      <c r="B1836" t="s">
        <v>2</v>
      </c>
      <c r="C1836">
        <v>72</v>
      </c>
      <c r="D1836" t="s">
        <v>229</v>
      </c>
      <c r="E1836" t="s">
        <v>195</v>
      </c>
      <c r="F1836" s="231">
        <v>30</v>
      </c>
    </row>
    <row r="1837" spans="1:6" x14ac:dyDescent="0.2">
      <c r="A1837">
        <v>2016</v>
      </c>
      <c r="B1837" t="s">
        <v>2</v>
      </c>
      <c r="C1837">
        <v>72</v>
      </c>
      <c r="D1837" t="s">
        <v>229</v>
      </c>
      <c r="E1837" t="s">
        <v>202</v>
      </c>
      <c r="F1837" s="231">
        <v>0.71754399999999996</v>
      </c>
    </row>
    <row r="1838" spans="1:6" x14ac:dyDescent="0.2">
      <c r="A1838">
        <v>2016</v>
      </c>
      <c r="B1838" t="s">
        <v>2</v>
      </c>
      <c r="C1838">
        <v>72</v>
      </c>
      <c r="D1838" t="s">
        <v>229</v>
      </c>
      <c r="E1838" t="s">
        <v>205</v>
      </c>
      <c r="F1838" s="231">
        <v>0.74476200000000004</v>
      </c>
    </row>
    <row r="1839" spans="1:6" x14ac:dyDescent="0.2">
      <c r="A1839">
        <v>2016</v>
      </c>
      <c r="B1839" t="s">
        <v>2</v>
      </c>
      <c r="C1839">
        <v>72</v>
      </c>
      <c r="D1839" t="s">
        <v>229</v>
      </c>
      <c r="E1839" t="s">
        <v>196</v>
      </c>
      <c r="F1839" s="231">
        <v>581</v>
      </c>
    </row>
    <row r="1840" spans="1:6" x14ac:dyDescent="0.2">
      <c r="A1840">
        <v>2016</v>
      </c>
      <c r="B1840" t="s">
        <v>9</v>
      </c>
      <c r="C1840">
        <v>73</v>
      </c>
      <c r="D1840" t="s">
        <v>230</v>
      </c>
      <c r="E1840" t="s">
        <v>197</v>
      </c>
      <c r="F1840" s="231">
        <v>3</v>
      </c>
    </row>
    <row r="1841" spans="1:6" x14ac:dyDescent="0.2">
      <c r="A1841">
        <v>2016</v>
      </c>
      <c r="B1841" t="s">
        <v>9</v>
      </c>
      <c r="C1841">
        <v>73</v>
      </c>
      <c r="D1841" t="s">
        <v>230</v>
      </c>
      <c r="E1841" t="s">
        <v>194</v>
      </c>
      <c r="F1841" s="231">
        <v>1</v>
      </c>
    </row>
    <row r="1842" spans="1:6" x14ac:dyDescent="0.2">
      <c r="A1842">
        <v>2016</v>
      </c>
      <c r="B1842" t="s">
        <v>9</v>
      </c>
      <c r="C1842">
        <v>73</v>
      </c>
      <c r="D1842" t="s">
        <v>230</v>
      </c>
      <c r="E1842" t="s">
        <v>195</v>
      </c>
      <c r="F1842" s="231">
        <v>3</v>
      </c>
    </row>
    <row r="1843" spans="1:6" x14ac:dyDescent="0.2">
      <c r="A1843">
        <v>2016</v>
      </c>
      <c r="B1843" t="s">
        <v>9</v>
      </c>
      <c r="C1843">
        <v>73</v>
      </c>
      <c r="D1843" t="s">
        <v>230</v>
      </c>
      <c r="E1843" t="s">
        <v>202</v>
      </c>
      <c r="F1843" s="231">
        <v>0.703704</v>
      </c>
    </row>
    <row r="1844" spans="1:6" x14ac:dyDescent="0.2">
      <c r="A1844">
        <v>2016</v>
      </c>
      <c r="B1844" t="s">
        <v>9</v>
      </c>
      <c r="C1844">
        <v>73</v>
      </c>
      <c r="D1844" t="s">
        <v>230</v>
      </c>
      <c r="E1844" t="s">
        <v>205</v>
      </c>
      <c r="F1844" s="231">
        <v>0.70886099999999996</v>
      </c>
    </row>
    <row r="1845" spans="1:6" x14ac:dyDescent="0.2">
      <c r="A1845">
        <v>2016</v>
      </c>
      <c r="B1845" t="s">
        <v>9</v>
      </c>
      <c r="C1845">
        <v>73</v>
      </c>
      <c r="D1845" t="s">
        <v>230</v>
      </c>
      <c r="E1845" t="s">
        <v>196</v>
      </c>
      <c r="F1845" s="231">
        <v>67</v>
      </c>
    </row>
    <row r="1846" spans="1:6" x14ac:dyDescent="0.2">
      <c r="A1846">
        <v>2016</v>
      </c>
      <c r="B1846" t="s">
        <v>1</v>
      </c>
      <c r="C1846">
        <v>73</v>
      </c>
      <c r="D1846" t="s">
        <v>230</v>
      </c>
      <c r="E1846" t="s">
        <v>197</v>
      </c>
      <c r="F1846" s="231">
        <v>3</v>
      </c>
    </row>
    <row r="1847" spans="1:6" x14ac:dyDescent="0.2">
      <c r="A1847">
        <v>2016</v>
      </c>
      <c r="B1847" t="s">
        <v>1</v>
      </c>
      <c r="C1847">
        <v>73</v>
      </c>
      <c r="D1847" t="s">
        <v>230</v>
      </c>
      <c r="E1847" t="s">
        <v>194</v>
      </c>
      <c r="F1847" s="231">
        <v>1</v>
      </c>
    </row>
    <row r="1848" spans="1:6" x14ac:dyDescent="0.2">
      <c r="A1848">
        <v>2016</v>
      </c>
      <c r="B1848" t="s">
        <v>1</v>
      </c>
      <c r="C1848">
        <v>73</v>
      </c>
      <c r="D1848" t="s">
        <v>230</v>
      </c>
      <c r="E1848" t="s">
        <v>195</v>
      </c>
      <c r="F1848" s="231">
        <v>6</v>
      </c>
    </row>
    <row r="1849" spans="1:6" x14ac:dyDescent="0.2">
      <c r="A1849">
        <v>2016</v>
      </c>
      <c r="B1849" t="s">
        <v>1</v>
      </c>
      <c r="C1849">
        <v>73</v>
      </c>
      <c r="D1849" t="s">
        <v>230</v>
      </c>
      <c r="E1849" t="s">
        <v>202</v>
      </c>
      <c r="F1849" s="231">
        <v>0.71428599999999998</v>
      </c>
    </row>
    <row r="1850" spans="1:6" x14ac:dyDescent="0.2">
      <c r="A1850">
        <v>2016</v>
      </c>
      <c r="B1850" t="s">
        <v>1</v>
      </c>
      <c r="C1850">
        <v>73</v>
      </c>
      <c r="D1850" t="s">
        <v>230</v>
      </c>
      <c r="E1850" t="s">
        <v>205</v>
      </c>
      <c r="F1850" s="231">
        <v>0.71951200000000004</v>
      </c>
    </row>
    <row r="1851" spans="1:6" x14ac:dyDescent="0.2">
      <c r="A1851">
        <v>2016</v>
      </c>
      <c r="B1851" t="s">
        <v>1</v>
      </c>
      <c r="C1851">
        <v>73</v>
      </c>
      <c r="D1851" t="s">
        <v>230</v>
      </c>
      <c r="E1851" t="s">
        <v>196</v>
      </c>
      <c r="F1851" s="231">
        <v>77</v>
      </c>
    </row>
    <row r="1852" spans="1:6" x14ac:dyDescent="0.2">
      <c r="A1852">
        <v>2016</v>
      </c>
      <c r="B1852" t="s">
        <v>5</v>
      </c>
      <c r="C1852">
        <v>73</v>
      </c>
      <c r="D1852" t="s">
        <v>230</v>
      </c>
      <c r="E1852" t="s">
        <v>197</v>
      </c>
      <c r="F1852" s="231">
        <v>1</v>
      </c>
    </row>
    <row r="1853" spans="1:6" x14ac:dyDescent="0.2">
      <c r="A1853">
        <v>2016</v>
      </c>
      <c r="B1853" t="s">
        <v>5</v>
      </c>
      <c r="C1853">
        <v>73</v>
      </c>
      <c r="D1853" t="s">
        <v>230</v>
      </c>
      <c r="E1853" t="s">
        <v>199</v>
      </c>
      <c r="F1853" s="231">
        <v>1</v>
      </c>
    </row>
    <row r="1854" spans="1:6" x14ac:dyDescent="0.2">
      <c r="A1854">
        <v>2016</v>
      </c>
      <c r="B1854" t="s">
        <v>5</v>
      </c>
      <c r="C1854">
        <v>73</v>
      </c>
      <c r="D1854" t="s">
        <v>230</v>
      </c>
      <c r="E1854" t="s">
        <v>194</v>
      </c>
      <c r="F1854" s="231">
        <v>1</v>
      </c>
    </row>
    <row r="1855" spans="1:6" x14ac:dyDescent="0.2">
      <c r="A1855">
        <v>2016</v>
      </c>
      <c r="B1855" t="s">
        <v>5</v>
      </c>
      <c r="C1855">
        <v>73</v>
      </c>
      <c r="D1855" t="s">
        <v>230</v>
      </c>
      <c r="E1855" t="s">
        <v>195</v>
      </c>
      <c r="F1855" s="231">
        <v>6</v>
      </c>
    </row>
    <row r="1856" spans="1:6" x14ac:dyDescent="0.2">
      <c r="A1856">
        <v>2016</v>
      </c>
      <c r="B1856" t="s">
        <v>5</v>
      </c>
      <c r="C1856">
        <v>73</v>
      </c>
      <c r="D1856" t="s">
        <v>230</v>
      </c>
      <c r="E1856" t="s">
        <v>202</v>
      </c>
      <c r="F1856" s="231">
        <v>0.73333300000000001</v>
      </c>
    </row>
    <row r="1857" spans="1:6" x14ac:dyDescent="0.2">
      <c r="A1857">
        <v>2016</v>
      </c>
      <c r="B1857" t="s">
        <v>5</v>
      </c>
      <c r="C1857">
        <v>73</v>
      </c>
      <c r="D1857" t="s">
        <v>230</v>
      </c>
      <c r="E1857" t="s">
        <v>205</v>
      </c>
      <c r="F1857" s="231">
        <v>0.75342500000000001</v>
      </c>
    </row>
    <row r="1858" spans="1:6" x14ac:dyDescent="0.2">
      <c r="A1858">
        <v>2016</v>
      </c>
      <c r="B1858" t="s">
        <v>5</v>
      </c>
      <c r="C1858">
        <v>73</v>
      </c>
      <c r="D1858" t="s">
        <v>230</v>
      </c>
      <c r="E1858" t="s">
        <v>196</v>
      </c>
      <c r="F1858" s="231">
        <v>71</v>
      </c>
    </row>
    <row r="1859" spans="1:6" x14ac:dyDescent="0.2">
      <c r="A1859">
        <v>2016</v>
      </c>
      <c r="B1859" t="s">
        <v>7</v>
      </c>
      <c r="C1859">
        <v>73</v>
      </c>
      <c r="D1859" t="s">
        <v>230</v>
      </c>
      <c r="E1859" t="s">
        <v>197</v>
      </c>
      <c r="F1859" s="231">
        <v>1</v>
      </c>
    </row>
    <row r="1860" spans="1:6" x14ac:dyDescent="0.2">
      <c r="A1860">
        <v>2016</v>
      </c>
      <c r="B1860" t="s">
        <v>7</v>
      </c>
      <c r="C1860">
        <v>73</v>
      </c>
      <c r="D1860" t="s">
        <v>230</v>
      </c>
      <c r="E1860" t="s">
        <v>198</v>
      </c>
      <c r="F1860" s="231">
        <v>1</v>
      </c>
    </row>
    <row r="1861" spans="1:6" x14ac:dyDescent="0.2">
      <c r="A1861">
        <v>2016</v>
      </c>
      <c r="B1861" t="s">
        <v>7</v>
      </c>
      <c r="C1861">
        <v>73</v>
      </c>
      <c r="D1861" t="s">
        <v>230</v>
      </c>
      <c r="E1861" t="s">
        <v>199</v>
      </c>
      <c r="F1861" s="231">
        <v>1</v>
      </c>
    </row>
    <row r="1862" spans="1:6" x14ac:dyDescent="0.2">
      <c r="A1862">
        <v>2016</v>
      </c>
      <c r="B1862" t="s">
        <v>7</v>
      </c>
      <c r="C1862">
        <v>73</v>
      </c>
      <c r="D1862" t="s">
        <v>230</v>
      </c>
      <c r="E1862" t="s">
        <v>194</v>
      </c>
      <c r="F1862" s="231">
        <v>3</v>
      </c>
    </row>
    <row r="1863" spans="1:6" x14ac:dyDescent="0.2">
      <c r="A1863">
        <v>2016</v>
      </c>
      <c r="B1863" t="s">
        <v>7</v>
      </c>
      <c r="C1863">
        <v>73</v>
      </c>
      <c r="D1863" t="s">
        <v>230</v>
      </c>
      <c r="E1863" t="s">
        <v>195</v>
      </c>
      <c r="F1863" s="231">
        <v>5</v>
      </c>
    </row>
    <row r="1864" spans="1:6" x14ac:dyDescent="0.2">
      <c r="A1864">
        <v>2016</v>
      </c>
      <c r="B1864" t="s">
        <v>7</v>
      </c>
      <c r="C1864">
        <v>73</v>
      </c>
      <c r="D1864" t="s">
        <v>230</v>
      </c>
      <c r="E1864" t="s">
        <v>202</v>
      </c>
      <c r="F1864" s="231">
        <v>0.70512799999999998</v>
      </c>
    </row>
    <row r="1865" spans="1:6" x14ac:dyDescent="0.2">
      <c r="A1865">
        <v>2016</v>
      </c>
      <c r="B1865" t="s">
        <v>7</v>
      </c>
      <c r="C1865">
        <v>73</v>
      </c>
      <c r="D1865" t="s">
        <v>230</v>
      </c>
      <c r="E1865" t="s">
        <v>205</v>
      </c>
      <c r="F1865" s="231">
        <v>0.72368399999999999</v>
      </c>
    </row>
    <row r="1866" spans="1:6" x14ac:dyDescent="0.2">
      <c r="A1866">
        <v>2016</v>
      </c>
      <c r="B1866" t="s">
        <v>7</v>
      </c>
      <c r="C1866">
        <v>73</v>
      </c>
      <c r="D1866" t="s">
        <v>230</v>
      </c>
      <c r="E1866" t="s">
        <v>196</v>
      </c>
      <c r="F1866" s="231">
        <v>71</v>
      </c>
    </row>
    <row r="1867" spans="1:6" x14ac:dyDescent="0.2">
      <c r="A1867">
        <v>2016</v>
      </c>
      <c r="B1867" t="s">
        <v>6</v>
      </c>
      <c r="C1867">
        <v>73</v>
      </c>
      <c r="D1867" t="s">
        <v>230</v>
      </c>
      <c r="E1867" t="s">
        <v>197</v>
      </c>
      <c r="F1867" s="231">
        <v>3</v>
      </c>
    </row>
    <row r="1868" spans="1:6" x14ac:dyDescent="0.2">
      <c r="A1868">
        <v>2016</v>
      </c>
      <c r="B1868" t="s">
        <v>6</v>
      </c>
      <c r="C1868">
        <v>73</v>
      </c>
      <c r="D1868" t="s">
        <v>230</v>
      </c>
      <c r="E1868" t="s">
        <v>194</v>
      </c>
      <c r="F1868" s="231">
        <v>1</v>
      </c>
    </row>
    <row r="1869" spans="1:6" x14ac:dyDescent="0.2">
      <c r="A1869">
        <v>2016</v>
      </c>
      <c r="B1869" t="s">
        <v>6</v>
      </c>
      <c r="C1869">
        <v>73</v>
      </c>
      <c r="D1869" t="s">
        <v>230</v>
      </c>
      <c r="E1869" t="s">
        <v>195</v>
      </c>
      <c r="F1869" s="231">
        <v>7</v>
      </c>
    </row>
    <row r="1870" spans="1:6" x14ac:dyDescent="0.2">
      <c r="A1870">
        <v>2016</v>
      </c>
      <c r="B1870" t="s">
        <v>6</v>
      </c>
      <c r="C1870">
        <v>73</v>
      </c>
      <c r="D1870" t="s">
        <v>230</v>
      </c>
      <c r="E1870" t="s">
        <v>202</v>
      </c>
      <c r="F1870" s="231">
        <v>0.72</v>
      </c>
    </row>
    <row r="1871" spans="1:6" x14ac:dyDescent="0.2">
      <c r="A1871">
        <v>2016</v>
      </c>
      <c r="B1871" t="s">
        <v>6</v>
      </c>
      <c r="C1871">
        <v>73</v>
      </c>
      <c r="D1871" t="s">
        <v>230</v>
      </c>
      <c r="E1871" t="s">
        <v>205</v>
      </c>
      <c r="F1871" s="231">
        <v>0.73972599999999999</v>
      </c>
    </row>
    <row r="1872" spans="1:6" x14ac:dyDescent="0.2">
      <c r="A1872">
        <v>2016</v>
      </c>
      <c r="B1872" t="s">
        <v>6</v>
      </c>
      <c r="C1872">
        <v>73</v>
      </c>
      <c r="D1872" t="s">
        <v>230</v>
      </c>
      <c r="E1872" t="s">
        <v>196</v>
      </c>
      <c r="F1872" s="231">
        <v>69</v>
      </c>
    </row>
    <row r="1873" spans="1:6" x14ac:dyDescent="0.2">
      <c r="A1873">
        <v>2016</v>
      </c>
      <c r="B1873" t="s">
        <v>0</v>
      </c>
      <c r="C1873">
        <v>73</v>
      </c>
      <c r="D1873" t="s">
        <v>230</v>
      </c>
      <c r="E1873" t="s">
        <v>197</v>
      </c>
      <c r="F1873" s="231">
        <v>0</v>
      </c>
    </row>
    <row r="1874" spans="1:6" x14ac:dyDescent="0.2">
      <c r="A1874">
        <v>2016</v>
      </c>
      <c r="B1874" t="s">
        <v>0</v>
      </c>
      <c r="C1874">
        <v>73</v>
      </c>
      <c r="D1874" t="s">
        <v>230</v>
      </c>
      <c r="E1874" t="s">
        <v>198</v>
      </c>
      <c r="F1874" s="231">
        <v>0</v>
      </c>
    </row>
    <row r="1875" spans="1:6" x14ac:dyDescent="0.2">
      <c r="A1875">
        <v>2016</v>
      </c>
      <c r="B1875" t="s">
        <v>0</v>
      </c>
      <c r="C1875">
        <v>73</v>
      </c>
      <c r="D1875" t="s">
        <v>230</v>
      </c>
      <c r="E1875" t="s">
        <v>199</v>
      </c>
      <c r="F1875" s="231">
        <v>0</v>
      </c>
    </row>
    <row r="1876" spans="1:6" x14ac:dyDescent="0.2">
      <c r="A1876">
        <v>2016</v>
      </c>
      <c r="B1876" t="s">
        <v>0</v>
      </c>
      <c r="C1876">
        <v>73</v>
      </c>
      <c r="D1876" t="s">
        <v>230</v>
      </c>
      <c r="E1876" t="s">
        <v>194</v>
      </c>
      <c r="F1876" s="231">
        <v>1</v>
      </c>
    </row>
    <row r="1877" spans="1:6" x14ac:dyDescent="0.2">
      <c r="A1877">
        <v>2016</v>
      </c>
      <c r="B1877" t="s">
        <v>0</v>
      </c>
      <c r="C1877">
        <v>73</v>
      </c>
      <c r="D1877" t="s">
        <v>230</v>
      </c>
      <c r="E1877" t="s">
        <v>200</v>
      </c>
      <c r="F1877" s="231">
        <v>0</v>
      </c>
    </row>
    <row r="1878" spans="1:6" x14ac:dyDescent="0.2">
      <c r="A1878">
        <v>2016</v>
      </c>
      <c r="B1878" t="s">
        <v>0</v>
      </c>
      <c r="C1878">
        <v>73</v>
      </c>
      <c r="D1878" t="s">
        <v>230</v>
      </c>
      <c r="E1878" t="s">
        <v>195</v>
      </c>
      <c r="F1878" s="231">
        <v>3</v>
      </c>
    </row>
    <row r="1879" spans="1:6" x14ac:dyDescent="0.2">
      <c r="A1879">
        <v>2016</v>
      </c>
      <c r="B1879" t="s">
        <v>0</v>
      </c>
      <c r="C1879">
        <v>73</v>
      </c>
      <c r="D1879" t="s">
        <v>230</v>
      </c>
      <c r="E1879" t="s">
        <v>202</v>
      </c>
      <c r="F1879" s="231">
        <v>0.70731699999999997</v>
      </c>
    </row>
    <row r="1880" spans="1:6" x14ac:dyDescent="0.2">
      <c r="A1880">
        <v>2016</v>
      </c>
      <c r="B1880" t="s">
        <v>0</v>
      </c>
      <c r="C1880">
        <v>73</v>
      </c>
      <c r="D1880" t="s">
        <v>230</v>
      </c>
      <c r="E1880" t="s">
        <v>205</v>
      </c>
      <c r="F1880" s="231">
        <v>0.71250000000000002</v>
      </c>
    </row>
    <row r="1881" spans="1:6" x14ac:dyDescent="0.2">
      <c r="A1881">
        <v>2016</v>
      </c>
      <c r="B1881" t="s">
        <v>0</v>
      </c>
      <c r="C1881">
        <v>73</v>
      </c>
      <c r="D1881" t="s">
        <v>230</v>
      </c>
      <c r="E1881" t="s">
        <v>196</v>
      </c>
      <c r="F1881" s="231">
        <v>79</v>
      </c>
    </row>
    <row r="1882" spans="1:6" x14ac:dyDescent="0.2">
      <c r="A1882">
        <v>2016</v>
      </c>
      <c r="B1882" t="s">
        <v>8</v>
      </c>
      <c r="C1882">
        <v>73</v>
      </c>
      <c r="D1882" t="s">
        <v>230</v>
      </c>
      <c r="E1882" t="s">
        <v>197</v>
      </c>
      <c r="F1882" s="231">
        <v>2</v>
      </c>
    </row>
    <row r="1883" spans="1:6" x14ac:dyDescent="0.2">
      <c r="A1883">
        <v>2016</v>
      </c>
      <c r="B1883" t="s">
        <v>8</v>
      </c>
      <c r="C1883">
        <v>73</v>
      </c>
      <c r="D1883" t="s">
        <v>230</v>
      </c>
      <c r="E1883" t="s">
        <v>195</v>
      </c>
      <c r="F1883" s="231">
        <v>8</v>
      </c>
    </row>
    <row r="1884" spans="1:6" x14ac:dyDescent="0.2">
      <c r="A1884">
        <v>2016</v>
      </c>
      <c r="B1884" t="s">
        <v>8</v>
      </c>
      <c r="C1884">
        <v>73</v>
      </c>
      <c r="D1884" t="s">
        <v>230</v>
      </c>
      <c r="E1884" t="s">
        <v>202</v>
      </c>
      <c r="F1884" s="231">
        <v>0.71604900000000005</v>
      </c>
    </row>
    <row r="1885" spans="1:6" x14ac:dyDescent="0.2">
      <c r="A1885">
        <v>2016</v>
      </c>
      <c r="B1885" t="s">
        <v>8</v>
      </c>
      <c r="C1885">
        <v>73</v>
      </c>
      <c r="D1885" t="s">
        <v>230</v>
      </c>
      <c r="E1885" t="s">
        <v>205</v>
      </c>
      <c r="F1885" s="231">
        <v>0.730769</v>
      </c>
    </row>
    <row r="1886" spans="1:6" x14ac:dyDescent="0.2">
      <c r="A1886">
        <v>2016</v>
      </c>
      <c r="B1886" t="s">
        <v>8</v>
      </c>
      <c r="C1886">
        <v>73</v>
      </c>
      <c r="D1886" t="s">
        <v>230</v>
      </c>
      <c r="E1886" t="s">
        <v>196</v>
      </c>
      <c r="F1886" s="231">
        <v>69</v>
      </c>
    </row>
    <row r="1887" spans="1:6" x14ac:dyDescent="0.2">
      <c r="A1887">
        <v>2016</v>
      </c>
      <c r="B1887" t="s">
        <v>10</v>
      </c>
      <c r="C1887">
        <v>73</v>
      </c>
      <c r="D1887" t="s">
        <v>230</v>
      </c>
      <c r="E1887" t="s">
        <v>197</v>
      </c>
      <c r="F1887" s="231">
        <v>3</v>
      </c>
    </row>
    <row r="1888" spans="1:6" x14ac:dyDescent="0.2">
      <c r="A1888">
        <v>2016</v>
      </c>
      <c r="B1888" t="s">
        <v>10</v>
      </c>
      <c r="C1888">
        <v>73</v>
      </c>
      <c r="D1888" t="s">
        <v>230</v>
      </c>
      <c r="E1888" t="s">
        <v>199</v>
      </c>
      <c r="F1888" s="231">
        <v>1</v>
      </c>
    </row>
    <row r="1889" spans="1:6" x14ac:dyDescent="0.2">
      <c r="A1889">
        <v>2016</v>
      </c>
      <c r="B1889" t="s">
        <v>10</v>
      </c>
      <c r="C1889">
        <v>73</v>
      </c>
      <c r="D1889" t="s">
        <v>230</v>
      </c>
      <c r="E1889" t="s">
        <v>194</v>
      </c>
      <c r="F1889" s="231">
        <v>2</v>
      </c>
    </row>
    <row r="1890" spans="1:6" x14ac:dyDescent="0.2">
      <c r="A1890">
        <v>2016</v>
      </c>
      <c r="B1890" t="s">
        <v>10</v>
      </c>
      <c r="C1890">
        <v>73</v>
      </c>
      <c r="D1890" t="s">
        <v>230</v>
      </c>
      <c r="E1890" t="s">
        <v>195</v>
      </c>
      <c r="F1890" s="231">
        <v>5</v>
      </c>
    </row>
    <row r="1891" spans="1:6" x14ac:dyDescent="0.2">
      <c r="A1891">
        <v>2016</v>
      </c>
      <c r="B1891" t="s">
        <v>10</v>
      </c>
      <c r="C1891">
        <v>73</v>
      </c>
      <c r="D1891" t="s">
        <v>230</v>
      </c>
      <c r="E1891" t="s">
        <v>202</v>
      </c>
      <c r="F1891" s="231">
        <v>0.71250000000000002</v>
      </c>
    </row>
    <row r="1892" spans="1:6" x14ac:dyDescent="0.2">
      <c r="A1892">
        <v>2016</v>
      </c>
      <c r="B1892" t="s">
        <v>10</v>
      </c>
      <c r="C1892">
        <v>73</v>
      </c>
      <c r="D1892" t="s">
        <v>230</v>
      </c>
      <c r="E1892" t="s">
        <v>205</v>
      </c>
      <c r="F1892" s="231">
        <v>0.71428599999999998</v>
      </c>
    </row>
    <row r="1893" spans="1:6" x14ac:dyDescent="0.2">
      <c r="A1893">
        <v>2016</v>
      </c>
      <c r="B1893" t="s">
        <v>10</v>
      </c>
      <c r="C1893">
        <v>73</v>
      </c>
      <c r="D1893" t="s">
        <v>230</v>
      </c>
      <c r="E1893" t="s">
        <v>196</v>
      </c>
      <c r="F1893" s="231">
        <v>65</v>
      </c>
    </row>
    <row r="1894" spans="1:6" x14ac:dyDescent="0.2">
      <c r="A1894">
        <v>2016</v>
      </c>
      <c r="B1894" t="s">
        <v>4</v>
      </c>
      <c r="C1894">
        <v>73</v>
      </c>
      <c r="D1894" t="s">
        <v>230</v>
      </c>
      <c r="E1894" t="s">
        <v>197</v>
      </c>
      <c r="F1894" s="231">
        <v>2</v>
      </c>
    </row>
    <row r="1895" spans="1:6" x14ac:dyDescent="0.2">
      <c r="A1895">
        <v>2016</v>
      </c>
      <c r="B1895" t="s">
        <v>4</v>
      </c>
      <c r="C1895">
        <v>73</v>
      </c>
      <c r="D1895" t="s">
        <v>230</v>
      </c>
      <c r="E1895" t="s">
        <v>200</v>
      </c>
      <c r="F1895" s="231">
        <v>1</v>
      </c>
    </row>
    <row r="1896" spans="1:6" x14ac:dyDescent="0.2">
      <c r="A1896">
        <v>2016</v>
      </c>
      <c r="B1896" t="s">
        <v>4</v>
      </c>
      <c r="C1896">
        <v>73</v>
      </c>
      <c r="D1896" t="s">
        <v>230</v>
      </c>
      <c r="E1896" t="s">
        <v>195</v>
      </c>
      <c r="F1896" s="231">
        <v>4</v>
      </c>
    </row>
    <row r="1897" spans="1:6" x14ac:dyDescent="0.2">
      <c r="A1897">
        <v>2016</v>
      </c>
      <c r="B1897" t="s">
        <v>4</v>
      </c>
      <c r="C1897">
        <v>73</v>
      </c>
      <c r="D1897" t="s">
        <v>230</v>
      </c>
      <c r="E1897" t="s">
        <v>202</v>
      </c>
      <c r="F1897" s="231">
        <v>0.71604900000000005</v>
      </c>
    </row>
    <row r="1898" spans="1:6" x14ac:dyDescent="0.2">
      <c r="A1898">
        <v>2016</v>
      </c>
      <c r="B1898" t="s">
        <v>4</v>
      </c>
      <c r="C1898">
        <v>73</v>
      </c>
      <c r="D1898" t="s">
        <v>230</v>
      </c>
      <c r="E1898" t="s">
        <v>205</v>
      </c>
      <c r="F1898" s="231">
        <v>0.73417699999999997</v>
      </c>
    </row>
    <row r="1899" spans="1:6" x14ac:dyDescent="0.2">
      <c r="A1899">
        <v>2016</v>
      </c>
      <c r="B1899" t="s">
        <v>4</v>
      </c>
      <c r="C1899">
        <v>73</v>
      </c>
      <c r="D1899" t="s">
        <v>230</v>
      </c>
      <c r="E1899" t="s">
        <v>196</v>
      </c>
      <c r="F1899" s="231">
        <v>72</v>
      </c>
    </row>
    <row r="1900" spans="1:6" x14ac:dyDescent="0.2">
      <c r="A1900">
        <v>2016</v>
      </c>
      <c r="B1900" t="s">
        <v>3</v>
      </c>
      <c r="C1900">
        <v>73</v>
      </c>
      <c r="D1900" t="s">
        <v>230</v>
      </c>
      <c r="E1900" t="s">
        <v>197</v>
      </c>
      <c r="F1900" s="231">
        <v>3</v>
      </c>
    </row>
    <row r="1901" spans="1:6" x14ac:dyDescent="0.2">
      <c r="A1901">
        <v>2016</v>
      </c>
      <c r="B1901" t="s">
        <v>3</v>
      </c>
      <c r="C1901">
        <v>73</v>
      </c>
      <c r="D1901" t="s">
        <v>230</v>
      </c>
      <c r="E1901" t="s">
        <v>195</v>
      </c>
      <c r="F1901" s="231">
        <v>1</v>
      </c>
    </row>
    <row r="1902" spans="1:6" x14ac:dyDescent="0.2">
      <c r="A1902">
        <v>2016</v>
      </c>
      <c r="B1902" t="s">
        <v>3</v>
      </c>
      <c r="C1902">
        <v>73</v>
      </c>
      <c r="D1902" t="s">
        <v>230</v>
      </c>
      <c r="E1902" t="s">
        <v>202</v>
      </c>
      <c r="F1902" s="231">
        <v>0.72151900000000002</v>
      </c>
    </row>
    <row r="1903" spans="1:6" x14ac:dyDescent="0.2">
      <c r="A1903">
        <v>2016</v>
      </c>
      <c r="B1903" t="s">
        <v>3</v>
      </c>
      <c r="C1903">
        <v>73</v>
      </c>
      <c r="D1903" t="s">
        <v>230</v>
      </c>
      <c r="E1903" t="s">
        <v>205</v>
      </c>
      <c r="F1903" s="231">
        <v>0.74026000000000003</v>
      </c>
    </row>
    <row r="1904" spans="1:6" x14ac:dyDescent="0.2">
      <c r="A1904">
        <v>2016</v>
      </c>
      <c r="B1904" t="s">
        <v>3</v>
      </c>
      <c r="C1904">
        <v>73</v>
      </c>
      <c r="D1904" t="s">
        <v>230</v>
      </c>
      <c r="E1904" t="s">
        <v>196</v>
      </c>
      <c r="F1904" s="231">
        <v>73</v>
      </c>
    </row>
    <row r="1905" spans="1:6" x14ac:dyDescent="0.2">
      <c r="A1905">
        <v>2016</v>
      </c>
      <c r="B1905" t="s">
        <v>2</v>
      </c>
      <c r="C1905">
        <v>73</v>
      </c>
      <c r="D1905" t="s">
        <v>230</v>
      </c>
      <c r="E1905" t="s">
        <v>197</v>
      </c>
      <c r="F1905" s="231">
        <v>1</v>
      </c>
    </row>
    <row r="1906" spans="1:6" x14ac:dyDescent="0.2">
      <c r="A1906">
        <v>2016</v>
      </c>
      <c r="B1906" t="s">
        <v>2</v>
      </c>
      <c r="C1906">
        <v>73</v>
      </c>
      <c r="D1906" t="s">
        <v>230</v>
      </c>
      <c r="E1906" t="s">
        <v>195</v>
      </c>
      <c r="F1906" s="231">
        <v>2</v>
      </c>
    </row>
    <row r="1907" spans="1:6" x14ac:dyDescent="0.2">
      <c r="A1907">
        <v>2016</v>
      </c>
      <c r="B1907" t="s">
        <v>2</v>
      </c>
      <c r="C1907">
        <v>73</v>
      </c>
      <c r="D1907" t="s">
        <v>230</v>
      </c>
      <c r="E1907" t="s">
        <v>202</v>
      </c>
      <c r="F1907" s="231">
        <v>0.70886099999999996</v>
      </c>
    </row>
    <row r="1908" spans="1:6" x14ac:dyDescent="0.2">
      <c r="A1908">
        <v>2016</v>
      </c>
      <c r="B1908" t="s">
        <v>2</v>
      </c>
      <c r="C1908">
        <v>73</v>
      </c>
      <c r="D1908" t="s">
        <v>230</v>
      </c>
      <c r="E1908" t="s">
        <v>205</v>
      </c>
      <c r="F1908" s="231">
        <v>0.72727299999999995</v>
      </c>
    </row>
    <row r="1909" spans="1:6" x14ac:dyDescent="0.2">
      <c r="A1909">
        <v>2016</v>
      </c>
      <c r="B1909" t="s">
        <v>2</v>
      </c>
      <c r="C1909">
        <v>73</v>
      </c>
      <c r="D1909" t="s">
        <v>230</v>
      </c>
      <c r="E1909" t="s">
        <v>196</v>
      </c>
      <c r="F1909" s="231">
        <v>76</v>
      </c>
    </row>
    <row r="1910" spans="1:6" x14ac:dyDescent="0.2">
      <c r="A1910">
        <v>2016</v>
      </c>
      <c r="B1910" t="s">
        <v>9</v>
      </c>
      <c r="C1910">
        <v>84</v>
      </c>
      <c r="D1910" t="s">
        <v>231</v>
      </c>
      <c r="E1910" t="s">
        <v>197</v>
      </c>
      <c r="F1910" s="231">
        <v>1</v>
      </c>
    </row>
    <row r="1911" spans="1:6" x14ac:dyDescent="0.2">
      <c r="A1911">
        <v>2016</v>
      </c>
      <c r="B1911" t="s">
        <v>9</v>
      </c>
      <c r="C1911">
        <v>84</v>
      </c>
      <c r="D1911" t="s">
        <v>231</v>
      </c>
      <c r="E1911" t="s">
        <v>194</v>
      </c>
      <c r="F1911" s="231">
        <v>2</v>
      </c>
    </row>
    <row r="1912" spans="1:6" x14ac:dyDescent="0.2">
      <c r="A1912">
        <v>2016</v>
      </c>
      <c r="B1912" t="s">
        <v>9</v>
      </c>
      <c r="C1912">
        <v>84</v>
      </c>
      <c r="D1912" t="s">
        <v>231</v>
      </c>
      <c r="E1912" t="s">
        <v>195</v>
      </c>
      <c r="F1912" s="231">
        <v>7</v>
      </c>
    </row>
    <row r="1913" spans="1:6" x14ac:dyDescent="0.2">
      <c r="A1913">
        <v>2016</v>
      </c>
      <c r="B1913" t="s">
        <v>9</v>
      </c>
      <c r="C1913">
        <v>84</v>
      </c>
      <c r="D1913" t="s">
        <v>231</v>
      </c>
      <c r="E1913" t="s">
        <v>202</v>
      </c>
      <c r="F1913" s="231">
        <v>0.61</v>
      </c>
    </row>
    <row r="1914" spans="1:6" x14ac:dyDescent="0.2">
      <c r="A1914">
        <v>2016</v>
      </c>
      <c r="B1914" t="s">
        <v>9</v>
      </c>
      <c r="C1914">
        <v>84</v>
      </c>
      <c r="D1914" t="s">
        <v>231</v>
      </c>
      <c r="E1914" t="s">
        <v>205</v>
      </c>
      <c r="F1914" s="231">
        <v>0.63736300000000001</v>
      </c>
    </row>
    <row r="1915" spans="1:6" x14ac:dyDescent="0.2">
      <c r="A1915">
        <v>2016</v>
      </c>
      <c r="B1915" t="s">
        <v>9</v>
      </c>
      <c r="C1915">
        <v>84</v>
      </c>
      <c r="D1915" t="s">
        <v>231</v>
      </c>
      <c r="E1915" t="s">
        <v>196</v>
      </c>
      <c r="F1915" s="231">
        <v>85</v>
      </c>
    </row>
    <row r="1916" spans="1:6" x14ac:dyDescent="0.2">
      <c r="A1916">
        <v>2016</v>
      </c>
      <c r="B1916" t="s">
        <v>1</v>
      </c>
      <c r="C1916">
        <v>84</v>
      </c>
      <c r="D1916" t="s">
        <v>231</v>
      </c>
      <c r="E1916" t="s">
        <v>197</v>
      </c>
      <c r="F1916" s="231">
        <v>3</v>
      </c>
    </row>
    <row r="1917" spans="1:6" x14ac:dyDescent="0.2">
      <c r="A1917">
        <v>2016</v>
      </c>
      <c r="B1917" t="s">
        <v>1</v>
      </c>
      <c r="C1917">
        <v>84</v>
      </c>
      <c r="D1917" t="s">
        <v>231</v>
      </c>
      <c r="E1917" t="s">
        <v>195</v>
      </c>
      <c r="F1917" s="231">
        <v>3</v>
      </c>
    </row>
    <row r="1918" spans="1:6" x14ac:dyDescent="0.2">
      <c r="A1918">
        <v>2016</v>
      </c>
      <c r="B1918" t="s">
        <v>1</v>
      </c>
      <c r="C1918">
        <v>84</v>
      </c>
      <c r="D1918" t="s">
        <v>231</v>
      </c>
      <c r="E1918" t="s">
        <v>202</v>
      </c>
      <c r="F1918" s="231">
        <v>0.66666700000000001</v>
      </c>
    </row>
    <row r="1919" spans="1:6" x14ac:dyDescent="0.2">
      <c r="A1919">
        <v>2016</v>
      </c>
      <c r="B1919" t="s">
        <v>1</v>
      </c>
      <c r="C1919">
        <v>84</v>
      </c>
      <c r="D1919" t="s">
        <v>231</v>
      </c>
      <c r="E1919" t="s">
        <v>205</v>
      </c>
      <c r="F1919" s="231">
        <v>0.6875</v>
      </c>
    </row>
    <row r="1920" spans="1:6" x14ac:dyDescent="0.2">
      <c r="A1920">
        <v>2016</v>
      </c>
      <c r="B1920" t="s">
        <v>1</v>
      </c>
      <c r="C1920">
        <v>84</v>
      </c>
      <c r="D1920" t="s">
        <v>231</v>
      </c>
      <c r="E1920" t="s">
        <v>196</v>
      </c>
      <c r="F1920" s="231">
        <v>92</v>
      </c>
    </row>
    <row r="1921" spans="1:6" x14ac:dyDescent="0.2">
      <c r="A1921">
        <v>2016</v>
      </c>
      <c r="B1921" t="s">
        <v>5</v>
      </c>
      <c r="C1921">
        <v>84</v>
      </c>
      <c r="D1921" t="s">
        <v>231</v>
      </c>
      <c r="E1921" t="s">
        <v>197</v>
      </c>
      <c r="F1921" s="231">
        <v>6</v>
      </c>
    </row>
    <row r="1922" spans="1:6" x14ac:dyDescent="0.2">
      <c r="A1922">
        <v>2016</v>
      </c>
      <c r="B1922" t="s">
        <v>5</v>
      </c>
      <c r="C1922">
        <v>84</v>
      </c>
      <c r="D1922" t="s">
        <v>231</v>
      </c>
      <c r="E1922" t="s">
        <v>194</v>
      </c>
      <c r="F1922" s="231">
        <v>4</v>
      </c>
    </row>
    <row r="1923" spans="1:6" x14ac:dyDescent="0.2">
      <c r="A1923">
        <v>2016</v>
      </c>
      <c r="B1923" t="s">
        <v>5</v>
      </c>
      <c r="C1923">
        <v>84</v>
      </c>
      <c r="D1923" t="s">
        <v>231</v>
      </c>
      <c r="E1923" t="s">
        <v>195</v>
      </c>
      <c r="F1923" s="231">
        <v>2</v>
      </c>
    </row>
    <row r="1924" spans="1:6" x14ac:dyDescent="0.2">
      <c r="A1924">
        <v>2016</v>
      </c>
      <c r="B1924" t="s">
        <v>5</v>
      </c>
      <c r="C1924">
        <v>84</v>
      </c>
      <c r="D1924" t="s">
        <v>231</v>
      </c>
      <c r="E1924" t="s">
        <v>202</v>
      </c>
      <c r="F1924" s="231">
        <v>0.66037699999999999</v>
      </c>
    </row>
    <row r="1925" spans="1:6" x14ac:dyDescent="0.2">
      <c r="A1925">
        <v>2016</v>
      </c>
      <c r="B1925" t="s">
        <v>5</v>
      </c>
      <c r="C1925">
        <v>84</v>
      </c>
      <c r="D1925" t="s">
        <v>231</v>
      </c>
      <c r="E1925" t="s">
        <v>205</v>
      </c>
      <c r="F1925" s="231">
        <v>0.67346899999999998</v>
      </c>
    </row>
    <row r="1926" spans="1:6" x14ac:dyDescent="0.2">
      <c r="A1926">
        <v>2016</v>
      </c>
      <c r="B1926" t="s">
        <v>5</v>
      </c>
      <c r="C1926">
        <v>84</v>
      </c>
      <c r="D1926" t="s">
        <v>231</v>
      </c>
      <c r="E1926" t="s">
        <v>196</v>
      </c>
      <c r="F1926" s="231">
        <v>88</v>
      </c>
    </row>
    <row r="1927" spans="1:6" x14ac:dyDescent="0.2">
      <c r="A1927">
        <v>2016</v>
      </c>
      <c r="B1927" t="s">
        <v>7</v>
      </c>
      <c r="C1927">
        <v>84</v>
      </c>
      <c r="D1927" t="s">
        <v>231</v>
      </c>
      <c r="E1927" t="s">
        <v>197</v>
      </c>
      <c r="F1927" s="231">
        <v>3</v>
      </c>
    </row>
    <row r="1928" spans="1:6" x14ac:dyDescent="0.2">
      <c r="A1928">
        <v>2016</v>
      </c>
      <c r="B1928" t="s">
        <v>7</v>
      </c>
      <c r="C1928">
        <v>84</v>
      </c>
      <c r="D1928" t="s">
        <v>231</v>
      </c>
      <c r="E1928" t="s">
        <v>194</v>
      </c>
      <c r="F1928" s="231">
        <v>2</v>
      </c>
    </row>
    <row r="1929" spans="1:6" x14ac:dyDescent="0.2">
      <c r="A1929">
        <v>2016</v>
      </c>
      <c r="B1929" t="s">
        <v>7</v>
      </c>
      <c r="C1929">
        <v>84</v>
      </c>
      <c r="D1929" t="s">
        <v>231</v>
      </c>
      <c r="E1929" t="s">
        <v>195</v>
      </c>
      <c r="F1929" s="231">
        <v>4</v>
      </c>
    </row>
    <row r="1930" spans="1:6" x14ac:dyDescent="0.2">
      <c r="A1930">
        <v>2016</v>
      </c>
      <c r="B1930" t="s">
        <v>7</v>
      </c>
      <c r="C1930">
        <v>84</v>
      </c>
      <c r="D1930" t="s">
        <v>231</v>
      </c>
      <c r="E1930" t="s">
        <v>202</v>
      </c>
      <c r="F1930" s="231">
        <v>0.62376200000000004</v>
      </c>
    </row>
    <row r="1931" spans="1:6" x14ac:dyDescent="0.2">
      <c r="A1931">
        <v>2016</v>
      </c>
      <c r="B1931" t="s">
        <v>7</v>
      </c>
      <c r="C1931">
        <v>84</v>
      </c>
      <c r="D1931" t="s">
        <v>231</v>
      </c>
      <c r="E1931" t="s">
        <v>205</v>
      </c>
      <c r="F1931" s="231">
        <v>0.64516099999999998</v>
      </c>
    </row>
    <row r="1932" spans="1:6" x14ac:dyDescent="0.2">
      <c r="A1932">
        <v>2016</v>
      </c>
      <c r="B1932" t="s">
        <v>7</v>
      </c>
      <c r="C1932">
        <v>84</v>
      </c>
      <c r="D1932" t="s">
        <v>231</v>
      </c>
      <c r="E1932" t="s">
        <v>196</v>
      </c>
      <c r="F1932" s="231">
        <v>85</v>
      </c>
    </row>
    <row r="1933" spans="1:6" x14ac:dyDescent="0.2">
      <c r="A1933">
        <v>2016</v>
      </c>
      <c r="B1933" t="s">
        <v>6</v>
      </c>
      <c r="C1933">
        <v>84</v>
      </c>
      <c r="D1933" t="s">
        <v>231</v>
      </c>
      <c r="E1933" t="s">
        <v>197</v>
      </c>
      <c r="F1933" s="231">
        <v>5</v>
      </c>
    </row>
    <row r="1934" spans="1:6" x14ac:dyDescent="0.2">
      <c r="A1934">
        <v>2016</v>
      </c>
      <c r="B1934" t="s">
        <v>6</v>
      </c>
      <c r="C1934">
        <v>84</v>
      </c>
      <c r="D1934" t="s">
        <v>231</v>
      </c>
      <c r="E1934" t="s">
        <v>198</v>
      </c>
      <c r="F1934" s="231">
        <v>1</v>
      </c>
    </row>
    <row r="1935" spans="1:6" x14ac:dyDescent="0.2">
      <c r="A1935">
        <v>2016</v>
      </c>
      <c r="B1935" t="s">
        <v>6</v>
      </c>
      <c r="C1935">
        <v>84</v>
      </c>
      <c r="D1935" t="s">
        <v>231</v>
      </c>
      <c r="E1935" t="s">
        <v>194</v>
      </c>
      <c r="F1935" s="231">
        <v>1</v>
      </c>
    </row>
    <row r="1936" spans="1:6" x14ac:dyDescent="0.2">
      <c r="A1936">
        <v>2016</v>
      </c>
      <c r="B1936" t="s">
        <v>6</v>
      </c>
      <c r="C1936">
        <v>84</v>
      </c>
      <c r="D1936" t="s">
        <v>231</v>
      </c>
      <c r="E1936" t="s">
        <v>200</v>
      </c>
      <c r="F1936" s="231">
        <v>1</v>
      </c>
    </row>
    <row r="1937" spans="1:6" x14ac:dyDescent="0.2">
      <c r="A1937">
        <v>2016</v>
      </c>
      <c r="B1937" t="s">
        <v>6</v>
      </c>
      <c r="C1937">
        <v>84</v>
      </c>
      <c r="D1937" t="s">
        <v>231</v>
      </c>
      <c r="E1937" t="s">
        <v>195</v>
      </c>
      <c r="F1937" s="231">
        <v>3</v>
      </c>
    </row>
    <row r="1938" spans="1:6" x14ac:dyDescent="0.2">
      <c r="A1938">
        <v>2016</v>
      </c>
      <c r="B1938" t="s">
        <v>6</v>
      </c>
      <c r="C1938">
        <v>84</v>
      </c>
      <c r="D1938" t="s">
        <v>231</v>
      </c>
      <c r="E1938" t="s">
        <v>202</v>
      </c>
      <c r="F1938" s="231">
        <v>0.64077700000000004</v>
      </c>
    </row>
    <row r="1939" spans="1:6" x14ac:dyDescent="0.2">
      <c r="A1939">
        <v>2016</v>
      </c>
      <c r="B1939" t="s">
        <v>6</v>
      </c>
      <c r="C1939">
        <v>84</v>
      </c>
      <c r="D1939" t="s">
        <v>231</v>
      </c>
      <c r="E1939" t="s">
        <v>205</v>
      </c>
      <c r="F1939" s="231">
        <v>0.64583299999999999</v>
      </c>
    </row>
    <row r="1940" spans="1:6" x14ac:dyDescent="0.2">
      <c r="A1940">
        <v>2016</v>
      </c>
      <c r="B1940" t="s">
        <v>6</v>
      </c>
      <c r="C1940">
        <v>84</v>
      </c>
      <c r="D1940" t="s">
        <v>231</v>
      </c>
      <c r="E1940" t="s">
        <v>196</v>
      </c>
      <c r="F1940" s="231">
        <v>86</v>
      </c>
    </row>
    <row r="1941" spans="1:6" x14ac:dyDescent="0.2">
      <c r="A1941">
        <v>2016</v>
      </c>
      <c r="B1941" t="s">
        <v>0</v>
      </c>
      <c r="C1941">
        <v>84</v>
      </c>
      <c r="D1941" t="s">
        <v>231</v>
      </c>
      <c r="E1941" t="s">
        <v>197</v>
      </c>
      <c r="F1941" s="231">
        <v>4</v>
      </c>
    </row>
    <row r="1942" spans="1:6" x14ac:dyDescent="0.2">
      <c r="A1942">
        <v>2016</v>
      </c>
      <c r="B1942" t="s">
        <v>0</v>
      </c>
      <c r="C1942">
        <v>84</v>
      </c>
      <c r="D1942" t="s">
        <v>231</v>
      </c>
      <c r="E1942" t="s">
        <v>195</v>
      </c>
      <c r="F1942" s="231">
        <v>4</v>
      </c>
    </row>
    <row r="1943" spans="1:6" x14ac:dyDescent="0.2">
      <c r="A1943">
        <v>2016</v>
      </c>
      <c r="B1943" t="s">
        <v>0</v>
      </c>
      <c r="C1943">
        <v>84</v>
      </c>
      <c r="D1943" t="s">
        <v>231</v>
      </c>
      <c r="E1943" t="s">
        <v>202</v>
      </c>
      <c r="F1943" s="231">
        <v>0.67307700000000004</v>
      </c>
    </row>
    <row r="1944" spans="1:6" x14ac:dyDescent="0.2">
      <c r="A1944">
        <v>2016</v>
      </c>
      <c r="B1944" t="s">
        <v>0</v>
      </c>
      <c r="C1944">
        <v>84</v>
      </c>
      <c r="D1944" t="s">
        <v>231</v>
      </c>
      <c r="E1944" t="s">
        <v>205</v>
      </c>
      <c r="F1944" s="231">
        <v>0.69387799999999999</v>
      </c>
    </row>
    <row r="1945" spans="1:6" x14ac:dyDescent="0.2">
      <c r="A1945">
        <v>2016</v>
      </c>
      <c r="B1945" t="s">
        <v>0</v>
      </c>
      <c r="C1945">
        <v>84</v>
      </c>
      <c r="D1945" t="s">
        <v>231</v>
      </c>
      <c r="E1945" t="s">
        <v>196</v>
      </c>
      <c r="F1945" s="231">
        <v>95</v>
      </c>
    </row>
    <row r="1946" spans="1:6" x14ac:dyDescent="0.2">
      <c r="A1946">
        <v>2016</v>
      </c>
      <c r="B1946" t="s">
        <v>8</v>
      </c>
      <c r="C1946">
        <v>84</v>
      </c>
      <c r="D1946" t="s">
        <v>231</v>
      </c>
      <c r="E1946" t="s">
        <v>197</v>
      </c>
      <c r="F1946" s="231">
        <v>1</v>
      </c>
    </row>
    <row r="1947" spans="1:6" x14ac:dyDescent="0.2">
      <c r="A1947">
        <v>2016</v>
      </c>
      <c r="B1947" t="s">
        <v>8</v>
      </c>
      <c r="C1947">
        <v>84</v>
      </c>
      <c r="D1947" t="s">
        <v>231</v>
      </c>
      <c r="E1947" t="s">
        <v>194</v>
      </c>
      <c r="F1947" s="231">
        <v>1</v>
      </c>
    </row>
    <row r="1948" spans="1:6" x14ac:dyDescent="0.2">
      <c r="A1948">
        <v>2016</v>
      </c>
      <c r="B1948" t="s">
        <v>8</v>
      </c>
      <c r="C1948">
        <v>84</v>
      </c>
      <c r="D1948" t="s">
        <v>231</v>
      </c>
      <c r="E1948" t="s">
        <v>195</v>
      </c>
      <c r="F1948" s="231">
        <v>3</v>
      </c>
    </row>
    <row r="1949" spans="1:6" x14ac:dyDescent="0.2">
      <c r="A1949">
        <v>2016</v>
      </c>
      <c r="B1949" t="s">
        <v>8</v>
      </c>
      <c r="C1949">
        <v>84</v>
      </c>
      <c r="D1949" t="s">
        <v>231</v>
      </c>
      <c r="E1949" t="s">
        <v>202</v>
      </c>
      <c r="F1949" s="231">
        <v>0.62376200000000004</v>
      </c>
    </row>
    <row r="1950" spans="1:6" x14ac:dyDescent="0.2">
      <c r="A1950">
        <v>2016</v>
      </c>
      <c r="B1950" t="s">
        <v>8</v>
      </c>
      <c r="C1950">
        <v>84</v>
      </c>
      <c r="D1950" t="s">
        <v>231</v>
      </c>
      <c r="E1950" t="s">
        <v>205</v>
      </c>
      <c r="F1950" s="231">
        <v>0.65217400000000003</v>
      </c>
    </row>
    <row r="1951" spans="1:6" x14ac:dyDescent="0.2">
      <c r="A1951">
        <v>2016</v>
      </c>
      <c r="B1951" t="s">
        <v>8</v>
      </c>
      <c r="C1951">
        <v>84</v>
      </c>
      <c r="D1951" t="s">
        <v>231</v>
      </c>
      <c r="E1951" t="s">
        <v>196</v>
      </c>
      <c r="F1951" s="231">
        <v>84</v>
      </c>
    </row>
    <row r="1952" spans="1:6" x14ac:dyDescent="0.2">
      <c r="A1952">
        <v>2016</v>
      </c>
      <c r="B1952" t="s">
        <v>10</v>
      </c>
      <c r="C1952">
        <v>84</v>
      </c>
      <c r="D1952" t="s">
        <v>231</v>
      </c>
      <c r="E1952" t="s">
        <v>197</v>
      </c>
      <c r="F1952" s="231">
        <v>3</v>
      </c>
    </row>
    <row r="1953" spans="1:6" x14ac:dyDescent="0.2">
      <c r="A1953">
        <v>2016</v>
      </c>
      <c r="B1953" t="s">
        <v>10</v>
      </c>
      <c r="C1953">
        <v>84</v>
      </c>
      <c r="D1953" t="s">
        <v>231</v>
      </c>
      <c r="E1953" t="s">
        <v>194</v>
      </c>
      <c r="F1953" s="231">
        <v>2</v>
      </c>
    </row>
    <row r="1954" spans="1:6" x14ac:dyDescent="0.2">
      <c r="A1954">
        <v>2016</v>
      </c>
      <c r="B1954" t="s">
        <v>10</v>
      </c>
      <c r="C1954">
        <v>84</v>
      </c>
      <c r="D1954" t="s">
        <v>231</v>
      </c>
      <c r="E1954" t="s">
        <v>195</v>
      </c>
      <c r="F1954" s="231">
        <v>5</v>
      </c>
    </row>
    <row r="1955" spans="1:6" x14ac:dyDescent="0.2">
      <c r="A1955">
        <v>2016</v>
      </c>
      <c r="B1955" t="s">
        <v>10</v>
      </c>
      <c r="C1955">
        <v>84</v>
      </c>
      <c r="D1955" t="s">
        <v>231</v>
      </c>
      <c r="E1955" t="s">
        <v>202</v>
      </c>
      <c r="F1955" s="231">
        <v>0.61764699999999995</v>
      </c>
    </row>
    <row r="1956" spans="1:6" x14ac:dyDescent="0.2">
      <c r="A1956">
        <v>2016</v>
      </c>
      <c r="B1956" t="s">
        <v>10</v>
      </c>
      <c r="C1956">
        <v>84</v>
      </c>
      <c r="D1956" t="s">
        <v>231</v>
      </c>
      <c r="E1956" t="s">
        <v>205</v>
      </c>
      <c r="F1956" s="231">
        <v>0.65217400000000003</v>
      </c>
    </row>
    <row r="1957" spans="1:6" x14ac:dyDescent="0.2">
      <c r="A1957">
        <v>2016</v>
      </c>
      <c r="B1957" t="s">
        <v>10</v>
      </c>
      <c r="C1957">
        <v>84</v>
      </c>
      <c r="D1957" t="s">
        <v>231</v>
      </c>
      <c r="E1957" t="s">
        <v>196</v>
      </c>
      <c r="F1957" s="231">
        <v>84</v>
      </c>
    </row>
    <row r="1958" spans="1:6" x14ac:dyDescent="0.2">
      <c r="A1958">
        <v>2016</v>
      </c>
      <c r="B1958" t="s">
        <v>4</v>
      </c>
      <c r="C1958">
        <v>84</v>
      </c>
      <c r="D1958" t="s">
        <v>231</v>
      </c>
      <c r="E1958" t="s">
        <v>197</v>
      </c>
      <c r="F1958" s="231">
        <v>5</v>
      </c>
    </row>
    <row r="1959" spans="1:6" x14ac:dyDescent="0.2">
      <c r="A1959">
        <v>2016</v>
      </c>
      <c r="B1959" t="s">
        <v>4</v>
      </c>
      <c r="C1959">
        <v>84</v>
      </c>
      <c r="D1959" t="s">
        <v>231</v>
      </c>
      <c r="E1959" t="s">
        <v>198</v>
      </c>
      <c r="F1959" s="231">
        <v>1</v>
      </c>
    </row>
    <row r="1960" spans="1:6" x14ac:dyDescent="0.2">
      <c r="A1960">
        <v>2016</v>
      </c>
      <c r="B1960" t="s">
        <v>4</v>
      </c>
      <c r="C1960">
        <v>84</v>
      </c>
      <c r="D1960" t="s">
        <v>231</v>
      </c>
      <c r="E1960" t="s">
        <v>194</v>
      </c>
      <c r="F1960" s="231">
        <v>2</v>
      </c>
    </row>
    <row r="1961" spans="1:6" x14ac:dyDescent="0.2">
      <c r="A1961">
        <v>2016</v>
      </c>
      <c r="B1961" t="s">
        <v>4</v>
      </c>
      <c r="C1961">
        <v>84</v>
      </c>
      <c r="D1961" t="s">
        <v>231</v>
      </c>
      <c r="E1961" t="s">
        <v>200</v>
      </c>
      <c r="F1961" s="231">
        <v>1</v>
      </c>
    </row>
    <row r="1962" spans="1:6" x14ac:dyDescent="0.2">
      <c r="A1962">
        <v>2016</v>
      </c>
      <c r="B1962" t="s">
        <v>4</v>
      </c>
      <c r="C1962">
        <v>84</v>
      </c>
      <c r="D1962" t="s">
        <v>231</v>
      </c>
      <c r="E1962" t="s">
        <v>195</v>
      </c>
      <c r="F1962" s="231">
        <v>9</v>
      </c>
    </row>
    <row r="1963" spans="1:6" x14ac:dyDescent="0.2">
      <c r="A1963">
        <v>2016</v>
      </c>
      <c r="B1963" t="s">
        <v>4</v>
      </c>
      <c r="C1963">
        <v>84</v>
      </c>
      <c r="D1963" t="s">
        <v>231</v>
      </c>
      <c r="E1963" t="s">
        <v>202</v>
      </c>
      <c r="F1963" s="231">
        <v>0.66981100000000005</v>
      </c>
    </row>
    <row r="1964" spans="1:6" x14ac:dyDescent="0.2">
      <c r="A1964">
        <v>2016</v>
      </c>
      <c r="B1964" t="s">
        <v>4</v>
      </c>
      <c r="C1964">
        <v>84</v>
      </c>
      <c r="D1964" t="s">
        <v>231</v>
      </c>
      <c r="E1964" t="s">
        <v>205</v>
      </c>
      <c r="F1964" s="231">
        <v>0.68686899999999995</v>
      </c>
    </row>
    <row r="1965" spans="1:6" x14ac:dyDescent="0.2">
      <c r="A1965">
        <v>2016</v>
      </c>
      <c r="B1965" t="s">
        <v>4</v>
      </c>
      <c r="C1965">
        <v>84</v>
      </c>
      <c r="D1965" t="s">
        <v>231</v>
      </c>
      <c r="E1965" t="s">
        <v>196</v>
      </c>
      <c r="F1965" s="231">
        <v>90</v>
      </c>
    </row>
    <row r="1966" spans="1:6" x14ac:dyDescent="0.2">
      <c r="A1966">
        <v>2016</v>
      </c>
      <c r="B1966" t="s">
        <v>3</v>
      </c>
      <c r="C1966">
        <v>84</v>
      </c>
      <c r="D1966" t="s">
        <v>231</v>
      </c>
      <c r="E1966" t="s">
        <v>197</v>
      </c>
      <c r="F1966" s="231">
        <v>3</v>
      </c>
    </row>
    <row r="1967" spans="1:6" x14ac:dyDescent="0.2">
      <c r="A1967">
        <v>2016</v>
      </c>
      <c r="B1967" t="s">
        <v>3</v>
      </c>
      <c r="C1967">
        <v>84</v>
      </c>
      <c r="D1967" t="s">
        <v>231</v>
      </c>
      <c r="E1967" t="s">
        <v>198</v>
      </c>
      <c r="F1967" s="231">
        <v>2</v>
      </c>
    </row>
    <row r="1968" spans="1:6" x14ac:dyDescent="0.2">
      <c r="A1968">
        <v>2016</v>
      </c>
      <c r="B1968" t="s">
        <v>3</v>
      </c>
      <c r="C1968">
        <v>84</v>
      </c>
      <c r="D1968" t="s">
        <v>231</v>
      </c>
      <c r="E1968" t="s">
        <v>199</v>
      </c>
      <c r="F1968" s="231">
        <v>2</v>
      </c>
    </row>
    <row r="1969" spans="1:6" x14ac:dyDescent="0.2">
      <c r="A1969">
        <v>2016</v>
      </c>
      <c r="B1969" t="s">
        <v>3</v>
      </c>
      <c r="C1969">
        <v>84</v>
      </c>
      <c r="D1969" t="s">
        <v>231</v>
      </c>
      <c r="E1969" t="s">
        <v>194</v>
      </c>
      <c r="F1969" s="231">
        <v>4</v>
      </c>
    </row>
    <row r="1970" spans="1:6" x14ac:dyDescent="0.2">
      <c r="A1970">
        <v>2016</v>
      </c>
      <c r="B1970" t="s">
        <v>3</v>
      </c>
      <c r="C1970">
        <v>84</v>
      </c>
      <c r="D1970" t="s">
        <v>231</v>
      </c>
      <c r="E1970" t="s">
        <v>195</v>
      </c>
      <c r="F1970" s="231">
        <v>5</v>
      </c>
    </row>
    <row r="1971" spans="1:6" x14ac:dyDescent="0.2">
      <c r="A1971">
        <v>2016</v>
      </c>
      <c r="B1971" t="s">
        <v>3</v>
      </c>
      <c r="C1971">
        <v>84</v>
      </c>
      <c r="D1971" t="s">
        <v>231</v>
      </c>
      <c r="E1971" t="s">
        <v>202</v>
      </c>
      <c r="F1971" s="231">
        <v>0.644231</v>
      </c>
    </row>
    <row r="1972" spans="1:6" x14ac:dyDescent="0.2">
      <c r="A1972">
        <v>2016</v>
      </c>
      <c r="B1972" t="s">
        <v>3</v>
      </c>
      <c r="C1972">
        <v>84</v>
      </c>
      <c r="D1972" t="s">
        <v>231</v>
      </c>
      <c r="E1972" t="s">
        <v>205</v>
      </c>
      <c r="F1972" s="231">
        <v>0.67</v>
      </c>
    </row>
    <row r="1973" spans="1:6" x14ac:dyDescent="0.2">
      <c r="A1973">
        <v>2016</v>
      </c>
      <c r="B1973" t="s">
        <v>3</v>
      </c>
      <c r="C1973">
        <v>84</v>
      </c>
      <c r="D1973" t="s">
        <v>231</v>
      </c>
      <c r="E1973" t="s">
        <v>196</v>
      </c>
      <c r="F1973" s="231">
        <v>92</v>
      </c>
    </row>
    <row r="1974" spans="1:6" x14ac:dyDescent="0.2">
      <c r="A1974">
        <v>2016</v>
      </c>
      <c r="B1974" t="s">
        <v>2</v>
      </c>
      <c r="C1974">
        <v>84</v>
      </c>
      <c r="D1974" t="s">
        <v>231</v>
      </c>
      <c r="E1974" t="s">
        <v>197</v>
      </c>
      <c r="F1974" s="231">
        <v>3</v>
      </c>
    </row>
    <row r="1975" spans="1:6" x14ac:dyDescent="0.2">
      <c r="A1975">
        <v>2016</v>
      </c>
      <c r="B1975" t="s">
        <v>2</v>
      </c>
      <c r="C1975">
        <v>84</v>
      </c>
      <c r="D1975" t="s">
        <v>231</v>
      </c>
      <c r="E1975" t="s">
        <v>199</v>
      </c>
      <c r="F1975" s="231">
        <v>1</v>
      </c>
    </row>
    <row r="1976" spans="1:6" x14ac:dyDescent="0.2">
      <c r="A1976">
        <v>2016</v>
      </c>
      <c r="B1976" t="s">
        <v>2</v>
      </c>
      <c r="C1976">
        <v>84</v>
      </c>
      <c r="D1976" t="s">
        <v>231</v>
      </c>
      <c r="E1976" t="s">
        <v>194</v>
      </c>
      <c r="F1976" s="231">
        <v>3</v>
      </c>
    </row>
    <row r="1977" spans="1:6" x14ac:dyDescent="0.2">
      <c r="A1977">
        <v>2016</v>
      </c>
      <c r="B1977" t="s">
        <v>2</v>
      </c>
      <c r="C1977">
        <v>84</v>
      </c>
      <c r="D1977" t="s">
        <v>231</v>
      </c>
      <c r="E1977" t="s">
        <v>200</v>
      </c>
      <c r="F1977" s="231">
        <v>1</v>
      </c>
    </row>
    <row r="1978" spans="1:6" x14ac:dyDescent="0.2">
      <c r="A1978">
        <v>2016</v>
      </c>
      <c r="B1978" t="s">
        <v>2</v>
      </c>
      <c r="C1978">
        <v>84</v>
      </c>
      <c r="D1978" t="s">
        <v>231</v>
      </c>
      <c r="E1978" t="s">
        <v>195</v>
      </c>
      <c r="F1978" s="231">
        <v>6</v>
      </c>
    </row>
    <row r="1979" spans="1:6" x14ac:dyDescent="0.2">
      <c r="A1979">
        <v>2016</v>
      </c>
      <c r="B1979" t="s">
        <v>2</v>
      </c>
      <c r="C1979">
        <v>84</v>
      </c>
      <c r="D1979" t="s">
        <v>231</v>
      </c>
      <c r="E1979" t="s">
        <v>202</v>
      </c>
      <c r="F1979" s="231">
        <v>0.644231</v>
      </c>
    </row>
    <row r="1980" spans="1:6" x14ac:dyDescent="0.2">
      <c r="A1980">
        <v>2016</v>
      </c>
      <c r="B1980" t="s">
        <v>2</v>
      </c>
      <c r="C1980">
        <v>84</v>
      </c>
      <c r="D1980" t="s">
        <v>231</v>
      </c>
      <c r="E1980" t="s">
        <v>205</v>
      </c>
      <c r="F1980" s="231">
        <v>0.67676800000000004</v>
      </c>
    </row>
    <row r="1981" spans="1:6" x14ac:dyDescent="0.2">
      <c r="A1981">
        <v>2016</v>
      </c>
      <c r="B1981" t="s">
        <v>2</v>
      </c>
      <c r="C1981">
        <v>84</v>
      </c>
      <c r="D1981" t="s">
        <v>231</v>
      </c>
      <c r="E1981" t="s">
        <v>196</v>
      </c>
      <c r="F1981" s="231">
        <v>92</v>
      </c>
    </row>
    <row r="1982" spans="1:6" x14ac:dyDescent="0.2">
      <c r="A1982">
        <v>2016</v>
      </c>
      <c r="B1982" t="s">
        <v>9</v>
      </c>
      <c r="C1982">
        <v>85</v>
      </c>
      <c r="D1982" t="s">
        <v>232</v>
      </c>
      <c r="E1982" t="s">
        <v>197</v>
      </c>
      <c r="F1982" s="231">
        <v>1</v>
      </c>
    </row>
    <row r="1983" spans="1:6" x14ac:dyDescent="0.2">
      <c r="A1983">
        <v>2016</v>
      </c>
      <c r="B1983" t="s">
        <v>9</v>
      </c>
      <c r="C1983">
        <v>85</v>
      </c>
      <c r="D1983" t="s">
        <v>232</v>
      </c>
      <c r="E1983" t="s">
        <v>198</v>
      </c>
      <c r="F1983" s="231">
        <v>1</v>
      </c>
    </row>
    <row r="1984" spans="1:6" x14ac:dyDescent="0.2">
      <c r="A1984">
        <v>2016</v>
      </c>
      <c r="B1984" t="s">
        <v>9</v>
      </c>
      <c r="C1984">
        <v>85</v>
      </c>
      <c r="D1984" t="s">
        <v>232</v>
      </c>
      <c r="E1984" t="s">
        <v>194</v>
      </c>
      <c r="F1984" s="231">
        <v>2</v>
      </c>
    </row>
    <row r="1985" spans="1:6" x14ac:dyDescent="0.2">
      <c r="A1985">
        <v>2016</v>
      </c>
      <c r="B1985" t="s">
        <v>9</v>
      </c>
      <c r="C1985">
        <v>85</v>
      </c>
      <c r="D1985" t="s">
        <v>232</v>
      </c>
      <c r="E1985" t="s">
        <v>200</v>
      </c>
      <c r="F1985" s="231">
        <v>1</v>
      </c>
    </row>
    <row r="1986" spans="1:6" x14ac:dyDescent="0.2">
      <c r="A1986">
        <v>2016</v>
      </c>
      <c r="B1986" t="s">
        <v>9</v>
      </c>
      <c r="C1986">
        <v>85</v>
      </c>
      <c r="D1986" t="s">
        <v>232</v>
      </c>
      <c r="E1986" t="s">
        <v>195</v>
      </c>
      <c r="F1986" s="231">
        <v>4</v>
      </c>
    </row>
    <row r="1987" spans="1:6" x14ac:dyDescent="0.2">
      <c r="A1987">
        <v>2016</v>
      </c>
      <c r="B1987" t="s">
        <v>9</v>
      </c>
      <c r="C1987">
        <v>85</v>
      </c>
      <c r="D1987" t="s">
        <v>232</v>
      </c>
      <c r="E1987" t="s">
        <v>202</v>
      </c>
      <c r="F1987" s="231">
        <v>0.65714300000000003</v>
      </c>
    </row>
    <row r="1988" spans="1:6" x14ac:dyDescent="0.2">
      <c r="A1988">
        <v>2016</v>
      </c>
      <c r="B1988" t="s">
        <v>9</v>
      </c>
      <c r="C1988">
        <v>85</v>
      </c>
      <c r="D1988" t="s">
        <v>232</v>
      </c>
      <c r="E1988" t="s">
        <v>205</v>
      </c>
      <c r="F1988" s="231">
        <v>0.66176500000000005</v>
      </c>
    </row>
    <row r="1989" spans="1:6" x14ac:dyDescent="0.2">
      <c r="A1989">
        <v>2016</v>
      </c>
      <c r="B1989" t="s">
        <v>9</v>
      </c>
      <c r="C1989">
        <v>85</v>
      </c>
      <c r="D1989" t="s">
        <v>232</v>
      </c>
      <c r="E1989" t="s">
        <v>196</v>
      </c>
      <c r="F1989" s="231">
        <v>70</v>
      </c>
    </row>
    <row r="1990" spans="1:6" x14ac:dyDescent="0.2">
      <c r="A1990">
        <v>2016</v>
      </c>
      <c r="B1990" t="s">
        <v>1</v>
      </c>
      <c r="C1990">
        <v>85</v>
      </c>
      <c r="D1990" t="s">
        <v>232</v>
      </c>
      <c r="E1990" t="s">
        <v>197</v>
      </c>
      <c r="F1990" s="231">
        <v>2</v>
      </c>
    </row>
    <row r="1991" spans="1:6" x14ac:dyDescent="0.2">
      <c r="A1991">
        <v>2016</v>
      </c>
      <c r="B1991" t="s">
        <v>1</v>
      </c>
      <c r="C1991">
        <v>85</v>
      </c>
      <c r="D1991" t="s">
        <v>232</v>
      </c>
      <c r="E1991" t="s">
        <v>194</v>
      </c>
      <c r="F1991" s="231">
        <v>3</v>
      </c>
    </row>
    <row r="1992" spans="1:6" x14ac:dyDescent="0.2">
      <c r="A1992">
        <v>2016</v>
      </c>
      <c r="B1992" t="s">
        <v>1</v>
      </c>
      <c r="C1992">
        <v>85</v>
      </c>
      <c r="D1992" t="s">
        <v>232</v>
      </c>
      <c r="E1992" t="s">
        <v>195</v>
      </c>
      <c r="F1992" s="231">
        <v>4</v>
      </c>
    </row>
    <row r="1993" spans="1:6" x14ac:dyDescent="0.2">
      <c r="A1993">
        <v>2016</v>
      </c>
      <c r="B1993" t="s">
        <v>1</v>
      </c>
      <c r="C1993">
        <v>85</v>
      </c>
      <c r="D1993" t="s">
        <v>232</v>
      </c>
      <c r="E1993" t="s">
        <v>202</v>
      </c>
      <c r="F1993" s="231">
        <v>0.66666700000000001</v>
      </c>
    </row>
    <row r="1994" spans="1:6" x14ac:dyDescent="0.2">
      <c r="A1994">
        <v>2016</v>
      </c>
      <c r="B1994" t="s">
        <v>1</v>
      </c>
      <c r="C1994">
        <v>85</v>
      </c>
      <c r="D1994" t="s">
        <v>232</v>
      </c>
      <c r="E1994" t="s">
        <v>205</v>
      </c>
      <c r="F1994" s="231">
        <v>0.68965500000000002</v>
      </c>
    </row>
    <row r="1995" spans="1:6" x14ac:dyDescent="0.2">
      <c r="A1995">
        <v>2016</v>
      </c>
      <c r="B1995" t="s">
        <v>1</v>
      </c>
      <c r="C1995">
        <v>85</v>
      </c>
      <c r="D1995" t="s">
        <v>232</v>
      </c>
      <c r="E1995" t="s">
        <v>196</v>
      </c>
      <c r="F1995" s="231">
        <v>78</v>
      </c>
    </row>
    <row r="1996" spans="1:6" x14ac:dyDescent="0.2">
      <c r="A1996">
        <v>2016</v>
      </c>
      <c r="B1996" t="s">
        <v>5</v>
      </c>
      <c r="C1996">
        <v>85</v>
      </c>
      <c r="D1996" t="s">
        <v>232</v>
      </c>
      <c r="E1996" t="s">
        <v>197</v>
      </c>
      <c r="F1996" s="231">
        <v>2</v>
      </c>
    </row>
    <row r="1997" spans="1:6" x14ac:dyDescent="0.2">
      <c r="A1997">
        <v>2016</v>
      </c>
      <c r="B1997" t="s">
        <v>5</v>
      </c>
      <c r="C1997">
        <v>85</v>
      </c>
      <c r="D1997" t="s">
        <v>232</v>
      </c>
      <c r="E1997" t="s">
        <v>194</v>
      </c>
      <c r="F1997" s="231">
        <v>4</v>
      </c>
    </row>
    <row r="1998" spans="1:6" x14ac:dyDescent="0.2">
      <c r="A1998">
        <v>2016</v>
      </c>
      <c r="B1998" t="s">
        <v>5</v>
      </c>
      <c r="C1998">
        <v>85</v>
      </c>
      <c r="D1998" t="s">
        <v>232</v>
      </c>
      <c r="E1998" t="s">
        <v>195</v>
      </c>
      <c r="F1998" s="231">
        <v>1</v>
      </c>
    </row>
    <row r="1999" spans="1:6" x14ac:dyDescent="0.2">
      <c r="A1999">
        <v>2016</v>
      </c>
      <c r="B1999" t="s">
        <v>5</v>
      </c>
      <c r="C1999">
        <v>85</v>
      </c>
      <c r="D1999" t="s">
        <v>232</v>
      </c>
      <c r="E1999" t="s">
        <v>202</v>
      </c>
      <c r="F1999" s="231">
        <v>0.71831</v>
      </c>
    </row>
    <row r="2000" spans="1:6" x14ac:dyDescent="0.2">
      <c r="A2000">
        <v>2016</v>
      </c>
      <c r="B2000" t="s">
        <v>5</v>
      </c>
      <c r="C2000">
        <v>85</v>
      </c>
      <c r="D2000" t="s">
        <v>232</v>
      </c>
      <c r="E2000" t="s">
        <v>205</v>
      </c>
      <c r="F2000" s="231">
        <v>0.73912999999999995</v>
      </c>
    </row>
    <row r="2001" spans="1:6" x14ac:dyDescent="0.2">
      <c r="A2001">
        <v>2016</v>
      </c>
      <c r="B2001" t="s">
        <v>5</v>
      </c>
      <c r="C2001">
        <v>85</v>
      </c>
      <c r="D2001" t="s">
        <v>232</v>
      </c>
      <c r="E2001" t="s">
        <v>196</v>
      </c>
      <c r="F2001" s="231">
        <v>77</v>
      </c>
    </row>
    <row r="2002" spans="1:6" x14ac:dyDescent="0.2">
      <c r="A2002">
        <v>2016</v>
      </c>
      <c r="B2002" t="s">
        <v>7</v>
      </c>
      <c r="C2002">
        <v>85</v>
      </c>
      <c r="D2002" t="s">
        <v>232</v>
      </c>
      <c r="E2002" t="s">
        <v>197</v>
      </c>
      <c r="F2002" s="231">
        <v>4</v>
      </c>
    </row>
    <row r="2003" spans="1:6" x14ac:dyDescent="0.2">
      <c r="A2003">
        <v>2016</v>
      </c>
      <c r="B2003" t="s">
        <v>7</v>
      </c>
      <c r="C2003">
        <v>85</v>
      </c>
      <c r="D2003" t="s">
        <v>232</v>
      </c>
      <c r="E2003" t="s">
        <v>194</v>
      </c>
      <c r="F2003" s="231">
        <v>1</v>
      </c>
    </row>
    <row r="2004" spans="1:6" x14ac:dyDescent="0.2">
      <c r="A2004">
        <v>2016</v>
      </c>
      <c r="B2004" t="s">
        <v>7</v>
      </c>
      <c r="C2004">
        <v>85</v>
      </c>
      <c r="D2004" t="s">
        <v>232</v>
      </c>
      <c r="E2004" t="s">
        <v>195</v>
      </c>
      <c r="F2004" s="231">
        <v>4</v>
      </c>
    </row>
    <row r="2005" spans="1:6" x14ac:dyDescent="0.2">
      <c r="A2005">
        <v>2016</v>
      </c>
      <c r="B2005" t="s">
        <v>7</v>
      </c>
      <c r="C2005">
        <v>85</v>
      </c>
      <c r="D2005" t="s">
        <v>232</v>
      </c>
      <c r="E2005" t="s">
        <v>202</v>
      </c>
      <c r="F2005" s="231">
        <v>0.661972</v>
      </c>
    </row>
    <row r="2006" spans="1:6" x14ac:dyDescent="0.2">
      <c r="A2006">
        <v>2016</v>
      </c>
      <c r="B2006" t="s">
        <v>7</v>
      </c>
      <c r="C2006">
        <v>85</v>
      </c>
      <c r="D2006" t="s">
        <v>232</v>
      </c>
      <c r="E2006" t="s">
        <v>205</v>
      </c>
      <c r="F2006" s="231">
        <v>0.67647100000000004</v>
      </c>
    </row>
    <row r="2007" spans="1:6" x14ac:dyDescent="0.2">
      <c r="A2007">
        <v>2016</v>
      </c>
      <c r="B2007" t="s">
        <v>7</v>
      </c>
      <c r="C2007">
        <v>85</v>
      </c>
      <c r="D2007" t="s">
        <v>232</v>
      </c>
      <c r="E2007" t="s">
        <v>196</v>
      </c>
      <c r="F2007" s="231">
        <v>68</v>
      </c>
    </row>
    <row r="2008" spans="1:6" x14ac:dyDescent="0.2">
      <c r="A2008">
        <v>2016</v>
      </c>
      <c r="B2008" t="s">
        <v>6</v>
      </c>
      <c r="C2008">
        <v>85</v>
      </c>
      <c r="D2008" t="s">
        <v>232</v>
      </c>
      <c r="E2008" t="s">
        <v>197</v>
      </c>
      <c r="F2008" s="231">
        <v>6</v>
      </c>
    </row>
    <row r="2009" spans="1:6" x14ac:dyDescent="0.2">
      <c r="A2009">
        <v>2016</v>
      </c>
      <c r="B2009" t="s">
        <v>6</v>
      </c>
      <c r="C2009">
        <v>85</v>
      </c>
      <c r="D2009" t="s">
        <v>232</v>
      </c>
      <c r="E2009" t="s">
        <v>195</v>
      </c>
      <c r="F2009" s="231">
        <v>4</v>
      </c>
    </row>
    <row r="2010" spans="1:6" x14ac:dyDescent="0.2">
      <c r="A2010">
        <v>2016</v>
      </c>
      <c r="B2010" t="s">
        <v>6</v>
      </c>
      <c r="C2010">
        <v>85</v>
      </c>
      <c r="D2010" t="s">
        <v>232</v>
      </c>
      <c r="E2010" t="s">
        <v>202</v>
      </c>
      <c r="F2010" s="231">
        <v>0.71014500000000003</v>
      </c>
    </row>
    <row r="2011" spans="1:6" x14ac:dyDescent="0.2">
      <c r="A2011">
        <v>2016</v>
      </c>
      <c r="B2011" t="s">
        <v>6</v>
      </c>
      <c r="C2011">
        <v>85</v>
      </c>
      <c r="D2011" t="s">
        <v>232</v>
      </c>
      <c r="E2011" t="s">
        <v>205</v>
      </c>
      <c r="F2011" s="231">
        <v>0.73134299999999997</v>
      </c>
    </row>
    <row r="2012" spans="1:6" x14ac:dyDescent="0.2">
      <c r="A2012">
        <v>2016</v>
      </c>
      <c r="B2012" t="s">
        <v>6</v>
      </c>
      <c r="C2012">
        <v>85</v>
      </c>
      <c r="D2012" t="s">
        <v>232</v>
      </c>
      <c r="E2012" t="s">
        <v>196</v>
      </c>
      <c r="F2012" s="231">
        <v>71</v>
      </c>
    </row>
    <row r="2013" spans="1:6" x14ac:dyDescent="0.2">
      <c r="A2013">
        <v>2016</v>
      </c>
      <c r="B2013" t="s">
        <v>0</v>
      </c>
      <c r="C2013">
        <v>85</v>
      </c>
      <c r="D2013" t="s">
        <v>232</v>
      </c>
      <c r="E2013" t="s">
        <v>197</v>
      </c>
      <c r="F2013" s="231">
        <v>1</v>
      </c>
    </row>
    <row r="2014" spans="1:6" x14ac:dyDescent="0.2">
      <c r="A2014">
        <v>2016</v>
      </c>
      <c r="B2014" t="s">
        <v>0</v>
      </c>
      <c r="C2014">
        <v>85</v>
      </c>
      <c r="D2014" t="s">
        <v>232</v>
      </c>
      <c r="E2014" t="s">
        <v>198</v>
      </c>
      <c r="F2014" s="231">
        <v>0</v>
      </c>
    </row>
    <row r="2015" spans="1:6" x14ac:dyDescent="0.2">
      <c r="A2015">
        <v>2016</v>
      </c>
      <c r="B2015" t="s">
        <v>0</v>
      </c>
      <c r="C2015">
        <v>85</v>
      </c>
      <c r="D2015" t="s">
        <v>232</v>
      </c>
      <c r="E2015" t="s">
        <v>199</v>
      </c>
      <c r="F2015" s="231">
        <v>0</v>
      </c>
    </row>
    <row r="2016" spans="1:6" x14ac:dyDescent="0.2">
      <c r="A2016">
        <v>2016</v>
      </c>
      <c r="B2016" t="s">
        <v>0</v>
      </c>
      <c r="C2016">
        <v>85</v>
      </c>
      <c r="D2016" t="s">
        <v>232</v>
      </c>
      <c r="E2016" t="s">
        <v>194</v>
      </c>
      <c r="F2016" s="231">
        <v>4</v>
      </c>
    </row>
    <row r="2017" spans="1:6" x14ac:dyDescent="0.2">
      <c r="A2017">
        <v>2016</v>
      </c>
      <c r="B2017" t="s">
        <v>0</v>
      </c>
      <c r="C2017">
        <v>85</v>
      </c>
      <c r="D2017" t="s">
        <v>232</v>
      </c>
      <c r="E2017" t="s">
        <v>200</v>
      </c>
      <c r="F2017" s="231">
        <v>0</v>
      </c>
    </row>
    <row r="2018" spans="1:6" x14ac:dyDescent="0.2">
      <c r="A2018">
        <v>2016</v>
      </c>
      <c r="B2018" t="s">
        <v>0</v>
      </c>
      <c r="C2018">
        <v>85</v>
      </c>
      <c r="D2018" t="s">
        <v>232</v>
      </c>
      <c r="E2018" t="s">
        <v>195</v>
      </c>
      <c r="F2018" s="231">
        <v>2</v>
      </c>
    </row>
    <row r="2019" spans="1:6" x14ac:dyDescent="0.2">
      <c r="A2019">
        <v>2016</v>
      </c>
      <c r="B2019" t="s">
        <v>0</v>
      </c>
      <c r="C2019">
        <v>85</v>
      </c>
      <c r="D2019" t="s">
        <v>232</v>
      </c>
      <c r="E2019" t="s">
        <v>202</v>
      </c>
      <c r="F2019" s="231">
        <v>0.67213100000000003</v>
      </c>
    </row>
    <row r="2020" spans="1:6" x14ac:dyDescent="0.2">
      <c r="A2020">
        <v>2016</v>
      </c>
      <c r="B2020" t="s">
        <v>0</v>
      </c>
      <c r="C2020">
        <v>85</v>
      </c>
      <c r="D2020" t="s">
        <v>232</v>
      </c>
      <c r="E2020" t="s">
        <v>205</v>
      </c>
      <c r="F2020" s="231">
        <v>0.69642899999999996</v>
      </c>
    </row>
    <row r="2021" spans="1:6" x14ac:dyDescent="0.2">
      <c r="A2021">
        <v>2016</v>
      </c>
      <c r="B2021" t="s">
        <v>0</v>
      </c>
      <c r="C2021">
        <v>85</v>
      </c>
      <c r="D2021" t="s">
        <v>232</v>
      </c>
      <c r="E2021" t="s">
        <v>196</v>
      </c>
      <c r="F2021" s="231">
        <v>77</v>
      </c>
    </row>
    <row r="2022" spans="1:6" x14ac:dyDescent="0.2">
      <c r="A2022">
        <v>2016</v>
      </c>
      <c r="B2022" t="s">
        <v>8</v>
      </c>
      <c r="C2022">
        <v>85</v>
      </c>
      <c r="D2022" t="s">
        <v>232</v>
      </c>
      <c r="E2022" t="s">
        <v>197</v>
      </c>
      <c r="F2022" s="231">
        <v>2</v>
      </c>
    </row>
    <row r="2023" spans="1:6" x14ac:dyDescent="0.2">
      <c r="A2023">
        <v>2016</v>
      </c>
      <c r="B2023" t="s">
        <v>8</v>
      </c>
      <c r="C2023">
        <v>85</v>
      </c>
      <c r="D2023" t="s">
        <v>232</v>
      </c>
      <c r="E2023" t="s">
        <v>198</v>
      </c>
      <c r="F2023" s="231">
        <v>1</v>
      </c>
    </row>
    <row r="2024" spans="1:6" x14ac:dyDescent="0.2">
      <c r="A2024">
        <v>2016</v>
      </c>
      <c r="B2024" t="s">
        <v>8</v>
      </c>
      <c r="C2024">
        <v>85</v>
      </c>
      <c r="D2024" t="s">
        <v>232</v>
      </c>
      <c r="E2024" t="s">
        <v>194</v>
      </c>
      <c r="F2024" s="231">
        <v>2</v>
      </c>
    </row>
    <row r="2025" spans="1:6" x14ac:dyDescent="0.2">
      <c r="A2025">
        <v>2016</v>
      </c>
      <c r="B2025" t="s">
        <v>8</v>
      </c>
      <c r="C2025">
        <v>85</v>
      </c>
      <c r="D2025" t="s">
        <v>232</v>
      </c>
      <c r="E2025" t="s">
        <v>195</v>
      </c>
      <c r="F2025" s="231">
        <v>2</v>
      </c>
    </row>
    <row r="2026" spans="1:6" x14ac:dyDescent="0.2">
      <c r="A2026">
        <v>2016</v>
      </c>
      <c r="B2026" t="s">
        <v>8</v>
      </c>
      <c r="C2026">
        <v>85</v>
      </c>
      <c r="D2026" t="s">
        <v>232</v>
      </c>
      <c r="E2026" t="s">
        <v>202</v>
      </c>
      <c r="F2026" s="231">
        <v>0.64705900000000005</v>
      </c>
    </row>
    <row r="2027" spans="1:6" x14ac:dyDescent="0.2">
      <c r="A2027">
        <v>2016</v>
      </c>
      <c r="B2027" t="s">
        <v>8</v>
      </c>
      <c r="C2027">
        <v>85</v>
      </c>
      <c r="D2027" t="s">
        <v>232</v>
      </c>
      <c r="E2027" t="s">
        <v>205</v>
      </c>
      <c r="F2027" s="231">
        <v>0.66153799999999996</v>
      </c>
    </row>
    <row r="2028" spans="1:6" x14ac:dyDescent="0.2">
      <c r="A2028">
        <v>2016</v>
      </c>
      <c r="B2028" t="s">
        <v>8</v>
      </c>
      <c r="C2028">
        <v>85</v>
      </c>
      <c r="D2028" t="s">
        <v>232</v>
      </c>
      <c r="E2028" t="s">
        <v>196</v>
      </c>
      <c r="F2028" s="231">
        <v>68</v>
      </c>
    </row>
    <row r="2029" spans="1:6" x14ac:dyDescent="0.2">
      <c r="A2029">
        <v>2016</v>
      </c>
      <c r="B2029" t="s">
        <v>10</v>
      </c>
      <c r="C2029">
        <v>85</v>
      </c>
      <c r="D2029" t="s">
        <v>232</v>
      </c>
      <c r="E2029" t="s">
        <v>197</v>
      </c>
      <c r="F2029" s="231">
        <v>1</v>
      </c>
    </row>
    <row r="2030" spans="1:6" x14ac:dyDescent="0.2">
      <c r="A2030">
        <v>2016</v>
      </c>
      <c r="B2030" t="s">
        <v>10</v>
      </c>
      <c r="C2030">
        <v>85</v>
      </c>
      <c r="D2030" t="s">
        <v>232</v>
      </c>
      <c r="E2030" t="s">
        <v>194</v>
      </c>
      <c r="F2030" s="231">
        <v>2</v>
      </c>
    </row>
    <row r="2031" spans="1:6" x14ac:dyDescent="0.2">
      <c r="A2031">
        <v>2016</v>
      </c>
      <c r="B2031" t="s">
        <v>10</v>
      </c>
      <c r="C2031">
        <v>85</v>
      </c>
      <c r="D2031" t="s">
        <v>232</v>
      </c>
      <c r="E2031" t="s">
        <v>195</v>
      </c>
      <c r="F2031" s="231">
        <v>4</v>
      </c>
    </row>
    <row r="2032" spans="1:6" x14ac:dyDescent="0.2">
      <c r="A2032">
        <v>2016</v>
      </c>
      <c r="B2032" t="s">
        <v>10</v>
      </c>
      <c r="C2032">
        <v>85</v>
      </c>
      <c r="D2032" t="s">
        <v>232</v>
      </c>
      <c r="E2032" t="s">
        <v>202</v>
      </c>
      <c r="F2032" s="231">
        <v>0.67142900000000005</v>
      </c>
    </row>
    <row r="2033" spans="1:6" x14ac:dyDescent="0.2">
      <c r="A2033">
        <v>2016</v>
      </c>
      <c r="B2033" t="s">
        <v>10</v>
      </c>
      <c r="C2033">
        <v>85</v>
      </c>
      <c r="D2033" t="s">
        <v>232</v>
      </c>
      <c r="E2033" t="s">
        <v>205</v>
      </c>
      <c r="F2033" s="231">
        <v>0.67647100000000004</v>
      </c>
    </row>
    <row r="2034" spans="1:6" x14ac:dyDescent="0.2">
      <c r="A2034">
        <v>2016</v>
      </c>
      <c r="B2034" t="s">
        <v>10</v>
      </c>
      <c r="C2034">
        <v>85</v>
      </c>
      <c r="D2034" t="s">
        <v>232</v>
      </c>
      <c r="E2034" t="s">
        <v>196</v>
      </c>
      <c r="F2034" s="231">
        <v>71</v>
      </c>
    </row>
    <row r="2035" spans="1:6" x14ac:dyDescent="0.2">
      <c r="A2035">
        <v>2016</v>
      </c>
      <c r="B2035" t="s">
        <v>4</v>
      </c>
      <c r="C2035">
        <v>85</v>
      </c>
      <c r="D2035" t="s">
        <v>232</v>
      </c>
      <c r="E2035" t="s">
        <v>197</v>
      </c>
      <c r="F2035" s="231">
        <v>4</v>
      </c>
    </row>
    <row r="2036" spans="1:6" x14ac:dyDescent="0.2">
      <c r="A2036">
        <v>2016</v>
      </c>
      <c r="B2036" t="s">
        <v>4</v>
      </c>
      <c r="C2036">
        <v>85</v>
      </c>
      <c r="D2036" t="s">
        <v>232</v>
      </c>
      <c r="E2036" t="s">
        <v>195</v>
      </c>
      <c r="F2036" s="231">
        <v>1</v>
      </c>
    </row>
    <row r="2037" spans="1:6" x14ac:dyDescent="0.2">
      <c r="A2037">
        <v>2016</v>
      </c>
      <c r="B2037" t="s">
        <v>4</v>
      </c>
      <c r="C2037">
        <v>85</v>
      </c>
      <c r="D2037" t="s">
        <v>232</v>
      </c>
      <c r="E2037" t="s">
        <v>202</v>
      </c>
      <c r="F2037" s="231">
        <v>0.735294</v>
      </c>
    </row>
    <row r="2038" spans="1:6" x14ac:dyDescent="0.2">
      <c r="A2038">
        <v>2016</v>
      </c>
      <c r="B2038" t="s">
        <v>4</v>
      </c>
      <c r="C2038">
        <v>85</v>
      </c>
      <c r="D2038" t="s">
        <v>232</v>
      </c>
      <c r="E2038" t="s">
        <v>205</v>
      </c>
      <c r="F2038" s="231">
        <v>0.769231</v>
      </c>
    </row>
    <row r="2039" spans="1:6" x14ac:dyDescent="0.2">
      <c r="A2039">
        <v>2016</v>
      </c>
      <c r="B2039" t="s">
        <v>4</v>
      </c>
      <c r="C2039">
        <v>85</v>
      </c>
      <c r="D2039" t="s">
        <v>232</v>
      </c>
      <c r="E2039" t="s">
        <v>196</v>
      </c>
      <c r="F2039" s="231">
        <v>75</v>
      </c>
    </row>
    <row r="2040" spans="1:6" x14ac:dyDescent="0.2">
      <c r="A2040">
        <v>2016</v>
      </c>
      <c r="B2040" t="s">
        <v>3</v>
      </c>
      <c r="C2040">
        <v>85</v>
      </c>
      <c r="D2040" t="s">
        <v>232</v>
      </c>
      <c r="E2040" t="s">
        <v>195</v>
      </c>
      <c r="F2040" s="231">
        <v>6</v>
      </c>
    </row>
    <row r="2041" spans="1:6" x14ac:dyDescent="0.2">
      <c r="A2041">
        <v>2016</v>
      </c>
      <c r="B2041" t="s">
        <v>3</v>
      </c>
      <c r="C2041">
        <v>85</v>
      </c>
      <c r="D2041" t="s">
        <v>232</v>
      </c>
      <c r="E2041" t="s">
        <v>202</v>
      </c>
      <c r="F2041" s="231">
        <v>0.640625</v>
      </c>
    </row>
    <row r="2042" spans="1:6" x14ac:dyDescent="0.2">
      <c r="A2042">
        <v>2016</v>
      </c>
      <c r="B2042" t="s">
        <v>3</v>
      </c>
      <c r="C2042">
        <v>85</v>
      </c>
      <c r="D2042" t="s">
        <v>232</v>
      </c>
      <c r="E2042" t="s">
        <v>205</v>
      </c>
      <c r="F2042" s="231">
        <v>0.68333299999999997</v>
      </c>
    </row>
    <row r="2043" spans="1:6" x14ac:dyDescent="0.2">
      <c r="A2043">
        <v>2016</v>
      </c>
      <c r="B2043" t="s">
        <v>3</v>
      </c>
      <c r="C2043">
        <v>85</v>
      </c>
      <c r="D2043" t="s">
        <v>232</v>
      </c>
      <c r="E2043" t="s">
        <v>196</v>
      </c>
      <c r="F2043" s="231">
        <v>79</v>
      </c>
    </row>
    <row r="2044" spans="1:6" x14ac:dyDescent="0.2">
      <c r="A2044">
        <v>2016</v>
      </c>
      <c r="B2044" t="s">
        <v>2</v>
      </c>
      <c r="C2044">
        <v>85</v>
      </c>
      <c r="D2044" t="s">
        <v>232</v>
      </c>
      <c r="E2044" t="s">
        <v>197</v>
      </c>
      <c r="F2044" s="231">
        <v>2</v>
      </c>
    </row>
    <row r="2045" spans="1:6" x14ac:dyDescent="0.2">
      <c r="A2045">
        <v>2016</v>
      </c>
      <c r="B2045" t="s">
        <v>2</v>
      </c>
      <c r="C2045">
        <v>85</v>
      </c>
      <c r="D2045" t="s">
        <v>232</v>
      </c>
      <c r="E2045" t="s">
        <v>198</v>
      </c>
      <c r="F2045" s="231">
        <v>2</v>
      </c>
    </row>
    <row r="2046" spans="1:6" x14ac:dyDescent="0.2">
      <c r="A2046">
        <v>2016</v>
      </c>
      <c r="B2046" t="s">
        <v>2</v>
      </c>
      <c r="C2046">
        <v>85</v>
      </c>
      <c r="D2046" t="s">
        <v>232</v>
      </c>
      <c r="E2046" t="s">
        <v>194</v>
      </c>
      <c r="F2046" s="231">
        <v>2</v>
      </c>
    </row>
    <row r="2047" spans="1:6" x14ac:dyDescent="0.2">
      <c r="A2047">
        <v>2016</v>
      </c>
      <c r="B2047" t="s">
        <v>2</v>
      </c>
      <c r="C2047">
        <v>85</v>
      </c>
      <c r="D2047" t="s">
        <v>232</v>
      </c>
      <c r="E2047" t="s">
        <v>195</v>
      </c>
      <c r="F2047" s="231">
        <v>4</v>
      </c>
    </row>
    <row r="2048" spans="1:6" x14ac:dyDescent="0.2">
      <c r="A2048">
        <v>2016</v>
      </c>
      <c r="B2048" t="s">
        <v>2</v>
      </c>
      <c r="C2048">
        <v>85</v>
      </c>
      <c r="D2048" t="s">
        <v>232</v>
      </c>
      <c r="E2048" t="s">
        <v>202</v>
      </c>
      <c r="F2048" s="231">
        <v>0.66129000000000004</v>
      </c>
    </row>
    <row r="2049" spans="1:6" x14ac:dyDescent="0.2">
      <c r="A2049">
        <v>2016</v>
      </c>
      <c r="B2049" t="s">
        <v>2</v>
      </c>
      <c r="C2049">
        <v>85</v>
      </c>
      <c r="D2049" t="s">
        <v>232</v>
      </c>
      <c r="E2049" t="s">
        <v>205</v>
      </c>
      <c r="F2049" s="231">
        <v>0.70175399999999999</v>
      </c>
    </row>
    <row r="2050" spans="1:6" x14ac:dyDescent="0.2">
      <c r="A2050">
        <v>2016</v>
      </c>
      <c r="B2050" t="s">
        <v>2</v>
      </c>
      <c r="C2050">
        <v>85</v>
      </c>
      <c r="D2050" t="s">
        <v>232</v>
      </c>
      <c r="E2050" t="s">
        <v>196</v>
      </c>
      <c r="F2050" s="231">
        <v>79</v>
      </c>
    </row>
    <row r="2051" spans="1:6" x14ac:dyDescent="0.2">
      <c r="A2051">
        <v>2016</v>
      </c>
      <c r="B2051" t="s">
        <v>9</v>
      </c>
      <c r="C2051">
        <v>86</v>
      </c>
      <c r="D2051" t="s">
        <v>292</v>
      </c>
      <c r="E2051" t="s">
        <v>197</v>
      </c>
      <c r="F2051" s="231">
        <v>16</v>
      </c>
    </row>
    <row r="2052" spans="1:6" x14ac:dyDescent="0.2">
      <c r="A2052">
        <v>2016</v>
      </c>
      <c r="B2052" t="s">
        <v>9</v>
      </c>
      <c r="C2052">
        <v>86</v>
      </c>
      <c r="D2052" t="s">
        <v>292</v>
      </c>
      <c r="E2052" t="s">
        <v>198</v>
      </c>
      <c r="F2052" s="231">
        <v>3</v>
      </c>
    </row>
    <row r="2053" spans="1:6" x14ac:dyDescent="0.2">
      <c r="A2053">
        <v>2016</v>
      </c>
      <c r="B2053" t="s">
        <v>9</v>
      </c>
      <c r="C2053">
        <v>86</v>
      </c>
      <c r="D2053" t="s">
        <v>292</v>
      </c>
      <c r="E2053" t="s">
        <v>199</v>
      </c>
      <c r="F2053" s="231">
        <v>2</v>
      </c>
    </row>
    <row r="2054" spans="1:6" x14ac:dyDescent="0.2">
      <c r="A2054">
        <v>2016</v>
      </c>
      <c r="B2054" t="s">
        <v>9</v>
      </c>
      <c r="C2054">
        <v>86</v>
      </c>
      <c r="D2054" t="s">
        <v>292</v>
      </c>
      <c r="E2054" t="s">
        <v>194</v>
      </c>
      <c r="F2054" s="231">
        <v>14</v>
      </c>
    </row>
    <row r="2055" spans="1:6" x14ac:dyDescent="0.2">
      <c r="A2055">
        <v>2016</v>
      </c>
      <c r="B2055" t="s">
        <v>9</v>
      </c>
      <c r="C2055">
        <v>86</v>
      </c>
      <c r="D2055" t="s">
        <v>292</v>
      </c>
      <c r="E2055" t="s">
        <v>200</v>
      </c>
      <c r="F2055" s="231">
        <v>2</v>
      </c>
    </row>
    <row r="2056" spans="1:6" x14ac:dyDescent="0.2">
      <c r="A2056">
        <v>2016</v>
      </c>
      <c r="B2056" t="s">
        <v>9</v>
      </c>
      <c r="C2056">
        <v>86</v>
      </c>
      <c r="D2056" t="s">
        <v>292</v>
      </c>
      <c r="E2056" t="s">
        <v>195</v>
      </c>
      <c r="F2056" s="231">
        <v>24</v>
      </c>
    </row>
    <row r="2057" spans="1:6" x14ac:dyDescent="0.2">
      <c r="A2057">
        <v>2016</v>
      </c>
      <c r="B2057" t="s">
        <v>9</v>
      </c>
      <c r="C2057">
        <v>86</v>
      </c>
      <c r="D2057" t="s">
        <v>292</v>
      </c>
      <c r="E2057" t="s">
        <v>202</v>
      </c>
      <c r="F2057" s="231">
        <v>0.73236900000000005</v>
      </c>
    </row>
    <row r="2058" spans="1:6" x14ac:dyDescent="0.2">
      <c r="A2058">
        <v>2016</v>
      </c>
      <c r="B2058" t="s">
        <v>9</v>
      </c>
      <c r="C2058">
        <v>86</v>
      </c>
      <c r="D2058" t="s">
        <v>292</v>
      </c>
      <c r="E2058" t="s">
        <v>205</v>
      </c>
      <c r="F2058" s="231">
        <v>0.73420099999999999</v>
      </c>
    </row>
    <row r="2059" spans="1:6" x14ac:dyDescent="0.2">
      <c r="A2059">
        <v>2016</v>
      </c>
      <c r="B2059" t="s">
        <v>9</v>
      </c>
      <c r="C2059">
        <v>86</v>
      </c>
      <c r="D2059" t="s">
        <v>292</v>
      </c>
      <c r="E2059" t="s">
        <v>196</v>
      </c>
      <c r="F2059" s="231">
        <v>542</v>
      </c>
    </row>
    <row r="2060" spans="1:6" x14ac:dyDescent="0.2">
      <c r="A2060">
        <v>2016</v>
      </c>
      <c r="B2060" t="s">
        <v>1</v>
      </c>
      <c r="C2060">
        <v>86</v>
      </c>
      <c r="D2060" t="s">
        <v>292</v>
      </c>
      <c r="E2060" t="s">
        <v>197</v>
      </c>
      <c r="F2060" s="231">
        <v>14</v>
      </c>
    </row>
    <row r="2061" spans="1:6" x14ac:dyDescent="0.2">
      <c r="A2061">
        <v>2016</v>
      </c>
      <c r="B2061" t="s">
        <v>1</v>
      </c>
      <c r="C2061">
        <v>86</v>
      </c>
      <c r="D2061" t="s">
        <v>292</v>
      </c>
      <c r="E2061" t="s">
        <v>198</v>
      </c>
      <c r="F2061" s="231">
        <v>5</v>
      </c>
    </row>
    <row r="2062" spans="1:6" x14ac:dyDescent="0.2">
      <c r="A2062">
        <v>2016</v>
      </c>
      <c r="B2062" t="s">
        <v>1</v>
      </c>
      <c r="C2062">
        <v>86</v>
      </c>
      <c r="D2062" t="s">
        <v>292</v>
      </c>
      <c r="E2062" t="s">
        <v>199</v>
      </c>
      <c r="F2062" s="231">
        <v>2</v>
      </c>
    </row>
    <row r="2063" spans="1:6" x14ac:dyDescent="0.2">
      <c r="A2063">
        <v>2016</v>
      </c>
      <c r="B2063" t="s">
        <v>1</v>
      </c>
      <c r="C2063">
        <v>86</v>
      </c>
      <c r="D2063" t="s">
        <v>292</v>
      </c>
      <c r="E2063" t="s">
        <v>194</v>
      </c>
      <c r="F2063" s="231">
        <v>6</v>
      </c>
    </row>
    <row r="2064" spans="1:6" x14ac:dyDescent="0.2">
      <c r="A2064">
        <v>2016</v>
      </c>
      <c r="B2064" t="s">
        <v>1</v>
      </c>
      <c r="C2064">
        <v>86</v>
      </c>
      <c r="D2064" t="s">
        <v>292</v>
      </c>
      <c r="E2064" t="s">
        <v>195</v>
      </c>
      <c r="F2064" s="231">
        <v>33</v>
      </c>
    </row>
    <row r="2065" spans="1:6" x14ac:dyDescent="0.2">
      <c r="A2065">
        <v>2016</v>
      </c>
      <c r="B2065" t="s">
        <v>1</v>
      </c>
      <c r="C2065">
        <v>86</v>
      </c>
      <c r="D2065" t="s">
        <v>292</v>
      </c>
      <c r="E2065" t="s">
        <v>202</v>
      </c>
      <c r="F2065" s="231">
        <v>0.705986</v>
      </c>
    </row>
    <row r="2066" spans="1:6" x14ac:dyDescent="0.2">
      <c r="A2066">
        <v>2016</v>
      </c>
      <c r="B2066" t="s">
        <v>1</v>
      </c>
      <c r="C2066">
        <v>86</v>
      </c>
      <c r="D2066" t="s">
        <v>292</v>
      </c>
      <c r="E2066" t="s">
        <v>205</v>
      </c>
      <c r="F2066" s="231">
        <v>0.71323499999999995</v>
      </c>
    </row>
    <row r="2067" spans="1:6" x14ac:dyDescent="0.2">
      <c r="A2067">
        <v>2016</v>
      </c>
      <c r="B2067" t="s">
        <v>1</v>
      </c>
      <c r="C2067">
        <v>86</v>
      </c>
      <c r="D2067" t="s">
        <v>292</v>
      </c>
      <c r="E2067" t="s">
        <v>196</v>
      </c>
      <c r="F2067" s="231">
        <v>550</v>
      </c>
    </row>
    <row r="2068" spans="1:6" x14ac:dyDescent="0.2">
      <c r="A2068">
        <v>2016</v>
      </c>
      <c r="B2068" t="s">
        <v>5</v>
      </c>
      <c r="C2068">
        <v>86</v>
      </c>
      <c r="D2068" t="s">
        <v>292</v>
      </c>
      <c r="E2068" t="s">
        <v>197</v>
      </c>
      <c r="F2068" s="231">
        <v>17</v>
      </c>
    </row>
    <row r="2069" spans="1:6" x14ac:dyDescent="0.2">
      <c r="A2069">
        <v>2016</v>
      </c>
      <c r="B2069" t="s">
        <v>5</v>
      </c>
      <c r="C2069">
        <v>86</v>
      </c>
      <c r="D2069" t="s">
        <v>292</v>
      </c>
      <c r="E2069" t="s">
        <v>198</v>
      </c>
      <c r="F2069" s="231">
        <v>1</v>
      </c>
    </row>
    <row r="2070" spans="1:6" x14ac:dyDescent="0.2">
      <c r="A2070">
        <v>2016</v>
      </c>
      <c r="B2070" t="s">
        <v>5</v>
      </c>
      <c r="C2070">
        <v>86</v>
      </c>
      <c r="D2070" t="s">
        <v>292</v>
      </c>
      <c r="E2070" t="s">
        <v>199</v>
      </c>
      <c r="F2070" s="231">
        <v>5</v>
      </c>
    </row>
    <row r="2071" spans="1:6" x14ac:dyDescent="0.2">
      <c r="A2071">
        <v>2016</v>
      </c>
      <c r="B2071" t="s">
        <v>5</v>
      </c>
      <c r="C2071">
        <v>86</v>
      </c>
      <c r="D2071" t="s">
        <v>292</v>
      </c>
      <c r="E2071" t="s">
        <v>194</v>
      </c>
      <c r="F2071" s="231">
        <v>7</v>
      </c>
    </row>
    <row r="2072" spans="1:6" x14ac:dyDescent="0.2">
      <c r="A2072">
        <v>2016</v>
      </c>
      <c r="B2072" t="s">
        <v>5</v>
      </c>
      <c r="C2072">
        <v>86</v>
      </c>
      <c r="D2072" t="s">
        <v>292</v>
      </c>
      <c r="E2072" t="s">
        <v>200</v>
      </c>
      <c r="F2072" s="231">
        <v>1</v>
      </c>
    </row>
    <row r="2073" spans="1:6" x14ac:dyDescent="0.2">
      <c r="A2073">
        <v>2016</v>
      </c>
      <c r="B2073" t="s">
        <v>5</v>
      </c>
      <c r="C2073">
        <v>86</v>
      </c>
      <c r="D2073" t="s">
        <v>292</v>
      </c>
      <c r="E2073" t="s">
        <v>195</v>
      </c>
      <c r="F2073" s="231">
        <v>23</v>
      </c>
    </row>
    <row r="2074" spans="1:6" x14ac:dyDescent="0.2">
      <c r="A2074">
        <v>2016</v>
      </c>
      <c r="B2074" t="s">
        <v>5</v>
      </c>
      <c r="C2074">
        <v>86</v>
      </c>
      <c r="D2074" t="s">
        <v>292</v>
      </c>
      <c r="E2074" t="s">
        <v>202</v>
      </c>
      <c r="F2074" s="231">
        <v>0.74410200000000004</v>
      </c>
    </row>
    <row r="2075" spans="1:6" x14ac:dyDescent="0.2">
      <c r="A2075">
        <v>2016</v>
      </c>
      <c r="B2075" t="s">
        <v>5</v>
      </c>
      <c r="C2075">
        <v>86</v>
      </c>
      <c r="D2075" t="s">
        <v>292</v>
      </c>
      <c r="E2075" t="s">
        <v>205</v>
      </c>
      <c r="F2075" s="231">
        <v>0.74436100000000005</v>
      </c>
    </row>
    <row r="2076" spans="1:6" x14ac:dyDescent="0.2">
      <c r="A2076">
        <v>2016</v>
      </c>
      <c r="B2076" t="s">
        <v>5</v>
      </c>
      <c r="C2076">
        <v>86</v>
      </c>
      <c r="D2076" t="s">
        <v>292</v>
      </c>
      <c r="E2076" t="s">
        <v>196</v>
      </c>
      <c r="F2076" s="231">
        <v>539</v>
      </c>
    </row>
    <row r="2077" spans="1:6" x14ac:dyDescent="0.2">
      <c r="A2077">
        <v>2016</v>
      </c>
      <c r="B2077" t="s">
        <v>7</v>
      </c>
      <c r="C2077">
        <v>86</v>
      </c>
      <c r="D2077" t="s">
        <v>292</v>
      </c>
      <c r="E2077" t="s">
        <v>197</v>
      </c>
      <c r="F2077" s="231">
        <v>12</v>
      </c>
    </row>
    <row r="2078" spans="1:6" x14ac:dyDescent="0.2">
      <c r="A2078">
        <v>2016</v>
      </c>
      <c r="B2078" t="s">
        <v>7</v>
      </c>
      <c r="C2078">
        <v>86</v>
      </c>
      <c r="D2078" t="s">
        <v>292</v>
      </c>
      <c r="E2078" t="s">
        <v>198</v>
      </c>
      <c r="F2078" s="231">
        <v>5</v>
      </c>
    </row>
    <row r="2079" spans="1:6" x14ac:dyDescent="0.2">
      <c r="A2079">
        <v>2016</v>
      </c>
      <c r="B2079" t="s">
        <v>7</v>
      </c>
      <c r="C2079">
        <v>86</v>
      </c>
      <c r="D2079" t="s">
        <v>292</v>
      </c>
      <c r="E2079" t="s">
        <v>199</v>
      </c>
      <c r="F2079" s="231">
        <v>3</v>
      </c>
    </row>
    <row r="2080" spans="1:6" x14ac:dyDescent="0.2">
      <c r="A2080">
        <v>2016</v>
      </c>
      <c r="B2080" t="s">
        <v>7</v>
      </c>
      <c r="C2080">
        <v>86</v>
      </c>
      <c r="D2080" t="s">
        <v>292</v>
      </c>
      <c r="E2080" t="s">
        <v>194</v>
      </c>
      <c r="F2080" s="231">
        <v>17</v>
      </c>
    </row>
    <row r="2081" spans="1:6" x14ac:dyDescent="0.2">
      <c r="A2081">
        <v>2016</v>
      </c>
      <c r="B2081" t="s">
        <v>7</v>
      </c>
      <c r="C2081">
        <v>86</v>
      </c>
      <c r="D2081" t="s">
        <v>292</v>
      </c>
      <c r="E2081" t="s">
        <v>200</v>
      </c>
      <c r="F2081" s="231">
        <v>1</v>
      </c>
    </row>
    <row r="2082" spans="1:6" x14ac:dyDescent="0.2">
      <c r="A2082">
        <v>2016</v>
      </c>
      <c r="B2082" t="s">
        <v>7</v>
      </c>
      <c r="C2082">
        <v>86</v>
      </c>
      <c r="D2082" t="s">
        <v>292</v>
      </c>
      <c r="E2082" t="s">
        <v>195</v>
      </c>
      <c r="F2082" s="231">
        <v>42</v>
      </c>
    </row>
    <row r="2083" spans="1:6" x14ac:dyDescent="0.2">
      <c r="A2083">
        <v>2016</v>
      </c>
      <c r="B2083" t="s">
        <v>7</v>
      </c>
      <c r="C2083">
        <v>86</v>
      </c>
      <c r="D2083" t="s">
        <v>292</v>
      </c>
      <c r="E2083" t="s">
        <v>202</v>
      </c>
      <c r="F2083" s="231">
        <v>0.73224</v>
      </c>
    </row>
    <row r="2084" spans="1:6" x14ac:dyDescent="0.2">
      <c r="A2084">
        <v>2016</v>
      </c>
      <c r="B2084" t="s">
        <v>7</v>
      </c>
      <c r="C2084">
        <v>86</v>
      </c>
      <c r="D2084" t="s">
        <v>292</v>
      </c>
      <c r="E2084" t="s">
        <v>205</v>
      </c>
      <c r="F2084" s="231">
        <v>0.731707</v>
      </c>
    </row>
    <row r="2085" spans="1:6" x14ac:dyDescent="0.2">
      <c r="A2085">
        <v>2016</v>
      </c>
      <c r="B2085" t="s">
        <v>7</v>
      </c>
      <c r="C2085">
        <v>86</v>
      </c>
      <c r="D2085" t="s">
        <v>292</v>
      </c>
      <c r="E2085" t="s">
        <v>196</v>
      </c>
      <c r="F2085" s="231">
        <v>543</v>
      </c>
    </row>
    <row r="2086" spans="1:6" x14ac:dyDescent="0.2">
      <c r="A2086">
        <v>2016</v>
      </c>
      <c r="B2086" t="s">
        <v>6</v>
      </c>
      <c r="C2086">
        <v>86</v>
      </c>
      <c r="D2086" t="s">
        <v>292</v>
      </c>
      <c r="E2086" t="s">
        <v>197</v>
      </c>
      <c r="F2086" s="231">
        <v>16</v>
      </c>
    </row>
    <row r="2087" spans="1:6" x14ac:dyDescent="0.2">
      <c r="A2087">
        <v>2016</v>
      </c>
      <c r="B2087" t="s">
        <v>6</v>
      </c>
      <c r="C2087">
        <v>86</v>
      </c>
      <c r="D2087" t="s">
        <v>292</v>
      </c>
      <c r="E2087" t="s">
        <v>198</v>
      </c>
      <c r="F2087" s="231">
        <v>3</v>
      </c>
    </row>
    <row r="2088" spans="1:6" x14ac:dyDescent="0.2">
      <c r="A2088">
        <v>2016</v>
      </c>
      <c r="B2088" t="s">
        <v>6</v>
      </c>
      <c r="C2088">
        <v>86</v>
      </c>
      <c r="D2088" t="s">
        <v>292</v>
      </c>
      <c r="E2088" t="s">
        <v>194</v>
      </c>
      <c r="F2088" s="231">
        <v>10</v>
      </c>
    </row>
    <row r="2089" spans="1:6" x14ac:dyDescent="0.2">
      <c r="A2089">
        <v>2016</v>
      </c>
      <c r="B2089" t="s">
        <v>6</v>
      </c>
      <c r="C2089">
        <v>86</v>
      </c>
      <c r="D2089" t="s">
        <v>292</v>
      </c>
      <c r="E2089" t="s">
        <v>200</v>
      </c>
      <c r="F2089" s="231">
        <v>1</v>
      </c>
    </row>
    <row r="2090" spans="1:6" x14ac:dyDescent="0.2">
      <c r="A2090">
        <v>2016</v>
      </c>
      <c r="B2090" t="s">
        <v>6</v>
      </c>
      <c r="C2090">
        <v>86</v>
      </c>
      <c r="D2090" t="s">
        <v>292</v>
      </c>
      <c r="E2090" t="s">
        <v>195</v>
      </c>
      <c r="F2090" s="231">
        <v>29</v>
      </c>
    </row>
    <row r="2091" spans="1:6" x14ac:dyDescent="0.2">
      <c r="A2091">
        <v>2016</v>
      </c>
      <c r="B2091" t="s">
        <v>6</v>
      </c>
      <c r="C2091">
        <v>86</v>
      </c>
      <c r="D2091" t="s">
        <v>292</v>
      </c>
      <c r="E2091" t="s">
        <v>202</v>
      </c>
      <c r="F2091" s="231">
        <v>0.73417699999999997</v>
      </c>
    </row>
    <row r="2092" spans="1:6" x14ac:dyDescent="0.2">
      <c r="A2092">
        <v>2016</v>
      </c>
      <c r="B2092" t="s">
        <v>6</v>
      </c>
      <c r="C2092">
        <v>86</v>
      </c>
      <c r="D2092" t="s">
        <v>292</v>
      </c>
      <c r="E2092" t="s">
        <v>205</v>
      </c>
      <c r="F2092" s="231">
        <v>0.73644900000000002</v>
      </c>
    </row>
    <row r="2093" spans="1:6" x14ac:dyDescent="0.2">
      <c r="A2093">
        <v>2016</v>
      </c>
      <c r="B2093" t="s">
        <v>6</v>
      </c>
      <c r="C2093">
        <v>86</v>
      </c>
      <c r="D2093" t="s">
        <v>292</v>
      </c>
      <c r="E2093" t="s">
        <v>196</v>
      </c>
      <c r="F2093" s="231">
        <v>535</v>
      </c>
    </row>
    <row r="2094" spans="1:6" x14ac:dyDescent="0.2">
      <c r="A2094">
        <v>2016</v>
      </c>
      <c r="B2094" t="s">
        <v>0</v>
      </c>
      <c r="C2094">
        <v>86</v>
      </c>
      <c r="D2094" t="s">
        <v>292</v>
      </c>
      <c r="E2094" t="s">
        <v>197</v>
      </c>
      <c r="F2094" s="231">
        <v>9</v>
      </c>
    </row>
    <row r="2095" spans="1:6" x14ac:dyDescent="0.2">
      <c r="A2095">
        <v>2016</v>
      </c>
      <c r="B2095" t="s">
        <v>0</v>
      </c>
      <c r="C2095">
        <v>86</v>
      </c>
      <c r="D2095" t="s">
        <v>292</v>
      </c>
      <c r="E2095" t="s">
        <v>198</v>
      </c>
      <c r="F2095" s="231">
        <v>5</v>
      </c>
    </row>
    <row r="2096" spans="1:6" x14ac:dyDescent="0.2">
      <c r="A2096">
        <v>2016</v>
      </c>
      <c r="B2096" t="s">
        <v>0</v>
      </c>
      <c r="C2096">
        <v>86</v>
      </c>
      <c r="D2096" t="s">
        <v>292</v>
      </c>
      <c r="E2096" t="s">
        <v>199</v>
      </c>
      <c r="F2096" s="231">
        <v>1</v>
      </c>
    </row>
    <row r="2097" spans="1:6" x14ac:dyDescent="0.2">
      <c r="A2097">
        <v>2016</v>
      </c>
      <c r="B2097" t="s">
        <v>0</v>
      </c>
      <c r="C2097">
        <v>86</v>
      </c>
      <c r="D2097" t="s">
        <v>292</v>
      </c>
      <c r="E2097" t="s">
        <v>194</v>
      </c>
      <c r="F2097" s="231">
        <v>6</v>
      </c>
    </row>
    <row r="2098" spans="1:6" x14ac:dyDescent="0.2">
      <c r="A2098">
        <v>2016</v>
      </c>
      <c r="B2098" t="s">
        <v>0</v>
      </c>
      <c r="C2098">
        <v>86</v>
      </c>
      <c r="D2098" t="s">
        <v>292</v>
      </c>
      <c r="E2098" t="s">
        <v>200</v>
      </c>
      <c r="F2098" s="231">
        <v>0</v>
      </c>
    </row>
    <row r="2099" spans="1:6" x14ac:dyDescent="0.2">
      <c r="A2099">
        <v>2016</v>
      </c>
      <c r="B2099" t="s">
        <v>0</v>
      </c>
      <c r="C2099">
        <v>86</v>
      </c>
      <c r="D2099" t="s">
        <v>292</v>
      </c>
      <c r="E2099" t="s">
        <v>195</v>
      </c>
      <c r="F2099" s="231">
        <v>26</v>
      </c>
    </row>
    <row r="2100" spans="1:6" x14ac:dyDescent="0.2">
      <c r="A2100">
        <v>2016</v>
      </c>
      <c r="B2100" t="s">
        <v>0</v>
      </c>
      <c r="C2100">
        <v>86</v>
      </c>
      <c r="D2100" t="s">
        <v>292</v>
      </c>
      <c r="E2100" t="s">
        <v>202</v>
      </c>
      <c r="F2100" s="231">
        <v>0.69059800000000005</v>
      </c>
    </row>
    <row r="2101" spans="1:6" x14ac:dyDescent="0.2">
      <c r="A2101">
        <v>2016</v>
      </c>
      <c r="B2101" t="s">
        <v>0</v>
      </c>
      <c r="C2101">
        <v>86</v>
      </c>
      <c r="D2101" t="s">
        <v>292</v>
      </c>
      <c r="E2101" t="s">
        <v>205</v>
      </c>
      <c r="F2101" s="231">
        <v>0.70377000000000001</v>
      </c>
    </row>
    <row r="2102" spans="1:6" x14ac:dyDescent="0.2">
      <c r="A2102">
        <v>2016</v>
      </c>
      <c r="B2102" t="s">
        <v>0</v>
      </c>
      <c r="C2102">
        <v>86</v>
      </c>
      <c r="D2102" t="s">
        <v>292</v>
      </c>
      <c r="E2102" t="s">
        <v>196</v>
      </c>
      <c r="F2102" s="231">
        <v>555</v>
      </c>
    </row>
    <row r="2103" spans="1:6" x14ac:dyDescent="0.2">
      <c r="A2103">
        <v>2016</v>
      </c>
      <c r="B2103" t="s">
        <v>8</v>
      </c>
      <c r="C2103">
        <v>86</v>
      </c>
      <c r="D2103" t="s">
        <v>292</v>
      </c>
      <c r="E2103" t="s">
        <v>197</v>
      </c>
      <c r="F2103" s="231">
        <v>17</v>
      </c>
    </row>
    <row r="2104" spans="1:6" x14ac:dyDescent="0.2">
      <c r="A2104">
        <v>2016</v>
      </c>
      <c r="B2104" t="s">
        <v>8</v>
      </c>
      <c r="C2104">
        <v>86</v>
      </c>
      <c r="D2104" t="s">
        <v>292</v>
      </c>
      <c r="E2104" t="s">
        <v>198</v>
      </c>
      <c r="F2104" s="231">
        <v>2</v>
      </c>
    </row>
    <row r="2105" spans="1:6" x14ac:dyDescent="0.2">
      <c r="A2105">
        <v>2016</v>
      </c>
      <c r="B2105" t="s">
        <v>8</v>
      </c>
      <c r="C2105">
        <v>86</v>
      </c>
      <c r="D2105" t="s">
        <v>292</v>
      </c>
      <c r="E2105" t="s">
        <v>199</v>
      </c>
      <c r="F2105" s="231">
        <v>2</v>
      </c>
    </row>
    <row r="2106" spans="1:6" x14ac:dyDescent="0.2">
      <c r="A2106">
        <v>2016</v>
      </c>
      <c r="B2106" t="s">
        <v>8</v>
      </c>
      <c r="C2106">
        <v>86</v>
      </c>
      <c r="D2106" t="s">
        <v>292</v>
      </c>
      <c r="E2106" t="s">
        <v>194</v>
      </c>
      <c r="F2106" s="231">
        <v>13</v>
      </c>
    </row>
    <row r="2107" spans="1:6" x14ac:dyDescent="0.2">
      <c r="A2107">
        <v>2016</v>
      </c>
      <c r="B2107" t="s">
        <v>8</v>
      </c>
      <c r="C2107">
        <v>86</v>
      </c>
      <c r="D2107" t="s">
        <v>292</v>
      </c>
      <c r="E2107" t="s">
        <v>200</v>
      </c>
      <c r="F2107" s="231">
        <v>3</v>
      </c>
    </row>
    <row r="2108" spans="1:6" x14ac:dyDescent="0.2">
      <c r="A2108">
        <v>2016</v>
      </c>
      <c r="B2108" t="s">
        <v>8</v>
      </c>
      <c r="C2108">
        <v>86</v>
      </c>
      <c r="D2108" t="s">
        <v>292</v>
      </c>
      <c r="E2108" t="s">
        <v>195</v>
      </c>
      <c r="F2108" s="231">
        <v>40</v>
      </c>
    </row>
    <row r="2109" spans="1:6" x14ac:dyDescent="0.2">
      <c r="A2109">
        <v>2016</v>
      </c>
      <c r="B2109" t="s">
        <v>8</v>
      </c>
      <c r="C2109">
        <v>86</v>
      </c>
      <c r="D2109" t="s">
        <v>292</v>
      </c>
      <c r="E2109" t="s">
        <v>202</v>
      </c>
      <c r="F2109" s="231">
        <v>0.73369600000000001</v>
      </c>
    </row>
    <row r="2110" spans="1:6" x14ac:dyDescent="0.2">
      <c r="A2110">
        <v>2016</v>
      </c>
      <c r="B2110" t="s">
        <v>8</v>
      </c>
      <c r="C2110">
        <v>86</v>
      </c>
      <c r="D2110" t="s">
        <v>292</v>
      </c>
      <c r="E2110" t="s">
        <v>205</v>
      </c>
      <c r="F2110" s="231">
        <v>0.73370599999999997</v>
      </c>
    </row>
    <row r="2111" spans="1:6" x14ac:dyDescent="0.2">
      <c r="A2111">
        <v>2016</v>
      </c>
      <c r="B2111" t="s">
        <v>8</v>
      </c>
      <c r="C2111">
        <v>86</v>
      </c>
      <c r="D2111" t="s">
        <v>292</v>
      </c>
      <c r="E2111" t="s">
        <v>196</v>
      </c>
      <c r="F2111" s="231">
        <v>543</v>
      </c>
    </row>
    <row r="2112" spans="1:6" x14ac:dyDescent="0.2">
      <c r="A2112">
        <v>2016</v>
      </c>
      <c r="B2112" t="s">
        <v>10</v>
      </c>
      <c r="C2112">
        <v>86</v>
      </c>
      <c r="D2112" t="s">
        <v>292</v>
      </c>
      <c r="E2112" t="s">
        <v>197</v>
      </c>
      <c r="F2112" s="231">
        <v>14</v>
      </c>
    </row>
    <row r="2113" spans="1:6" x14ac:dyDescent="0.2">
      <c r="A2113">
        <v>2016</v>
      </c>
      <c r="B2113" t="s">
        <v>10</v>
      </c>
      <c r="C2113">
        <v>86</v>
      </c>
      <c r="D2113" t="s">
        <v>292</v>
      </c>
      <c r="E2113" t="s">
        <v>198</v>
      </c>
      <c r="F2113" s="231">
        <v>5</v>
      </c>
    </row>
    <row r="2114" spans="1:6" x14ac:dyDescent="0.2">
      <c r="A2114">
        <v>2016</v>
      </c>
      <c r="B2114" t="s">
        <v>10</v>
      </c>
      <c r="C2114">
        <v>86</v>
      </c>
      <c r="D2114" t="s">
        <v>292</v>
      </c>
      <c r="E2114" t="s">
        <v>199</v>
      </c>
      <c r="F2114" s="231">
        <v>5</v>
      </c>
    </row>
    <row r="2115" spans="1:6" x14ac:dyDescent="0.2">
      <c r="A2115">
        <v>2016</v>
      </c>
      <c r="B2115" t="s">
        <v>10</v>
      </c>
      <c r="C2115">
        <v>86</v>
      </c>
      <c r="D2115" t="s">
        <v>292</v>
      </c>
      <c r="E2115" t="s">
        <v>194</v>
      </c>
      <c r="F2115" s="231">
        <v>14</v>
      </c>
    </row>
    <row r="2116" spans="1:6" x14ac:dyDescent="0.2">
      <c r="A2116">
        <v>2016</v>
      </c>
      <c r="B2116" t="s">
        <v>10</v>
      </c>
      <c r="C2116">
        <v>86</v>
      </c>
      <c r="D2116" t="s">
        <v>292</v>
      </c>
      <c r="E2116" t="s">
        <v>200</v>
      </c>
      <c r="F2116" s="231">
        <v>1</v>
      </c>
    </row>
    <row r="2117" spans="1:6" x14ac:dyDescent="0.2">
      <c r="A2117">
        <v>2016</v>
      </c>
      <c r="B2117" t="s">
        <v>10</v>
      </c>
      <c r="C2117">
        <v>86</v>
      </c>
      <c r="D2117" t="s">
        <v>292</v>
      </c>
      <c r="E2117" t="s">
        <v>195</v>
      </c>
      <c r="F2117" s="231">
        <v>31</v>
      </c>
    </row>
    <row r="2118" spans="1:6" x14ac:dyDescent="0.2">
      <c r="A2118">
        <v>2016</v>
      </c>
      <c r="B2118" t="s">
        <v>10</v>
      </c>
      <c r="C2118">
        <v>86</v>
      </c>
      <c r="D2118" t="s">
        <v>292</v>
      </c>
      <c r="E2118" t="s">
        <v>202</v>
      </c>
      <c r="F2118" s="231">
        <v>0.73873900000000003</v>
      </c>
    </row>
    <row r="2119" spans="1:6" x14ac:dyDescent="0.2">
      <c r="A2119">
        <v>2016</v>
      </c>
      <c r="B2119" t="s">
        <v>10</v>
      </c>
      <c r="C2119">
        <v>86</v>
      </c>
      <c r="D2119" t="s">
        <v>292</v>
      </c>
      <c r="E2119" t="s">
        <v>205</v>
      </c>
      <c r="F2119" s="231">
        <v>0.74349399999999999</v>
      </c>
    </row>
    <row r="2120" spans="1:6" x14ac:dyDescent="0.2">
      <c r="A2120">
        <v>2016</v>
      </c>
      <c r="B2120" t="s">
        <v>10</v>
      </c>
      <c r="C2120">
        <v>86</v>
      </c>
      <c r="D2120" t="s">
        <v>292</v>
      </c>
      <c r="E2120" t="s">
        <v>196</v>
      </c>
      <c r="F2120" s="231">
        <v>544</v>
      </c>
    </row>
    <row r="2121" spans="1:6" x14ac:dyDescent="0.2">
      <c r="A2121">
        <v>2016</v>
      </c>
      <c r="B2121" t="s">
        <v>4</v>
      </c>
      <c r="C2121">
        <v>86</v>
      </c>
      <c r="D2121" t="s">
        <v>292</v>
      </c>
      <c r="E2121" t="s">
        <v>197</v>
      </c>
      <c r="F2121" s="231">
        <v>10</v>
      </c>
    </row>
    <row r="2122" spans="1:6" x14ac:dyDescent="0.2">
      <c r="A2122">
        <v>2016</v>
      </c>
      <c r="B2122" t="s">
        <v>4</v>
      </c>
      <c r="C2122">
        <v>86</v>
      </c>
      <c r="D2122" t="s">
        <v>292</v>
      </c>
      <c r="E2122" t="s">
        <v>198</v>
      </c>
      <c r="F2122" s="231">
        <v>1</v>
      </c>
    </row>
    <row r="2123" spans="1:6" x14ac:dyDescent="0.2">
      <c r="A2123">
        <v>2016</v>
      </c>
      <c r="B2123" t="s">
        <v>4</v>
      </c>
      <c r="C2123">
        <v>86</v>
      </c>
      <c r="D2123" t="s">
        <v>292</v>
      </c>
      <c r="E2123" t="s">
        <v>199</v>
      </c>
      <c r="F2123" s="231">
        <v>1</v>
      </c>
    </row>
    <row r="2124" spans="1:6" x14ac:dyDescent="0.2">
      <c r="A2124">
        <v>2016</v>
      </c>
      <c r="B2124" t="s">
        <v>4</v>
      </c>
      <c r="C2124">
        <v>86</v>
      </c>
      <c r="D2124" t="s">
        <v>292</v>
      </c>
      <c r="E2124" t="s">
        <v>194</v>
      </c>
      <c r="F2124" s="231">
        <v>7</v>
      </c>
    </row>
    <row r="2125" spans="1:6" x14ac:dyDescent="0.2">
      <c r="A2125">
        <v>2016</v>
      </c>
      <c r="B2125" t="s">
        <v>4</v>
      </c>
      <c r="C2125">
        <v>86</v>
      </c>
      <c r="D2125" t="s">
        <v>292</v>
      </c>
      <c r="E2125" t="s">
        <v>195</v>
      </c>
      <c r="F2125" s="231">
        <v>20</v>
      </c>
    </row>
    <row r="2126" spans="1:6" x14ac:dyDescent="0.2">
      <c r="A2126">
        <v>2016</v>
      </c>
      <c r="B2126" t="s">
        <v>4</v>
      </c>
      <c r="C2126">
        <v>86</v>
      </c>
      <c r="D2126" t="s">
        <v>292</v>
      </c>
      <c r="E2126" t="s">
        <v>202</v>
      </c>
      <c r="F2126" s="231">
        <v>0.74239699999999997</v>
      </c>
    </row>
    <row r="2127" spans="1:6" x14ac:dyDescent="0.2">
      <c r="A2127">
        <v>2016</v>
      </c>
      <c r="B2127" t="s">
        <v>4</v>
      </c>
      <c r="C2127">
        <v>86</v>
      </c>
      <c r="D2127" t="s">
        <v>292</v>
      </c>
      <c r="E2127" t="s">
        <v>205</v>
      </c>
      <c r="F2127" s="231">
        <v>0.74259299999999995</v>
      </c>
    </row>
    <row r="2128" spans="1:6" x14ac:dyDescent="0.2">
      <c r="A2128">
        <v>2016</v>
      </c>
      <c r="B2128" t="s">
        <v>4</v>
      </c>
      <c r="C2128">
        <v>86</v>
      </c>
      <c r="D2128" t="s">
        <v>292</v>
      </c>
      <c r="E2128" t="s">
        <v>196</v>
      </c>
      <c r="F2128" s="231">
        <v>549</v>
      </c>
    </row>
    <row r="2129" spans="1:6" x14ac:dyDescent="0.2">
      <c r="A2129">
        <v>2016</v>
      </c>
      <c r="B2129" t="s">
        <v>3</v>
      </c>
      <c r="C2129">
        <v>86</v>
      </c>
      <c r="D2129" t="s">
        <v>292</v>
      </c>
      <c r="E2129" t="s">
        <v>197</v>
      </c>
      <c r="F2129" s="231">
        <v>8</v>
      </c>
    </row>
    <row r="2130" spans="1:6" x14ac:dyDescent="0.2">
      <c r="A2130">
        <v>2016</v>
      </c>
      <c r="B2130" t="s">
        <v>3</v>
      </c>
      <c r="C2130">
        <v>86</v>
      </c>
      <c r="D2130" t="s">
        <v>292</v>
      </c>
      <c r="E2130" t="s">
        <v>198</v>
      </c>
      <c r="F2130" s="231">
        <v>4</v>
      </c>
    </row>
    <row r="2131" spans="1:6" x14ac:dyDescent="0.2">
      <c r="A2131">
        <v>2016</v>
      </c>
      <c r="B2131" t="s">
        <v>3</v>
      </c>
      <c r="C2131">
        <v>86</v>
      </c>
      <c r="D2131" t="s">
        <v>292</v>
      </c>
      <c r="E2131" t="s">
        <v>199</v>
      </c>
      <c r="F2131" s="231">
        <v>1</v>
      </c>
    </row>
    <row r="2132" spans="1:6" x14ac:dyDescent="0.2">
      <c r="A2132">
        <v>2016</v>
      </c>
      <c r="B2132" t="s">
        <v>3</v>
      </c>
      <c r="C2132">
        <v>86</v>
      </c>
      <c r="D2132" t="s">
        <v>292</v>
      </c>
      <c r="E2132" t="s">
        <v>194</v>
      </c>
      <c r="F2132" s="231">
        <v>8</v>
      </c>
    </row>
    <row r="2133" spans="1:6" x14ac:dyDescent="0.2">
      <c r="A2133">
        <v>2016</v>
      </c>
      <c r="B2133" t="s">
        <v>3</v>
      </c>
      <c r="C2133">
        <v>86</v>
      </c>
      <c r="D2133" t="s">
        <v>292</v>
      </c>
      <c r="E2133" t="s">
        <v>200</v>
      </c>
      <c r="F2133" s="231">
        <v>1</v>
      </c>
    </row>
    <row r="2134" spans="1:6" x14ac:dyDescent="0.2">
      <c r="A2134">
        <v>2016</v>
      </c>
      <c r="B2134" t="s">
        <v>3</v>
      </c>
      <c r="C2134">
        <v>86</v>
      </c>
      <c r="D2134" t="s">
        <v>292</v>
      </c>
      <c r="E2134" t="s">
        <v>195</v>
      </c>
      <c r="F2134" s="231">
        <v>30</v>
      </c>
    </row>
    <row r="2135" spans="1:6" x14ac:dyDescent="0.2">
      <c r="A2135">
        <v>2016</v>
      </c>
      <c r="B2135" t="s">
        <v>3</v>
      </c>
      <c r="C2135">
        <v>86</v>
      </c>
      <c r="D2135" t="s">
        <v>292</v>
      </c>
      <c r="E2135" t="s">
        <v>202</v>
      </c>
      <c r="F2135" s="231">
        <v>0.72972999999999999</v>
      </c>
    </row>
    <row r="2136" spans="1:6" x14ac:dyDescent="0.2">
      <c r="A2136">
        <v>2016</v>
      </c>
      <c r="B2136" t="s">
        <v>3</v>
      </c>
      <c r="C2136">
        <v>86</v>
      </c>
      <c r="D2136" t="s">
        <v>292</v>
      </c>
      <c r="E2136" t="s">
        <v>205</v>
      </c>
      <c r="F2136" s="231">
        <v>0.73358299999999999</v>
      </c>
    </row>
    <row r="2137" spans="1:6" x14ac:dyDescent="0.2">
      <c r="A2137">
        <v>2016</v>
      </c>
      <c r="B2137" t="s">
        <v>3</v>
      </c>
      <c r="C2137">
        <v>86</v>
      </c>
      <c r="D2137" t="s">
        <v>292</v>
      </c>
      <c r="E2137" t="s">
        <v>196</v>
      </c>
      <c r="F2137" s="231">
        <v>551</v>
      </c>
    </row>
    <row r="2138" spans="1:6" x14ac:dyDescent="0.2">
      <c r="A2138">
        <v>2016</v>
      </c>
      <c r="B2138" t="s">
        <v>2</v>
      </c>
      <c r="C2138">
        <v>86</v>
      </c>
      <c r="D2138" t="s">
        <v>292</v>
      </c>
      <c r="E2138" t="s">
        <v>197</v>
      </c>
      <c r="F2138" s="231">
        <v>16</v>
      </c>
    </row>
    <row r="2139" spans="1:6" x14ac:dyDescent="0.2">
      <c r="A2139">
        <v>2016</v>
      </c>
      <c r="B2139" t="s">
        <v>2</v>
      </c>
      <c r="C2139">
        <v>86</v>
      </c>
      <c r="D2139" t="s">
        <v>292</v>
      </c>
      <c r="E2139" t="s">
        <v>198</v>
      </c>
      <c r="F2139" s="231">
        <v>4</v>
      </c>
    </row>
    <row r="2140" spans="1:6" x14ac:dyDescent="0.2">
      <c r="A2140">
        <v>2016</v>
      </c>
      <c r="B2140" t="s">
        <v>2</v>
      </c>
      <c r="C2140">
        <v>86</v>
      </c>
      <c r="D2140" t="s">
        <v>292</v>
      </c>
      <c r="E2140" t="s">
        <v>199</v>
      </c>
      <c r="F2140" s="231">
        <v>1</v>
      </c>
    </row>
    <row r="2141" spans="1:6" x14ac:dyDescent="0.2">
      <c r="A2141">
        <v>2016</v>
      </c>
      <c r="B2141" t="s">
        <v>2</v>
      </c>
      <c r="C2141">
        <v>86</v>
      </c>
      <c r="D2141" t="s">
        <v>292</v>
      </c>
      <c r="E2141" t="s">
        <v>194</v>
      </c>
      <c r="F2141" s="231">
        <v>10</v>
      </c>
    </row>
    <row r="2142" spans="1:6" x14ac:dyDescent="0.2">
      <c r="A2142">
        <v>2016</v>
      </c>
      <c r="B2142" t="s">
        <v>2</v>
      </c>
      <c r="C2142">
        <v>86</v>
      </c>
      <c r="D2142" t="s">
        <v>292</v>
      </c>
      <c r="E2142" t="s">
        <v>200</v>
      </c>
      <c r="F2142" s="231">
        <v>4</v>
      </c>
    </row>
    <row r="2143" spans="1:6" x14ac:dyDescent="0.2">
      <c r="A2143">
        <v>2016</v>
      </c>
      <c r="B2143" t="s">
        <v>2</v>
      </c>
      <c r="C2143">
        <v>86</v>
      </c>
      <c r="D2143" t="s">
        <v>292</v>
      </c>
      <c r="E2143" t="s">
        <v>195</v>
      </c>
      <c r="F2143" s="231">
        <v>23</v>
      </c>
    </row>
    <row r="2144" spans="1:6" x14ac:dyDescent="0.2">
      <c r="A2144">
        <v>2016</v>
      </c>
      <c r="B2144" t="s">
        <v>2</v>
      </c>
      <c r="C2144">
        <v>86</v>
      </c>
      <c r="D2144" t="s">
        <v>292</v>
      </c>
      <c r="E2144" t="s">
        <v>202</v>
      </c>
      <c r="F2144" s="231">
        <v>0.71607100000000001</v>
      </c>
    </row>
    <row r="2145" spans="1:6" x14ac:dyDescent="0.2">
      <c r="A2145">
        <v>2016</v>
      </c>
      <c r="B2145" t="s">
        <v>2</v>
      </c>
      <c r="C2145">
        <v>86</v>
      </c>
      <c r="D2145" t="s">
        <v>292</v>
      </c>
      <c r="E2145" t="s">
        <v>205</v>
      </c>
      <c r="F2145" s="231">
        <v>0.71933100000000005</v>
      </c>
    </row>
    <row r="2146" spans="1:6" x14ac:dyDescent="0.2">
      <c r="A2146">
        <v>2016</v>
      </c>
      <c r="B2146" t="s">
        <v>2</v>
      </c>
      <c r="C2146">
        <v>86</v>
      </c>
      <c r="D2146" t="s">
        <v>292</v>
      </c>
      <c r="E2146" t="s">
        <v>196</v>
      </c>
      <c r="F2146" s="231">
        <v>549</v>
      </c>
    </row>
    <row r="2147" spans="1:6" x14ac:dyDescent="0.2">
      <c r="A2147">
        <v>2016</v>
      </c>
      <c r="B2147" t="s">
        <v>9</v>
      </c>
      <c r="C2147">
        <v>87</v>
      </c>
      <c r="D2147" t="s">
        <v>233</v>
      </c>
      <c r="E2147" t="s">
        <v>197</v>
      </c>
      <c r="F2147" s="231">
        <v>14</v>
      </c>
    </row>
    <row r="2148" spans="1:6" x14ac:dyDescent="0.2">
      <c r="A2148">
        <v>2016</v>
      </c>
      <c r="B2148" t="s">
        <v>9</v>
      </c>
      <c r="C2148">
        <v>87</v>
      </c>
      <c r="D2148" t="s">
        <v>233</v>
      </c>
      <c r="E2148" t="s">
        <v>198</v>
      </c>
      <c r="F2148" s="231">
        <v>2</v>
      </c>
    </row>
    <row r="2149" spans="1:6" x14ac:dyDescent="0.2">
      <c r="A2149">
        <v>2016</v>
      </c>
      <c r="B2149" t="s">
        <v>9</v>
      </c>
      <c r="C2149">
        <v>87</v>
      </c>
      <c r="D2149" t="s">
        <v>233</v>
      </c>
      <c r="E2149" t="s">
        <v>194</v>
      </c>
      <c r="F2149" s="231">
        <v>2</v>
      </c>
    </row>
    <row r="2150" spans="1:6" x14ac:dyDescent="0.2">
      <c r="A2150">
        <v>2016</v>
      </c>
      <c r="B2150" t="s">
        <v>9</v>
      </c>
      <c r="C2150">
        <v>87</v>
      </c>
      <c r="D2150" t="s">
        <v>233</v>
      </c>
      <c r="E2150" t="s">
        <v>195</v>
      </c>
      <c r="F2150" s="231">
        <v>13</v>
      </c>
    </row>
    <row r="2151" spans="1:6" x14ac:dyDescent="0.2">
      <c r="A2151">
        <v>2016</v>
      </c>
      <c r="B2151" t="s">
        <v>9</v>
      </c>
      <c r="C2151">
        <v>87</v>
      </c>
      <c r="D2151" t="s">
        <v>233</v>
      </c>
      <c r="E2151" t="s">
        <v>202</v>
      </c>
      <c r="F2151" s="231">
        <v>0.70621500000000004</v>
      </c>
    </row>
    <row r="2152" spans="1:6" x14ac:dyDescent="0.2">
      <c r="A2152">
        <v>2016</v>
      </c>
      <c r="B2152" t="s">
        <v>9</v>
      </c>
      <c r="C2152">
        <v>87</v>
      </c>
      <c r="D2152" t="s">
        <v>233</v>
      </c>
      <c r="E2152" t="s">
        <v>205</v>
      </c>
      <c r="F2152" s="231">
        <v>0.73225799999999996</v>
      </c>
    </row>
    <row r="2153" spans="1:6" x14ac:dyDescent="0.2">
      <c r="A2153">
        <v>2016</v>
      </c>
      <c r="B2153" t="s">
        <v>9</v>
      </c>
      <c r="C2153">
        <v>87</v>
      </c>
      <c r="D2153" t="s">
        <v>233</v>
      </c>
      <c r="E2153" t="s">
        <v>196</v>
      </c>
      <c r="F2153" s="231">
        <v>342</v>
      </c>
    </row>
    <row r="2154" spans="1:6" x14ac:dyDescent="0.2">
      <c r="A2154">
        <v>2016</v>
      </c>
      <c r="B2154" t="s">
        <v>1</v>
      </c>
      <c r="C2154">
        <v>87</v>
      </c>
      <c r="D2154" t="s">
        <v>233</v>
      </c>
      <c r="E2154" t="s">
        <v>197</v>
      </c>
      <c r="F2154" s="231">
        <v>10</v>
      </c>
    </row>
    <row r="2155" spans="1:6" x14ac:dyDescent="0.2">
      <c r="A2155">
        <v>2016</v>
      </c>
      <c r="B2155" t="s">
        <v>1</v>
      </c>
      <c r="C2155">
        <v>87</v>
      </c>
      <c r="D2155" t="s">
        <v>233</v>
      </c>
      <c r="E2155" t="s">
        <v>198</v>
      </c>
      <c r="F2155" s="231">
        <v>5</v>
      </c>
    </row>
    <row r="2156" spans="1:6" x14ac:dyDescent="0.2">
      <c r="A2156">
        <v>2016</v>
      </c>
      <c r="B2156" t="s">
        <v>1</v>
      </c>
      <c r="C2156">
        <v>87</v>
      </c>
      <c r="D2156" t="s">
        <v>233</v>
      </c>
      <c r="E2156" t="s">
        <v>199</v>
      </c>
      <c r="F2156" s="231">
        <v>2</v>
      </c>
    </row>
    <row r="2157" spans="1:6" x14ac:dyDescent="0.2">
      <c r="A2157">
        <v>2016</v>
      </c>
      <c r="B2157" t="s">
        <v>1</v>
      </c>
      <c r="C2157">
        <v>87</v>
      </c>
      <c r="D2157" t="s">
        <v>233</v>
      </c>
      <c r="E2157" t="s">
        <v>194</v>
      </c>
      <c r="F2157" s="231">
        <v>9</v>
      </c>
    </row>
    <row r="2158" spans="1:6" x14ac:dyDescent="0.2">
      <c r="A2158">
        <v>2016</v>
      </c>
      <c r="B2158" t="s">
        <v>1</v>
      </c>
      <c r="C2158">
        <v>87</v>
      </c>
      <c r="D2158" t="s">
        <v>233</v>
      </c>
      <c r="E2158" t="s">
        <v>200</v>
      </c>
      <c r="F2158" s="231">
        <v>1</v>
      </c>
    </row>
    <row r="2159" spans="1:6" x14ac:dyDescent="0.2">
      <c r="A2159">
        <v>2016</v>
      </c>
      <c r="B2159" t="s">
        <v>1</v>
      </c>
      <c r="C2159">
        <v>87</v>
      </c>
      <c r="D2159" t="s">
        <v>233</v>
      </c>
      <c r="E2159" t="s">
        <v>195</v>
      </c>
      <c r="F2159" s="231">
        <v>14</v>
      </c>
    </row>
    <row r="2160" spans="1:6" x14ac:dyDescent="0.2">
      <c r="A2160">
        <v>2016</v>
      </c>
      <c r="B2160" t="s">
        <v>1</v>
      </c>
      <c r="C2160">
        <v>87</v>
      </c>
      <c r="D2160" t="s">
        <v>233</v>
      </c>
      <c r="E2160" t="s">
        <v>202</v>
      </c>
      <c r="F2160" s="231">
        <v>0.70028800000000002</v>
      </c>
    </row>
    <row r="2161" spans="1:6" x14ac:dyDescent="0.2">
      <c r="A2161">
        <v>2016</v>
      </c>
      <c r="B2161" t="s">
        <v>1</v>
      </c>
      <c r="C2161">
        <v>87</v>
      </c>
      <c r="D2161" t="s">
        <v>233</v>
      </c>
      <c r="E2161" t="s">
        <v>205</v>
      </c>
      <c r="F2161" s="231">
        <v>0.71521000000000001</v>
      </c>
    </row>
    <row r="2162" spans="1:6" x14ac:dyDescent="0.2">
      <c r="A2162">
        <v>2016</v>
      </c>
      <c r="B2162" t="s">
        <v>1</v>
      </c>
      <c r="C2162">
        <v>87</v>
      </c>
      <c r="D2162" t="s">
        <v>233</v>
      </c>
      <c r="E2162" t="s">
        <v>196</v>
      </c>
      <c r="F2162" s="231">
        <v>349</v>
      </c>
    </row>
    <row r="2163" spans="1:6" x14ac:dyDescent="0.2">
      <c r="A2163">
        <v>2016</v>
      </c>
      <c r="B2163" t="s">
        <v>5</v>
      </c>
      <c r="C2163">
        <v>87</v>
      </c>
      <c r="D2163" t="s">
        <v>233</v>
      </c>
      <c r="E2163" t="s">
        <v>197</v>
      </c>
      <c r="F2163" s="231">
        <v>12</v>
      </c>
    </row>
    <row r="2164" spans="1:6" x14ac:dyDescent="0.2">
      <c r="A2164">
        <v>2016</v>
      </c>
      <c r="B2164" t="s">
        <v>5</v>
      </c>
      <c r="C2164">
        <v>87</v>
      </c>
      <c r="D2164" t="s">
        <v>233</v>
      </c>
      <c r="E2164" t="s">
        <v>199</v>
      </c>
      <c r="F2164" s="231">
        <v>2</v>
      </c>
    </row>
    <row r="2165" spans="1:6" x14ac:dyDescent="0.2">
      <c r="A2165">
        <v>2016</v>
      </c>
      <c r="B2165" t="s">
        <v>5</v>
      </c>
      <c r="C2165">
        <v>87</v>
      </c>
      <c r="D2165" t="s">
        <v>233</v>
      </c>
      <c r="E2165" t="s">
        <v>194</v>
      </c>
      <c r="F2165" s="231">
        <v>8</v>
      </c>
    </row>
    <row r="2166" spans="1:6" x14ac:dyDescent="0.2">
      <c r="A2166">
        <v>2016</v>
      </c>
      <c r="B2166" t="s">
        <v>5</v>
      </c>
      <c r="C2166">
        <v>87</v>
      </c>
      <c r="D2166" t="s">
        <v>233</v>
      </c>
      <c r="E2166" t="s">
        <v>195</v>
      </c>
      <c r="F2166" s="231">
        <v>12</v>
      </c>
    </row>
    <row r="2167" spans="1:6" x14ac:dyDescent="0.2">
      <c r="A2167">
        <v>2016</v>
      </c>
      <c r="B2167" t="s">
        <v>5</v>
      </c>
      <c r="C2167">
        <v>87</v>
      </c>
      <c r="D2167" t="s">
        <v>233</v>
      </c>
      <c r="E2167" t="s">
        <v>202</v>
      </c>
      <c r="F2167" s="231">
        <v>0.69740599999999997</v>
      </c>
    </row>
    <row r="2168" spans="1:6" x14ac:dyDescent="0.2">
      <c r="A2168">
        <v>2016</v>
      </c>
      <c r="B2168" t="s">
        <v>5</v>
      </c>
      <c r="C2168">
        <v>87</v>
      </c>
      <c r="D2168" t="s">
        <v>233</v>
      </c>
      <c r="E2168" t="s">
        <v>205</v>
      </c>
      <c r="F2168" s="231">
        <v>0.72516599999999998</v>
      </c>
    </row>
    <row r="2169" spans="1:6" x14ac:dyDescent="0.2">
      <c r="A2169">
        <v>2016</v>
      </c>
      <c r="B2169" t="s">
        <v>5</v>
      </c>
      <c r="C2169">
        <v>87</v>
      </c>
      <c r="D2169" t="s">
        <v>233</v>
      </c>
      <c r="E2169" t="s">
        <v>196</v>
      </c>
      <c r="F2169" s="231">
        <v>343</v>
      </c>
    </row>
    <row r="2170" spans="1:6" x14ac:dyDescent="0.2">
      <c r="A2170">
        <v>2016</v>
      </c>
      <c r="B2170" t="s">
        <v>7</v>
      </c>
      <c r="C2170">
        <v>87</v>
      </c>
      <c r="D2170" t="s">
        <v>233</v>
      </c>
      <c r="E2170" t="s">
        <v>197</v>
      </c>
      <c r="F2170" s="231">
        <v>6</v>
      </c>
    </row>
    <row r="2171" spans="1:6" x14ac:dyDescent="0.2">
      <c r="A2171">
        <v>2016</v>
      </c>
      <c r="B2171" t="s">
        <v>7</v>
      </c>
      <c r="C2171">
        <v>87</v>
      </c>
      <c r="D2171" t="s">
        <v>233</v>
      </c>
      <c r="E2171" t="s">
        <v>194</v>
      </c>
      <c r="F2171" s="231">
        <v>5</v>
      </c>
    </row>
    <row r="2172" spans="1:6" x14ac:dyDescent="0.2">
      <c r="A2172">
        <v>2016</v>
      </c>
      <c r="B2172" t="s">
        <v>7</v>
      </c>
      <c r="C2172">
        <v>87</v>
      </c>
      <c r="D2172" t="s">
        <v>233</v>
      </c>
      <c r="E2172" t="s">
        <v>200</v>
      </c>
      <c r="F2172" s="231">
        <v>1</v>
      </c>
    </row>
    <row r="2173" spans="1:6" x14ac:dyDescent="0.2">
      <c r="A2173">
        <v>2016</v>
      </c>
      <c r="B2173" t="s">
        <v>7</v>
      </c>
      <c r="C2173">
        <v>87</v>
      </c>
      <c r="D2173" t="s">
        <v>233</v>
      </c>
      <c r="E2173" t="s">
        <v>195</v>
      </c>
      <c r="F2173" s="231">
        <v>17</v>
      </c>
    </row>
    <row r="2174" spans="1:6" x14ac:dyDescent="0.2">
      <c r="A2174">
        <v>2016</v>
      </c>
      <c r="B2174" t="s">
        <v>7</v>
      </c>
      <c r="C2174">
        <v>87</v>
      </c>
      <c r="D2174" t="s">
        <v>233</v>
      </c>
      <c r="E2174" t="s">
        <v>202</v>
      </c>
      <c r="F2174" s="231">
        <v>0.70144899999999999</v>
      </c>
    </row>
    <row r="2175" spans="1:6" x14ac:dyDescent="0.2">
      <c r="A2175">
        <v>2016</v>
      </c>
      <c r="B2175" t="s">
        <v>7</v>
      </c>
      <c r="C2175">
        <v>87</v>
      </c>
      <c r="D2175" t="s">
        <v>233</v>
      </c>
      <c r="E2175" t="s">
        <v>205</v>
      </c>
      <c r="F2175" s="231">
        <v>0.72039500000000001</v>
      </c>
    </row>
    <row r="2176" spans="1:6" x14ac:dyDescent="0.2">
      <c r="A2176">
        <v>2016</v>
      </c>
      <c r="B2176" t="s">
        <v>7</v>
      </c>
      <c r="C2176">
        <v>87</v>
      </c>
      <c r="D2176" t="s">
        <v>233</v>
      </c>
      <c r="E2176" t="s">
        <v>196</v>
      </c>
      <c r="F2176" s="231">
        <v>343</v>
      </c>
    </row>
    <row r="2177" spans="1:6" x14ac:dyDescent="0.2">
      <c r="A2177">
        <v>2016</v>
      </c>
      <c r="B2177" t="s">
        <v>6</v>
      </c>
      <c r="C2177">
        <v>87</v>
      </c>
      <c r="D2177" t="s">
        <v>233</v>
      </c>
      <c r="E2177" t="s">
        <v>197</v>
      </c>
      <c r="F2177" s="231">
        <v>5</v>
      </c>
    </row>
    <row r="2178" spans="1:6" x14ac:dyDescent="0.2">
      <c r="A2178">
        <v>2016</v>
      </c>
      <c r="B2178" t="s">
        <v>6</v>
      </c>
      <c r="C2178">
        <v>87</v>
      </c>
      <c r="D2178" t="s">
        <v>233</v>
      </c>
      <c r="E2178" t="s">
        <v>198</v>
      </c>
      <c r="F2178" s="231">
        <v>2</v>
      </c>
    </row>
    <row r="2179" spans="1:6" x14ac:dyDescent="0.2">
      <c r="A2179">
        <v>2016</v>
      </c>
      <c r="B2179" t="s">
        <v>6</v>
      </c>
      <c r="C2179">
        <v>87</v>
      </c>
      <c r="D2179" t="s">
        <v>233</v>
      </c>
      <c r="E2179" t="s">
        <v>199</v>
      </c>
      <c r="F2179" s="231">
        <v>4</v>
      </c>
    </row>
    <row r="2180" spans="1:6" x14ac:dyDescent="0.2">
      <c r="A2180">
        <v>2016</v>
      </c>
      <c r="B2180" t="s">
        <v>6</v>
      </c>
      <c r="C2180">
        <v>87</v>
      </c>
      <c r="D2180" t="s">
        <v>233</v>
      </c>
      <c r="E2180" t="s">
        <v>194</v>
      </c>
      <c r="F2180" s="231">
        <v>4</v>
      </c>
    </row>
    <row r="2181" spans="1:6" x14ac:dyDescent="0.2">
      <c r="A2181">
        <v>2016</v>
      </c>
      <c r="B2181" t="s">
        <v>6</v>
      </c>
      <c r="C2181">
        <v>87</v>
      </c>
      <c r="D2181" t="s">
        <v>233</v>
      </c>
      <c r="E2181" t="s">
        <v>200</v>
      </c>
      <c r="F2181" s="231">
        <v>1</v>
      </c>
    </row>
    <row r="2182" spans="1:6" x14ac:dyDescent="0.2">
      <c r="A2182">
        <v>2016</v>
      </c>
      <c r="B2182" t="s">
        <v>6</v>
      </c>
      <c r="C2182">
        <v>87</v>
      </c>
      <c r="D2182" t="s">
        <v>233</v>
      </c>
      <c r="E2182" t="s">
        <v>195</v>
      </c>
      <c r="F2182" s="231">
        <v>16</v>
      </c>
    </row>
    <row r="2183" spans="1:6" x14ac:dyDescent="0.2">
      <c r="A2183">
        <v>2016</v>
      </c>
      <c r="B2183" t="s">
        <v>6</v>
      </c>
      <c r="C2183">
        <v>87</v>
      </c>
      <c r="D2183" t="s">
        <v>233</v>
      </c>
      <c r="E2183" t="s">
        <v>202</v>
      </c>
      <c r="F2183" s="231">
        <v>0.683284</v>
      </c>
    </row>
    <row r="2184" spans="1:6" x14ac:dyDescent="0.2">
      <c r="A2184">
        <v>2016</v>
      </c>
      <c r="B2184" t="s">
        <v>6</v>
      </c>
      <c r="C2184">
        <v>87</v>
      </c>
      <c r="D2184" t="s">
        <v>233</v>
      </c>
      <c r="E2184" t="s">
        <v>205</v>
      </c>
      <c r="F2184" s="231">
        <v>0.70860900000000004</v>
      </c>
    </row>
    <row r="2185" spans="1:6" x14ac:dyDescent="0.2">
      <c r="A2185">
        <v>2016</v>
      </c>
      <c r="B2185" t="s">
        <v>6</v>
      </c>
      <c r="C2185">
        <v>87</v>
      </c>
      <c r="D2185" t="s">
        <v>233</v>
      </c>
      <c r="E2185" t="s">
        <v>196</v>
      </c>
      <c r="F2185" s="231">
        <v>343</v>
      </c>
    </row>
    <row r="2186" spans="1:6" x14ac:dyDescent="0.2">
      <c r="A2186">
        <v>2016</v>
      </c>
      <c r="B2186" t="s">
        <v>0</v>
      </c>
      <c r="C2186">
        <v>87</v>
      </c>
      <c r="D2186" t="s">
        <v>233</v>
      </c>
      <c r="E2186" t="s">
        <v>197</v>
      </c>
      <c r="F2186" s="231">
        <v>4</v>
      </c>
    </row>
    <row r="2187" spans="1:6" x14ac:dyDescent="0.2">
      <c r="A2187">
        <v>2016</v>
      </c>
      <c r="B2187" t="s">
        <v>0</v>
      </c>
      <c r="C2187">
        <v>87</v>
      </c>
      <c r="D2187" t="s">
        <v>233</v>
      </c>
      <c r="E2187" t="s">
        <v>198</v>
      </c>
      <c r="F2187" s="231">
        <v>1</v>
      </c>
    </row>
    <row r="2188" spans="1:6" x14ac:dyDescent="0.2">
      <c r="A2188">
        <v>2016</v>
      </c>
      <c r="B2188" t="s">
        <v>0</v>
      </c>
      <c r="C2188">
        <v>87</v>
      </c>
      <c r="D2188" t="s">
        <v>233</v>
      </c>
      <c r="E2188" t="s">
        <v>199</v>
      </c>
      <c r="F2188" s="231">
        <v>0</v>
      </c>
    </row>
    <row r="2189" spans="1:6" x14ac:dyDescent="0.2">
      <c r="A2189">
        <v>2016</v>
      </c>
      <c r="B2189" t="s">
        <v>0</v>
      </c>
      <c r="C2189">
        <v>87</v>
      </c>
      <c r="D2189" t="s">
        <v>233</v>
      </c>
      <c r="E2189" t="s">
        <v>194</v>
      </c>
      <c r="F2189" s="231">
        <v>11</v>
      </c>
    </row>
    <row r="2190" spans="1:6" x14ac:dyDescent="0.2">
      <c r="A2190">
        <v>2016</v>
      </c>
      <c r="B2190" t="s">
        <v>0</v>
      </c>
      <c r="C2190">
        <v>87</v>
      </c>
      <c r="D2190" t="s">
        <v>233</v>
      </c>
      <c r="E2190" t="s">
        <v>200</v>
      </c>
      <c r="F2190" s="231">
        <v>0</v>
      </c>
    </row>
    <row r="2191" spans="1:6" x14ac:dyDescent="0.2">
      <c r="A2191">
        <v>2016</v>
      </c>
      <c r="B2191" t="s">
        <v>0</v>
      </c>
      <c r="C2191">
        <v>87</v>
      </c>
      <c r="D2191" t="s">
        <v>233</v>
      </c>
      <c r="E2191" t="s">
        <v>195</v>
      </c>
      <c r="F2191" s="231">
        <v>15</v>
      </c>
    </row>
    <row r="2192" spans="1:6" x14ac:dyDescent="0.2">
      <c r="A2192">
        <v>2016</v>
      </c>
      <c r="B2192" t="s">
        <v>0</v>
      </c>
      <c r="C2192">
        <v>87</v>
      </c>
      <c r="D2192" t="s">
        <v>233</v>
      </c>
      <c r="E2192" t="s">
        <v>202</v>
      </c>
      <c r="F2192" s="231">
        <v>0.67806299999999997</v>
      </c>
    </row>
    <row r="2193" spans="1:6" x14ac:dyDescent="0.2">
      <c r="A2193">
        <v>2016</v>
      </c>
      <c r="B2193" t="s">
        <v>0</v>
      </c>
      <c r="C2193">
        <v>87</v>
      </c>
      <c r="D2193" t="s">
        <v>233</v>
      </c>
      <c r="E2193" t="s">
        <v>205</v>
      </c>
      <c r="F2193" s="231">
        <v>0.699681</v>
      </c>
    </row>
    <row r="2194" spans="1:6" x14ac:dyDescent="0.2">
      <c r="A2194">
        <v>2016</v>
      </c>
      <c r="B2194" t="s">
        <v>0</v>
      </c>
      <c r="C2194">
        <v>87</v>
      </c>
      <c r="D2194" t="s">
        <v>233</v>
      </c>
      <c r="E2194" t="s">
        <v>196</v>
      </c>
      <c r="F2194" s="231">
        <v>348</v>
      </c>
    </row>
    <row r="2195" spans="1:6" x14ac:dyDescent="0.2">
      <c r="A2195">
        <v>2016</v>
      </c>
      <c r="B2195" t="s">
        <v>8</v>
      </c>
      <c r="C2195">
        <v>87</v>
      </c>
      <c r="D2195" t="s">
        <v>233</v>
      </c>
      <c r="E2195" t="s">
        <v>197</v>
      </c>
      <c r="F2195" s="231">
        <v>3</v>
      </c>
    </row>
    <row r="2196" spans="1:6" x14ac:dyDescent="0.2">
      <c r="A2196">
        <v>2016</v>
      </c>
      <c r="B2196" t="s">
        <v>8</v>
      </c>
      <c r="C2196">
        <v>87</v>
      </c>
      <c r="D2196" t="s">
        <v>233</v>
      </c>
      <c r="E2196" t="s">
        <v>198</v>
      </c>
      <c r="F2196" s="231">
        <v>3</v>
      </c>
    </row>
    <row r="2197" spans="1:6" x14ac:dyDescent="0.2">
      <c r="A2197">
        <v>2016</v>
      </c>
      <c r="B2197" t="s">
        <v>8</v>
      </c>
      <c r="C2197">
        <v>87</v>
      </c>
      <c r="D2197" t="s">
        <v>233</v>
      </c>
      <c r="E2197" t="s">
        <v>199</v>
      </c>
      <c r="F2197" s="231">
        <v>3</v>
      </c>
    </row>
    <row r="2198" spans="1:6" x14ac:dyDescent="0.2">
      <c r="A2198">
        <v>2016</v>
      </c>
      <c r="B2198" t="s">
        <v>8</v>
      </c>
      <c r="C2198">
        <v>87</v>
      </c>
      <c r="D2198" t="s">
        <v>233</v>
      </c>
      <c r="E2198" t="s">
        <v>194</v>
      </c>
      <c r="F2198" s="231">
        <v>14</v>
      </c>
    </row>
    <row r="2199" spans="1:6" x14ac:dyDescent="0.2">
      <c r="A2199">
        <v>2016</v>
      </c>
      <c r="B2199" t="s">
        <v>8</v>
      </c>
      <c r="C2199">
        <v>87</v>
      </c>
      <c r="D2199" t="s">
        <v>233</v>
      </c>
      <c r="E2199" t="s">
        <v>195</v>
      </c>
      <c r="F2199" s="231">
        <v>23</v>
      </c>
    </row>
    <row r="2200" spans="1:6" x14ac:dyDescent="0.2">
      <c r="A2200">
        <v>2016</v>
      </c>
      <c r="B2200" t="s">
        <v>8</v>
      </c>
      <c r="C2200">
        <v>87</v>
      </c>
      <c r="D2200" t="s">
        <v>233</v>
      </c>
      <c r="E2200" t="s">
        <v>202</v>
      </c>
      <c r="F2200" s="231">
        <v>0.69602299999999995</v>
      </c>
    </row>
    <row r="2201" spans="1:6" x14ac:dyDescent="0.2">
      <c r="A2201">
        <v>2016</v>
      </c>
      <c r="B2201" t="s">
        <v>8</v>
      </c>
      <c r="C2201">
        <v>87</v>
      </c>
      <c r="D2201" t="s">
        <v>233</v>
      </c>
      <c r="E2201" t="s">
        <v>205</v>
      </c>
      <c r="F2201" s="231">
        <v>0.71521000000000001</v>
      </c>
    </row>
    <row r="2202" spans="1:6" x14ac:dyDescent="0.2">
      <c r="A2202">
        <v>2016</v>
      </c>
      <c r="B2202" t="s">
        <v>8</v>
      </c>
      <c r="C2202">
        <v>87</v>
      </c>
      <c r="D2202" t="s">
        <v>233</v>
      </c>
      <c r="E2202" t="s">
        <v>196</v>
      </c>
      <c r="F2202" s="231">
        <v>353</v>
      </c>
    </row>
    <row r="2203" spans="1:6" x14ac:dyDescent="0.2">
      <c r="A2203">
        <v>2016</v>
      </c>
      <c r="B2203" t="s">
        <v>10</v>
      </c>
      <c r="C2203">
        <v>87</v>
      </c>
      <c r="D2203" t="s">
        <v>233</v>
      </c>
      <c r="E2203" t="s">
        <v>197</v>
      </c>
      <c r="F2203" s="231">
        <v>12</v>
      </c>
    </row>
    <row r="2204" spans="1:6" x14ac:dyDescent="0.2">
      <c r="A2204">
        <v>2016</v>
      </c>
      <c r="B2204" t="s">
        <v>10</v>
      </c>
      <c r="C2204">
        <v>87</v>
      </c>
      <c r="D2204" t="s">
        <v>233</v>
      </c>
      <c r="E2204" t="s">
        <v>198</v>
      </c>
      <c r="F2204" s="231">
        <v>3</v>
      </c>
    </row>
    <row r="2205" spans="1:6" x14ac:dyDescent="0.2">
      <c r="A2205">
        <v>2016</v>
      </c>
      <c r="B2205" t="s">
        <v>10</v>
      </c>
      <c r="C2205">
        <v>87</v>
      </c>
      <c r="D2205" t="s">
        <v>233</v>
      </c>
      <c r="E2205" t="s">
        <v>194</v>
      </c>
      <c r="F2205" s="231">
        <v>7</v>
      </c>
    </row>
    <row r="2206" spans="1:6" x14ac:dyDescent="0.2">
      <c r="A2206">
        <v>2016</v>
      </c>
      <c r="B2206" t="s">
        <v>10</v>
      </c>
      <c r="C2206">
        <v>87</v>
      </c>
      <c r="D2206" t="s">
        <v>233</v>
      </c>
      <c r="E2206" t="s">
        <v>200</v>
      </c>
      <c r="F2206" s="231">
        <v>2</v>
      </c>
    </row>
    <row r="2207" spans="1:6" x14ac:dyDescent="0.2">
      <c r="A2207">
        <v>2016</v>
      </c>
      <c r="B2207" t="s">
        <v>10</v>
      </c>
      <c r="C2207">
        <v>87</v>
      </c>
      <c r="D2207" t="s">
        <v>233</v>
      </c>
      <c r="E2207" t="s">
        <v>195</v>
      </c>
      <c r="F2207" s="231">
        <v>27</v>
      </c>
    </row>
    <row r="2208" spans="1:6" x14ac:dyDescent="0.2">
      <c r="A2208">
        <v>2016</v>
      </c>
      <c r="B2208" t="s">
        <v>10</v>
      </c>
      <c r="C2208">
        <v>87</v>
      </c>
      <c r="D2208" t="s">
        <v>233</v>
      </c>
      <c r="E2208" t="s">
        <v>202</v>
      </c>
      <c r="F2208" s="231">
        <v>0.69252899999999995</v>
      </c>
    </row>
    <row r="2209" spans="1:6" x14ac:dyDescent="0.2">
      <c r="A2209">
        <v>2016</v>
      </c>
      <c r="B2209" t="s">
        <v>10</v>
      </c>
      <c r="C2209">
        <v>87</v>
      </c>
      <c r="D2209" t="s">
        <v>233</v>
      </c>
      <c r="E2209" t="s">
        <v>205</v>
      </c>
      <c r="F2209" s="231">
        <v>0.71895399999999998</v>
      </c>
    </row>
    <row r="2210" spans="1:6" x14ac:dyDescent="0.2">
      <c r="A2210">
        <v>2016</v>
      </c>
      <c r="B2210" t="s">
        <v>10</v>
      </c>
      <c r="C2210">
        <v>87</v>
      </c>
      <c r="D2210" t="s">
        <v>233</v>
      </c>
      <c r="E2210" t="s">
        <v>196</v>
      </c>
      <c r="F2210" s="231">
        <v>341</v>
      </c>
    </row>
    <row r="2211" spans="1:6" x14ac:dyDescent="0.2">
      <c r="A2211">
        <v>2016</v>
      </c>
      <c r="B2211" t="s">
        <v>4</v>
      </c>
      <c r="C2211">
        <v>87</v>
      </c>
      <c r="D2211" t="s">
        <v>233</v>
      </c>
      <c r="E2211" t="s">
        <v>197</v>
      </c>
      <c r="F2211" s="231">
        <v>8</v>
      </c>
    </row>
    <row r="2212" spans="1:6" x14ac:dyDescent="0.2">
      <c r="A2212">
        <v>2016</v>
      </c>
      <c r="B2212" t="s">
        <v>4</v>
      </c>
      <c r="C2212">
        <v>87</v>
      </c>
      <c r="D2212" t="s">
        <v>233</v>
      </c>
      <c r="E2212" t="s">
        <v>198</v>
      </c>
      <c r="F2212" s="231">
        <v>3</v>
      </c>
    </row>
    <row r="2213" spans="1:6" x14ac:dyDescent="0.2">
      <c r="A2213">
        <v>2016</v>
      </c>
      <c r="B2213" t="s">
        <v>4</v>
      </c>
      <c r="C2213">
        <v>87</v>
      </c>
      <c r="D2213" t="s">
        <v>233</v>
      </c>
      <c r="E2213" t="s">
        <v>199</v>
      </c>
      <c r="F2213" s="231">
        <v>3</v>
      </c>
    </row>
    <row r="2214" spans="1:6" x14ac:dyDescent="0.2">
      <c r="A2214">
        <v>2016</v>
      </c>
      <c r="B2214" t="s">
        <v>4</v>
      </c>
      <c r="C2214">
        <v>87</v>
      </c>
      <c r="D2214" t="s">
        <v>233</v>
      </c>
      <c r="E2214" t="s">
        <v>194</v>
      </c>
      <c r="F2214" s="231">
        <v>2</v>
      </c>
    </row>
    <row r="2215" spans="1:6" x14ac:dyDescent="0.2">
      <c r="A2215">
        <v>2016</v>
      </c>
      <c r="B2215" t="s">
        <v>4</v>
      </c>
      <c r="C2215">
        <v>87</v>
      </c>
      <c r="D2215" t="s">
        <v>233</v>
      </c>
      <c r="E2215" t="s">
        <v>195</v>
      </c>
      <c r="F2215" s="231">
        <v>14</v>
      </c>
    </row>
    <row r="2216" spans="1:6" x14ac:dyDescent="0.2">
      <c r="A2216">
        <v>2016</v>
      </c>
      <c r="B2216" t="s">
        <v>4</v>
      </c>
      <c r="C2216">
        <v>87</v>
      </c>
      <c r="D2216" t="s">
        <v>233</v>
      </c>
      <c r="E2216" t="s">
        <v>202</v>
      </c>
      <c r="F2216" s="231">
        <v>0.69971700000000003</v>
      </c>
    </row>
    <row r="2217" spans="1:6" x14ac:dyDescent="0.2">
      <c r="A2217">
        <v>2016</v>
      </c>
      <c r="B2217" t="s">
        <v>4</v>
      </c>
      <c r="C2217">
        <v>87</v>
      </c>
      <c r="D2217" t="s">
        <v>233</v>
      </c>
      <c r="E2217" t="s">
        <v>205</v>
      </c>
      <c r="F2217" s="231">
        <v>0.72638400000000003</v>
      </c>
    </row>
    <row r="2218" spans="1:6" x14ac:dyDescent="0.2">
      <c r="A2218">
        <v>2016</v>
      </c>
      <c r="B2218" t="s">
        <v>4</v>
      </c>
      <c r="C2218">
        <v>87</v>
      </c>
      <c r="D2218" t="s">
        <v>233</v>
      </c>
      <c r="E2218" t="s">
        <v>196</v>
      </c>
      <c r="F2218" s="231">
        <v>349</v>
      </c>
    </row>
    <row r="2219" spans="1:6" x14ac:dyDescent="0.2">
      <c r="A2219">
        <v>2016</v>
      </c>
      <c r="B2219" t="s">
        <v>3</v>
      </c>
      <c r="C2219">
        <v>87</v>
      </c>
      <c r="D2219" t="s">
        <v>233</v>
      </c>
      <c r="E2219" t="s">
        <v>197</v>
      </c>
      <c r="F2219" s="231">
        <v>9</v>
      </c>
    </row>
    <row r="2220" spans="1:6" x14ac:dyDescent="0.2">
      <c r="A2220">
        <v>2016</v>
      </c>
      <c r="B2220" t="s">
        <v>3</v>
      </c>
      <c r="C2220">
        <v>87</v>
      </c>
      <c r="D2220" t="s">
        <v>233</v>
      </c>
      <c r="E2220" t="s">
        <v>198</v>
      </c>
      <c r="F2220" s="231">
        <v>2</v>
      </c>
    </row>
    <row r="2221" spans="1:6" x14ac:dyDescent="0.2">
      <c r="A2221">
        <v>2016</v>
      </c>
      <c r="B2221" t="s">
        <v>3</v>
      </c>
      <c r="C2221">
        <v>87</v>
      </c>
      <c r="D2221" t="s">
        <v>233</v>
      </c>
      <c r="E2221" t="s">
        <v>199</v>
      </c>
      <c r="F2221" s="231">
        <v>2</v>
      </c>
    </row>
    <row r="2222" spans="1:6" x14ac:dyDescent="0.2">
      <c r="A2222">
        <v>2016</v>
      </c>
      <c r="B2222" t="s">
        <v>3</v>
      </c>
      <c r="C2222">
        <v>87</v>
      </c>
      <c r="D2222" t="s">
        <v>233</v>
      </c>
      <c r="E2222" t="s">
        <v>194</v>
      </c>
      <c r="F2222" s="231">
        <v>10</v>
      </c>
    </row>
    <row r="2223" spans="1:6" x14ac:dyDescent="0.2">
      <c r="A2223">
        <v>2016</v>
      </c>
      <c r="B2223" t="s">
        <v>3</v>
      </c>
      <c r="C2223">
        <v>87</v>
      </c>
      <c r="D2223" t="s">
        <v>233</v>
      </c>
      <c r="E2223" t="s">
        <v>200</v>
      </c>
      <c r="F2223" s="231">
        <v>2</v>
      </c>
    </row>
    <row r="2224" spans="1:6" x14ac:dyDescent="0.2">
      <c r="A2224">
        <v>2016</v>
      </c>
      <c r="B2224" t="s">
        <v>3</v>
      </c>
      <c r="C2224">
        <v>87</v>
      </c>
      <c r="D2224" t="s">
        <v>233</v>
      </c>
      <c r="E2224" t="s">
        <v>195</v>
      </c>
      <c r="F2224" s="231">
        <v>11</v>
      </c>
    </row>
    <row r="2225" spans="1:6" x14ac:dyDescent="0.2">
      <c r="A2225">
        <v>2016</v>
      </c>
      <c r="B2225" t="s">
        <v>3</v>
      </c>
      <c r="C2225">
        <v>87</v>
      </c>
      <c r="D2225" t="s">
        <v>233</v>
      </c>
      <c r="E2225" t="s">
        <v>202</v>
      </c>
      <c r="F2225" s="231">
        <v>0.69747899999999996</v>
      </c>
    </row>
    <row r="2226" spans="1:6" x14ac:dyDescent="0.2">
      <c r="A2226">
        <v>2016</v>
      </c>
      <c r="B2226" t="s">
        <v>3</v>
      </c>
      <c r="C2226">
        <v>87</v>
      </c>
      <c r="D2226" t="s">
        <v>233</v>
      </c>
      <c r="E2226" t="s">
        <v>205</v>
      </c>
      <c r="F2226" s="231">
        <v>0.71794899999999995</v>
      </c>
    </row>
    <row r="2227" spans="1:6" x14ac:dyDescent="0.2">
      <c r="A2227">
        <v>2016</v>
      </c>
      <c r="B2227" t="s">
        <v>3</v>
      </c>
      <c r="C2227">
        <v>87</v>
      </c>
      <c r="D2227" t="s">
        <v>233</v>
      </c>
      <c r="E2227" t="s">
        <v>196</v>
      </c>
      <c r="F2227" s="231">
        <v>354</v>
      </c>
    </row>
    <row r="2228" spans="1:6" x14ac:dyDescent="0.2">
      <c r="A2228">
        <v>2016</v>
      </c>
      <c r="B2228" t="s">
        <v>2</v>
      </c>
      <c r="C2228">
        <v>87</v>
      </c>
      <c r="D2228" t="s">
        <v>233</v>
      </c>
      <c r="E2228" t="s">
        <v>197</v>
      </c>
      <c r="F2228" s="231">
        <v>9</v>
      </c>
    </row>
    <row r="2229" spans="1:6" x14ac:dyDescent="0.2">
      <c r="A2229">
        <v>2016</v>
      </c>
      <c r="B2229" t="s">
        <v>2</v>
      </c>
      <c r="C2229">
        <v>87</v>
      </c>
      <c r="D2229" t="s">
        <v>233</v>
      </c>
      <c r="E2229" t="s">
        <v>198</v>
      </c>
      <c r="F2229" s="231">
        <v>1</v>
      </c>
    </row>
    <row r="2230" spans="1:6" x14ac:dyDescent="0.2">
      <c r="A2230">
        <v>2016</v>
      </c>
      <c r="B2230" t="s">
        <v>2</v>
      </c>
      <c r="C2230">
        <v>87</v>
      </c>
      <c r="D2230" t="s">
        <v>233</v>
      </c>
      <c r="E2230" t="s">
        <v>199</v>
      </c>
      <c r="F2230" s="231">
        <v>1</v>
      </c>
    </row>
    <row r="2231" spans="1:6" x14ac:dyDescent="0.2">
      <c r="A2231">
        <v>2016</v>
      </c>
      <c r="B2231" t="s">
        <v>2</v>
      </c>
      <c r="C2231">
        <v>87</v>
      </c>
      <c r="D2231" t="s">
        <v>233</v>
      </c>
      <c r="E2231" t="s">
        <v>194</v>
      </c>
      <c r="F2231" s="231">
        <v>8</v>
      </c>
    </row>
    <row r="2232" spans="1:6" x14ac:dyDescent="0.2">
      <c r="A2232">
        <v>2016</v>
      </c>
      <c r="B2232" t="s">
        <v>2</v>
      </c>
      <c r="C2232">
        <v>87</v>
      </c>
      <c r="D2232" t="s">
        <v>233</v>
      </c>
      <c r="E2232" t="s">
        <v>200</v>
      </c>
      <c r="F2232" s="231">
        <v>2</v>
      </c>
    </row>
    <row r="2233" spans="1:6" x14ac:dyDescent="0.2">
      <c r="A2233">
        <v>2016</v>
      </c>
      <c r="B2233" t="s">
        <v>2</v>
      </c>
      <c r="C2233">
        <v>87</v>
      </c>
      <c r="D2233" t="s">
        <v>233</v>
      </c>
      <c r="E2233" t="s">
        <v>195</v>
      </c>
      <c r="F2233" s="231">
        <v>14</v>
      </c>
    </row>
    <row r="2234" spans="1:6" x14ac:dyDescent="0.2">
      <c r="A2234">
        <v>2016</v>
      </c>
      <c r="B2234" t="s">
        <v>2</v>
      </c>
      <c r="C2234">
        <v>87</v>
      </c>
      <c r="D2234" t="s">
        <v>233</v>
      </c>
      <c r="E2234" t="s">
        <v>202</v>
      </c>
      <c r="F2234" s="231">
        <v>0.69142899999999996</v>
      </c>
    </row>
    <row r="2235" spans="1:6" x14ac:dyDescent="0.2">
      <c r="A2235">
        <v>2016</v>
      </c>
      <c r="B2235" t="s">
        <v>2</v>
      </c>
      <c r="C2235">
        <v>87</v>
      </c>
      <c r="D2235" t="s">
        <v>233</v>
      </c>
      <c r="E2235" t="s">
        <v>205</v>
      </c>
      <c r="F2235" s="231">
        <v>0.71382599999999996</v>
      </c>
    </row>
    <row r="2236" spans="1:6" x14ac:dyDescent="0.2">
      <c r="A2236">
        <v>2016</v>
      </c>
      <c r="B2236" t="s">
        <v>2</v>
      </c>
      <c r="C2236">
        <v>87</v>
      </c>
      <c r="D2236" t="s">
        <v>233</v>
      </c>
      <c r="E2236" t="s">
        <v>196</v>
      </c>
      <c r="F2236" s="231">
        <v>350</v>
      </c>
    </row>
    <row r="2237" spans="1:6" x14ac:dyDescent="0.2">
      <c r="A2237">
        <v>2016</v>
      </c>
      <c r="B2237" t="s">
        <v>9</v>
      </c>
      <c r="C2237">
        <v>88</v>
      </c>
      <c r="D2237" t="s">
        <v>234</v>
      </c>
      <c r="E2237" t="s">
        <v>197</v>
      </c>
      <c r="F2237" s="231">
        <v>3</v>
      </c>
    </row>
    <row r="2238" spans="1:6" x14ac:dyDescent="0.2">
      <c r="A2238">
        <v>2016</v>
      </c>
      <c r="B2238" t="s">
        <v>9</v>
      </c>
      <c r="C2238">
        <v>88</v>
      </c>
      <c r="D2238" t="s">
        <v>234</v>
      </c>
      <c r="E2238" t="s">
        <v>198</v>
      </c>
      <c r="F2238" s="231">
        <v>2</v>
      </c>
    </row>
    <row r="2239" spans="1:6" x14ac:dyDescent="0.2">
      <c r="A2239">
        <v>2016</v>
      </c>
      <c r="B2239" t="s">
        <v>9</v>
      </c>
      <c r="C2239">
        <v>88</v>
      </c>
      <c r="D2239" t="s">
        <v>234</v>
      </c>
      <c r="E2239" t="s">
        <v>199</v>
      </c>
      <c r="F2239" s="231">
        <v>1</v>
      </c>
    </row>
    <row r="2240" spans="1:6" x14ac:dyDescent="0.2">
      <c r="A2240">
        <v>2016</v>
      </c>
      <c r="B2240" t="s">
        <v>9</v>
      </c>
      <c r="C2240">
        <v>88</v>
      </c>
      <c r="D2240" t="s">
        <v>234</v>
      </c>
      <c r="E2240" t="s">
        <v>194</v>
      </c>
      <c r="F2240" s="231">
        <v>13</v>
      </c>
    </row>
    <row r="2241" spans="1:6" x14ac:dyDescent="0.2">
      <c r="A2241">
        <v>2016</v>
      </c>
      <c r="B2241" t="s">
        <v>9</v>
      </c>
      <c r="C2241">
        <v>88</v>
      </c>
      <c r="D2241" t="s">
        <v>234</v>
      </c>
      <c r="E2241" t="s">
        <v>195</v>
      </c>
      <c r="F2241" s="231">
        <v>10</v>
      </c>
    </row>
    <row r="2242" spans="1:6" x14ac:dyDescent="0.2">
      <c r="A2242">
        <v>2016</v>
      </c>
      <c r="B2242" t="s">
        <v>9</v>
      </c>
      <c r="C2242">
        <v>88</v>
      </c>
      <c r="D2242" t="s">
        <v>234</v>
      </c>
      <c r="E2242" t="s">
        <v>202</v>
      </c>
      <c r="F2242" s="231">
        <v>0.76966299999999999</v>
      </c>
    </row>
    <row r="2243" spans="1:6" x14ac:dyDescent="0.2">
      <c r="A2243">
        <v>2016</v>
      </c>
      <c r="B2243" t="s">
        <v>9</v>
      </c>
      <c r="C2243">
        <v>88</v>
      </c>
      <c r="D2243" t="s">
        <v>234</v>
      </c>
      <c r="E2243" t="s">
        <v>205</v>
      </c>
      <c r="F2243" s="231">
        <v>0.81756799999999996</v>
      </c>
    </row>
    <row r="2244" spans="1:6" x14ac:dyDescent="0.2">
      <c r="A2244">
        <v>2016</v>
      </c>
      <c r="B2244" t="s">
        <v>9</v>
      </c>
      <c r="C2244">
        <v>88</v>
      </c>
      <c r="D2244" t="s">
        <v>234</v>
      </c>
      <c r="E2244" t="s">
        <v>196</v>
      </c>
      <c r="F2244" s="231">
        <v>196</v>
      </c>
    </row>
    <row r="2245" spans="1:6" x14ac:dyDescent="0.2">
      <c r="A2245">
        <v>2016</v>
      </c>
      <c r="B2245" t="s">
        <v>1</v>
      </c>
      <c r="C2245">
        <v>88</v>
      </c>
      <c r="D2245" t="s">
        <v>234</v>
      </c>
      <c r="E2245" t="s">
        <v>194</v>
      </c>
      <c r="F2245" s="231">
        <v>4</v>
      </c>
    </row>
    <row r="2246" spans="1:6" x14ac:dyDescent="0.2">
      <c r="A2246">
        <v>2016</v>
      </c>
      <c r="B2246" t="s">
        <v>1</v>
      </c>
      <c r="C2246">
        <v>88</v>
      </c>
      <c r="D2246" t="s">
        <v>234</v>
      </c>
      <c r="E2246" t="s">
        <v>195</v>
      </c>
      <c r="F2246" s="231">
        <v>15</v>
      </c>
    </row>
    <row r="2247" spans="1:6" x14ac:dyDescent="0.2">
      <c r="A2247">
        <v>2016</v>
      </c>
      <c r="B2247" t="s">
        <v>1</v>
      </c>
      <c r="C2247">
        <v>88</v>
      </c>
      <c r="D2247" t="s">
        <v>234</v>
      </c>
      <c r="E2247" t="s">
        <v>202</v>
      </c>
      <c r="F2247" s="231">
        <v>0.69642899999999996</v>
      </c>
    </row>
    <row r="2248" spans="1:6" x14ac:dyDescent="0.2">
      <c r="A2248">
        <v>2016</v>
      </c>
      <c r="B2248" t="s">
        <v>1</v>
      </c>
      <c r="C2248">
        <v>88</v>
      </c>
      <c r="D2248" t="s">
        <v>234</v>
      </c>
      <c r="E2248" t="s">
        <v>205</v>
      </c>
      <c r="F2248" s="231">
        <v>0.75510200000000005</v>
      </c>
    </row>
    <row r="2249" spans="1:6" x14ac:dyDescent="0.2">
      <c r="A2249">
        <v>2016</v>
      </c>
      <c r="B2249" t="s">
        <v>1</v>
      </c>
      <c r="C2249">
        <v>88</v>
      </c>
      <c r="D2249" t="s">
        <v>234</v>
      </c>
      <c r="E2249" t="s">
        <v>196</v>
      </c>
      <c r="F2249" s="231">
        <v>175</v>
      </c>
    </row>
    <row r="2250" spans="1:6" x14ac:dyDescent="0.2">
      <c r="A2250">
        <v>2016</v>
      </c>
      <c r="B2250" t="s">
        <v>5</v>
      </c>
      <c r="C2250">
        <v>88</v>
      </c>
      <c r="D2250" t="s">
        <v>234</v>
      </c>
      <c r="E2250" t="s">
        <v>197</v>
      </c>
      <c r="F2250" s="231">
        <v>3</v>
      </c>
    </row>
    <row r="2251" spans="1:6" x14ac:dyDescent="0.2">
      <c r="A2251">
        <v>2016</v>
      </c>
      <c r="B2251" t="s">
        <v>5</v>
      </c>
      <c r="C2251">
        <v>88</v>
      </c>
      <c r="D2251" t="s">
        <v>234</v>
      </c>
      <c r="E2251" t="s">
        <v>194</v>
      </c>
      <c r="F2251" s="231">
        <v>8</v>
      </c>
    </row>
    <row r="2252" spans="1:6" x14ac:dyDescent="0.2">
      <c r="A2252">
        <v>2016</v>
      </c>
      <c r="B2252" t="s">
        <v>5</v>
      </c>
      <c r="C2252">
        <v>88</v>
      </c>
      <c r="D2252" t="s">
        <v>234</v>
      </c>
      <c r="E2252" t="s">
        <v>200</v>
      </c>
      <c r="F2252" s="231">
        <v>1</v>
      </c>
    </row>
    <row r="2253" spans="1:6" x14ac:dyDescent="0.2">
      <c r="A2253">
        <v>2016</v>
      </c>
      <c r="B2253" t="s">
        <v>5</v>
      </c>
      <c r="C2253">
        <v>88</v>
      </c>
      <c r="D2253" t="s">
        <v>234</v>
      </c>
      <c r="E2253" t="s">
        <v>195</v>
      </c>
      <c r="F2253" s="231">
        <v>6</v>
      </c>
    </row>
    <row r="2254" spans="1:6" x14ac:dyDescent="0.2">
      <c r="A2254">
        <v>2016</v>
      </c>
      <c r="B2254" t="s">
        <v>5</v>
      </c>
      <c r="C2254">
        <v>88</v>
      </c>
      <c r="D2254" t="s">
        <v>234</v>
      </c>
      <c r="E2254" t="s">
        <v>202</v>
      </c>
      <c r="F2254" s="231">
        <v>0.71257499999999996</v>
      </c>
    </row>
    <row r="2255" spans="1:6" x14ac:dyDescent="0.2">
      <c r="A2255">
        <v>2016</v>
      </c>
      <c r="B2255" t="s">
        <v>5</v>
      </c>
      <c r="C2255">
        <v>88</v>
      </c>
      <c r="D2255" t="s">
        <v>234</v>
      </c>
      <c r="E2255" t="s">
        <v>205</v>
      </c>
      <c r="F2255" s="231">
        <v>0.77397300000000002</v>
      </c>
    </row>
    <row r="2256" spans="1:6" x14ac:dyDescent="0.2">
      <c r="A2256">
        <v>2016</v>
      </c>
      <c r="B2256" t="s">
        <v>5</v>
      </c>
      <c r="C2256">
        <v>88</v>
      </c>
      <c r="D2256" t="s">
        <v>234</v>
      </c>
      <c r="E2256" t="s">
        <v>196</v>
      </c>
      <c r="F2256" s="231">
        <v>178</v>
      </c>
    </row>
    <row r="2257" spans="1:6" x14ac:dyDescent="0.2">
      <c r="A2257">
        <v>2016</v>
      </c>
      <c r="B2257" t="s">
        <v>7</v>
      </c>
      <c r="C2257">
        <v>88</v>
      </c>
      <c r="D2257" t="s">
        <v>234</v>
      </c>
      <c r="E2257" t="s">
        <v>197</v>
      </c>
      <c r="F2257" s="231">
        <v>2</v>
      </c>
    </row>
    <row r="2258" spans="1:6" x14ac:dyDescent="0.2">
      <c r="A2258">
        <v>2016</v>
      </c>
      <c r="B2258" t="s">
        <v>7</v>
      </c>
      <c r="C2258">
        <v>88</v>
      </c>
      <c r="D2258" t="s">
        <v>234</v>
      </c>
      <c r="E2258" t="s">
        <v>198</v>
      </c>
      <c r="F2258" s="231">
        <v>1</v>
      </c>
    </row>
    <row r="2259" spans="1:6" x14ac:dyDescent="0.2">
      <c r="A2259">
        <v>2016</v>
      </c>
      <c r="B2259" t="s">
        <v>7</v>
      </c>
      <c r="C2259">
        <v>88</v>
      </c>
      <c r="D2259" t="s">
        <v>234</v>
      </c>
      <c r="E2259" t="s">
        <v>199</v>
      </c>
      <c r="F2259" s="231">
        <v>1</v>
      </c>
    </row>
    <row r="2260" spans="1:6" x14ac:dyDescent="0.2">
      <c r="A2260">
        <v>2016</v>
      </c>
      <c r="B2260" t="s">
        <v>7</v>
      </c>
      <c r="C2260">
        <v>88</v>
      </c>
      <c r="D2260" t="s">
        <v>234</v>
      </c>
      <c r="E2260" t="s">
        <v>194</v>
      </c>
      <c r="F2260" s="231">
        <v>4</v>
      </c>
    </row>
    <row r="2261" spans="1:6" x14ac:dyDescent="0.2">
      <c r="A2261">
        <v>2016</v>
      </c>
      <c r="B2261" t="s">
        <v>7</v>
      </c>
      <c r="C2261">
        <v>88</v>
      </c>
      <c r="D2261" t="s">
        <v>234</v>
      </c>
      <c r="E2261" t="s">
        <v>195</v>
      </c>
      <c r="F2261" s="231">
        <v>7</v>
      </c>
    </row>
    <row r="2262" spans="1:6" x14ac:dyDescent="0.2">
      <c r="A2262">
        <v>2016</v>
      </c>
      <c r="B2262" t="s">
        <v>7</v>
      </c>
      <c r="C2262">
        <v>88</v>
      </c>
      <c r="D2262" t="s">
        <v>234</v>
      </c>
      <c r="E2262" t="s">
        <v>202</v>
      </c>
      <c r="F2262" s="231">
        <v>0.75301200000000001</v>
      </c>
    </row>
    <row r="2263" spans="1:6" x14ac:dyDescent="0.2">
      <c r="A2263">
        <v>2016</v>
      </c>
      <c r="B2263" t="s">
        <v>7</v>
      </c>
      <c r="C2263">
        <v>88</v>
      </c>
      <c r="D2263" t="s">
        <v>234</v>
      </c>
      <c r="E2263" t="s">
        <v>205</v>
      </c>
      <c r="F2263" s="231">
        <v>0.80821900000000002</v>
      </c>
    </row>
    <row r="2264" spans="1:6" x14ac:dyDescent="0.2">
      <c r="A2264">
        <v>2016</v>
      </c>
      <c r="B2264" t="s">
        <v>7</v>
      </c>
      <c r="C2264">
        <v>88</v>
      </c>
      <c r="D2264" t="s">
        <v>234</v>
      </c>
      <c r="E2264" t="s">
        <v>196</v>
      </c>
      <c r="F2264" s="231">
        <v>183</v>
      </c>
    </row>
    <row r="2265" spans="1:6" x14ac:dyDescent="0.2">
      <c r="A2265">
        <v>2016</v>
      </c>
      <c r="B2265" t="s">
        <v>6</v>
      </c>
      <c r="C2265">
        <v>88</v>
      </c>
      <c r="D2265" t="s">
        <v>234</v>
      </c>
      <c r="E2265" t="s">
        <v>197</v>
      </c>
      <c r="F2265" s="231">
        <v>1</v>
      </c>
    </row>
    <row r="2266" spans="1:6" x14ac:dyDescent="0.2">
      <c r="A2266">
        <v>2016</v>
      </c>
      <c r="B2266" t="s">
        <v>6</v>
      </c>
      <c r="C2266">
        <v>88</v>
      </c>
      <c r="D2266" t="s">
        <v>234</v>
      </c>
      <c r="E2266" t="s">
        <v>194</v>
      </c>
      <c r="F2266" s="231">
        <v>4</v>
      </c>
    </row>
    <row r="2267" spans="1:6" x14ac:dyDescent="0.2">
      <c r="A2267">
        <v>2016</v>
      </c>
      <c r="B2267" t="s">
        <v>6</v>
      </c>
      <c r="C2267">
        <v>88</v>
      </c>
      <c r="D2267" t="s">
        <v>234</v>
      </c>
      <c r="E2267" t="s">
        <v>195</v>
      </c>
      <c r="F2267" s="231">
        <v>11</v>
      </c>
    </row>
    <row r="2268" spans="1:6" x14ac:dyDescent="0.2">
      <c r="A2268">
        <v>2016</v>
      </c>
      <c r="B2268" t="s">
        <v>6</v>
      </c>
      <c r="C2268">
        <v>88</v>
      </c>
      <c r="D2268" t="s">
        <v>234</v>
      </c>
      <c r="E2268" t="s">
        <v>202</v>
      </c>
      <c r="F2268" s="231">
        <v>0.72023800000000004</v>
      </c>
    </row>
    <row r="2269" spans="1:6" x14ac:dyDescent="0.2">
      <c r="A2269">
        <v>2016</v>
      </c>
      <c r="B2269" t="s">
        <v>6</v>
      </c>
      <c r="C2269">
        <v>88</v>
      </c>
      <c r="D2269" t="s">
        <v>234</v>
      </c>
      <c r="E2269" t="s">
        <v>205</v>
      </c>
      <c r="F2269" s="231">
        <v>0.78231300000000004</v>
      </c>
    </row>
    <row r="2270" spans="1:6" x14ac:dyDescent="0.2">
      <c r="A2270">
        <v>2016</v>
      </c>
      <c r="B2270" t="s">
        <v>6</v>
      </c>
      <c r="C2270">
        <v>88</v>
      </c>
      <c r="D2270" t="s">
        <v>234</v>
      </c>
      <c r="E2270" t="s">
        <v>196</v>
      </c>
      <c r="F2270" s="231">
        <v>181</v>
      </c>
    </row>
    <row r="2271" spans="1:6" x14ac:dyDescent="0.2">
      <c r="A2271">
        <v>2016</v>
      </c>
      <c r="B2271" t="s">
        <v>0</v>
      </c>
      <c r="C2271">
        <v>88</v>
      </c>
      <c r="D2271" t="s">
        <v>234</v>
      </c>
      <c r="E2271" t="s">
        <v>197</v>
      </c>
      <c r="F2271" s="231">
        <v>3</v>
      </c>
    </row>
    <row r="2272" spans="1:6" x14ac:dyDescent="0.2">
      <c r="A2272">
        <v>2016</v>
      </c>
      <c r="B2272" t="s">
        <v>0</v>
      </c>
      <c r="C2272">
        <v>88</v>
      </c>
      <c r="D2272" t="s">
        <v>234</v>
      </c>
      <c r="E2272" t="s">
        <v>198</v>
      </c>
      <c r="F2272" s="231">
        <v>0</v>
      </c>
    </row>
    <row r="2273" spans="1:6" x14ac:dyDescent="0.2">
      <c r="A2273">
        <v>2016</v>
      </c>
      <c r="B2273" t="s">
        <v>0</v>
      </c>
      <c r="C2273">
        <v>88</v>
      </c>
      <c r="D2273" t="s">
        <v>234</v>
      </c>
      <c r="E2273" t="s">
        <v>199</v>
      </c>
      <c r="F2273" s="231">
        <v>0</v>
      </c>
    </row>
    <row r="2274" spans="1:6" x14ac:dyDescent="0.2">
      <c r="A2274">
        <v>2016</v>
      </c>
      <c r="B2274" t="s">
        <v>0</v>
      </c>
      <c r="C2274">
        <v>88</v>
      </c>
      <c r="D2274" t="s">
        <v>234</v>
      </c>
      <c r="E2274" t="s">
        <v>194</v>
      </c>
      <c r="F2274" s="231">
        <v>3</v>
      </c>
    </row>
    <row r="2275" spans="1:6" x14ac:dyDescent="0.2">
      <c r="A2275">
        <v>2016</v>
      </c>
      <c r="B2275" t="s">
        <v>0</v>
      </c>
      <c r="C2275">
        <v>88</v>
      </c>
      <c r="D2275" t="s">
        <v>234</v>
      </c>
      <c r="E2275" t="s">
        <v>200</v>
      </c>
      <c r="F2275" s="231">
        <v>1</v>
      </c>
    </row>
    <row r="2276" spans="1:6" x14ac:dyDescent="0.2">
      <c r="A2276">
        <v>2016</v>
      </c>
      <c r="B2276" t="s">
        <v>0</v>
      </c>
      <c r="C2276">
        <v>88</v>
      </c>
      <c r="D2276" t="s">
        <v>234</v>
      </c>
      <c r="E2276" t="s">
        <v>195</v>
      </c>
      <c r="F2276" s="231">
        <v>9</v>
      </c>
    </row>
    <row r="2277" spans="1:6" x14ac:dyDescent="0.2">
      <c r="A2277">
        <v>2016</v>
      </c>
      <c r="B2277" t="s">
        <v>0</v>
      </c>
      <c r="C2277">
        <v>88</v>
      </c>
      <c r="D2277" t="s">
        <v>234</v>
      </c>
      <c r="E2277" t="s">
        <v>202</v>
      </c>
      <c r="F2277" s="231">
        <v>0.67647100000000004</v>
      </c>
    </row>
    <row r="2278" spans="1:6" x14ac:dyDescent="0.2">
      <c r="A2278">
        <v>2016</v>
      </c>
      <c r="B2278" t="s">
        <v>0</v>
      </c>
      <c r="C2278">
        <v>88</v>
      </c>
      <c r="D2278" t="s">
        <v>234</v>
      </c>
      <c r="E2278" t="s">
        <v>205</v>
      </c>
      <c r="F2278" s="231">
        <v>0.74149699999999996</v>
      </c>
    </row>
    <row r="2279" spans="1:6" x14ac:dyDescent="0.2">
      <c r="A2279">
        <v>2016</v>
      </c>
      <c r="B2279" t="s">
        <v>0</v>
      </c>
      <c r="C2279">
        <v>88</v>
      </c>
      <c r="D2279" t="s">
        <v>234</v>
      </c>
      <c r="E2279" t="s">
        <v>196</v>
      </c>
      <c r="F2279" s="231">
        <v>170</v>
      </c>
    </row>
    <row r="2280" spans="1:6" x14ac:dyDescent="0.2">
      <c r="A2280">
        <v>2016</v>
      </c>
      <c r="B2280" t="s">
        <v>8</v>
      </c>
      <c r="C2280">
        <v>88</v>
      </c>
      <c r="D2280" t="s">
        <v>234</v>
      </c>
      <c r="E2280" t="s">
        <v>197</v>
      </c>
      <c r="F2280" s="231">
        <v>2</v>
      </c>
    </row>
    <row r="2281" spans="1:6" x14ac:dyDescent="0.2">
      <c r="A2281">
        <v>2016</v>
      </c>
      <c r="B2281" t="s">
        <v>8</v>
      </c>
      <c r="C2281">
        <v>88</v>
      </c>
      <c r="D2281" t="s">
        <v>234</v>
      </c>
      <c r="E2281" t="s">
        <v>198</v>
      </c>
      <c r="F2281" s="231">
        <v>2</v>
      </c>
    </row>
    <row r="2282" spans="1:6" x14ac:dyDescent="0.2">
      <c r="A2282">
        <v>2016</v>
      </c>
      <c r="B2282" t="s">
        <v>8</v>
      </c>
      <c r="C2282">
        <v>88</v>
      </c>
      <c r="D2282" t="s">
        <v>234</v>
      </c>
      <c r="E2282" t="s">
        <v>194</v>
      </c>
      <c r="F2282" s="231">
        <v>8</v>
      </c>
    </row>
    <row r="2283" spans="1:6" x14ac:dyDescent="0.2">
      <c r="A2283">
        <v>2016</v>
      </c>
      <c r="B2283" t="s">
        <v>8</v>
      </c>
      <c r="C2283">
        <v>88</v>
      </c>
      <c r="D2283" t="s">
        <v>234</v>
      </c>
      <c r="E2283" t="s">
        <v>195</v>
      </c>
      <c r="F2283" s="231">
        <v>10</v>
      </c>
    </row>
    <row r="2284" spans="1:6" x14ac:dyDescent="0.2">
      <c r="A2284">
        <v>2016</v>
      </c>
      <c r="B2284" t="s">
        <v>8</v>
      </c>
      <c r="C2284">
        <v>88</v>
      </c>
      <c r="D2284" t="s">
        <v>234</v>
      </c>
      <c r="E2284" t="s">
        <v>202</v>
      </c>
      <c r="F2284" s="231">
        <v>0.77193000000000001</v>
      </c>
    </row>
    <row r="2285" spans="1:6" x14ac:dyDescent="0.2">
      <c r="A2285">
        <v>2016</v>
      </c>
      <c r="B2285" t="s">
        <v>8</v>
      </c>
      <c r="C2285">
        <v>88</v>
      </c>
      <c r="D2285" t="s">
        <v>234</v>
      </c>
      <c r="E2285" t="s">
        <v>205</v>
      </c>
      <c r="F2285" s="231">
        <v>0.82876700000000003</v>
      </c>
    </row>
    <row r="2286" spans="1:6" x14ac:dyDescent="0.2">
      <c r="A2286">
        <v>2016</v>
      </c>
      <c r="B2286" t="s">
        <v>8</v>
      </c>
      <c r="C2286">
        <v>88</v>
      </c>
      <c r="D2286" t="s">
        <v>234</v>
      </c>
      <c r="E2286" t="s">
        <v>196</v>
      </c>
      <c r="F2286" s="231">
        <v>188</v>
      </c>
    </row>
    <row r="2287" spans="1:6" x14ac:dyDescent="0.2">
      <c r="A2287">
        <v>2016</v>
      </c>
      <c r="B2287" t="s">
        <v>10</v>
      </c>
      <c r="C2287">
        <v>88</v>
      </c>
      <c r="D2287" t="s">
        <v>234</v>
      </c>
      <c r="E2287" t="s">
        <v>197</v>
      </c>
      <c r="F2287" s="231">
        <v>12</v>
      </c>
    </row>
    <row r="2288" spans="1:6" x14ac:dyDescent="0.2">
      <c r="A2288">
        <v>2016</v>
      </c>
      <c r="B2288" t="s">
        <v>10</v>
      </c>
      <c r="C2288">
        <v>88</v>
      </c>
      <c r="D2288" t="s">
        <v>234</v>
      </c>
      <c r="E2288" t="s">
        <v>198</v>
      </c>
      <c r="F2288" s="231">
        <v>1</v>
      </c>
    </row>
    <row r="2289" spans="1:6" x14ac:dyDescent="0.2">
      <c r="A2289">
        <v>2016</v>
      </c>
      <c r="B2289" t="s">
        <v>10</v>
      </c>
      <c r="C2289">
        <v>88</v>
      </c>
      <c r="D2289" t="s">
        <v>234</v>
      </c>
      <c r="E2289" t="s">
        <v>199</v>
      </c>
      <c r="F2289" s="231">
        <v>2</v>
      </c>
    </row>
    <row r="2290" spans="1:6" x14ac:dyDescent="0.2">
      <c r="A2290">
        <v>2016</v>
      </c>
      <c r="B2290" t="s">
        <v>10</v>
      </c>
      <c r="C2290">
        <v>88</v>
      </c>
      <c r="D2290" t="s">
        <v>234</v>
      </c>
      <c r="E2290" t="s">
        <v>194</v>
      </c>
      <c r="F2290" s="231">
        <v>1</v>
      </c>
    </row>
    <row r="2291" spans="1:6" x14ac:dyDescent="0.2">
      <c r="A2291">
        <v>2016</v>
      </c>
      <c r="B2291" t="s">
        <v>10</v>
      </c>
      <c r="C2291">
        <v>88</v>
      </c>
      <c r="D2291" t="s">
        <v>234</v>
      </c>
      <c r="E2291" t="s">
        <v>195</v>
      </c>
      <c r="F2291" s="231">
        <v>11</v>
      </c>
    </row>
    <row r="2292" spans="1:6" x14ac:dyDescent="0.2">
      <c r="A2292">
        <v>2016</v>
      </c>
      <c r="B2292" t="s">
        <v>10</v>
      </c>
      <c r="C2292">
        <v>88</v>
      </c>
      <c r="D2292" t="s">
        <v>234</v>
      </c>
      <c r="E2292" t="s">
        <v>202</v>
      </c>
      <c r="F2292" s="231">
        <v>0.774725</v>
      </c>
    </row>
    <row r="2293" spans="1:6" x14ac:dyDescent="0.2">
      <c r="A2293">
        <v>2016</v>
      </c>
      <c r="B2293" t="s">
        <v>10</v>
      </c>
      <c r="C2293">
        <v>88</v>
      </c>
      <c r="D2293" t="s">
        <v>234</v>
      </c>
      <c r="E2293" t="s">
        <v>205</v>
      </c>
      <c r="F2293" s="231">
        <v>0.805369</v>
      </c>
    </row>
    <row r="2294" spans="1:6" x14ac:dyDescent="0.2">
      <c r="A2294">
        <v>2016</v>
      </c>
      <c r="B2294" t="s">
        <v>10</v>
      </c>
      <c r="C2294">
        <v>88</v>
      </c>
      <c r="D2294" t="s">
        <v>234</v>
      </c>
      <c r="E2294" t="s">
        <v>196</v>
      </c>
      <c r="F2294" s="231">
        <v>184</v>
      </c>
    </row>
    <row r="2295" spans="1:6" x14ac:dyDescent="0.2">
      <c r="A2295">
        <v>2016</v>
      </c>
      <c r="B2295" t="s">
        <v>4</v>
      </c>
      <c r="C2295">
        <v>88</v>
      </c>
      <c r="D2295" t="s">
        <v>234</v>
      </c>
      <c r="E2295" t="s">
        <v>197</v>
      </c>
      <c r="F2295" s="231">
        <v>3</v>
      </c>
    </row>
    <row r="2296" spans="1:6" x14ac:dyDescent="0.2">
      <c r="A2296">
        <v>2016</v>
      </c>
      <c r="B2296" t="s">
        <v>4</v>
      </c>
      <c r="C2296">
        <v>88</v>
      </c>
      <c r="D2296" t="s">
        <v>234</v>
      </c>
      <c r="E2296" t="s">
        <v>194</v>
      </c>
      <c r="F2296" s="231">
        <v>1</v>
      </c>
    </row>
    <row r="2297" spans="1:6" x14ac:dyDescent="0.2">
      <c r="A2297">
        <v>2016</v>
      </c>
      <c r="B2297" t="s">
        <v>4</v>
      </c>
      <c r="C2297">
        <v>88</v>
      </c>
      <c r="D2297" t="s">
        <v>234</v>
      </c>
      <c r="E2297" t="s">
        <v>195</v>
      </c>
      <c r="F2297" s="231">
        <v>9</v>
      </c>
    </row>
    <row r="2298" spans="1:6" x14ac:dyDescent="0.2">
      <c r="A2298">
        <v>2016</v>
      </c>
      <c r="B2298" t="s">
        <v>4</v>
      </c>
      <c r="C2298">
        <v>88</v>
      </c>
      <c r="D2298" t="s">
        <v>234</v>
      </c>
      <c r="E2298" t="s">
        <v>202</v>
      </c>
      <c r="F2298" s="231">
        <v>0.71686700000000003</v>
      </c>
    </row>
    <row r="2299" spans="1:6" x14ac:dyDescent="0.2">
      <c r="A2299">
        <v>2016</v>
      </c>
      <c r="B2299" t="s">
        <v>4</v>
      </c>
      <c r="C2299">
        <v>88</v>
      </c>
      <c r="D2299" t="s">
        <v>234</v>
      </c>
      <c r="E2299" t="s">
        <v>205</v>
      </c>
      <c r="F2299" s="231">
        <v>0.77930999999999995</v>
      </c>
    </row>
    <row r="2300" spans="1:6" x14ac:dyDescent="0.2">
      <c r="A2300">
        <v>2016</v>
      </c>
      <c r="B2300" t="s">
        <v>4</v>
      </c>
      <c r="C2300">
        <v>88</v>
      </c>
      <c r="D2300" t="s">
        <v>234</v>
      </c>
      <c r="E2300" t="s">
        <v>196</v>
      </c>
      <c r="F2300" s="231">
        <v>172</v>
      </c>
    </row>
    <row r="2301" spans="1:6" x14ac:dyDescent="0.2">
      <c r="A2301">
        <v>2016</v>
      </c>
      <c r="B2301" t="s">
        <v>3</v>
      </c>
      <c r="C2301">
        <v>88</v>
      </c>
      <c r="D2301" t="s">
        <v>234</v>
      </c>
      <c r="E2301" t="s">
        <v>197</v>
      </c>
      <c r="F2301" s="231">
        <v>6</v>
      </c>
    </row>
    <row r="2302" spans="1:6" x14ac:dyDescent="0.2">
      <c r="A2302">
        <v>2016</v>
      </c>
      <c r="B2302" t="s">
        <v>3</v>
      </c>
      <c r="C2302">
        <v>88</v>
      </c>
      <c r="D2302" t="s">
        <v>234</v>
      </c>
      <c r="E2302" t="s">
        <v>198</v>
      </c>
      <c r="F2302" s="231">
        <v>1</v>
      </c>
    </row>
    <row r="2303" spans="1:6" x14ac:dyDescent="0.2">
      <c r="A2303">
        <v>2016</v>
      </c>
      <c r="B2303" t="s">
        <v>3</v>
      </c>
      <c r="C2303">
        <v>88</v>
      </c>
      <c r="D2303" t="s">
        <v>234</v>
      </c>
      <c r="E2303" t="s">
        <v>194</v>
      </c>
      <c r="F2303" s="231">
        <v>2</v>
      </c>
    </row>
    <row r="2304" spans="1:6" x14ac:dyDescent="0.2">
      <c r="A2304">
        <v>2016</v>
      </c>
      <c r="B2304" t="s">
        <v>3</v>
      </c>
      <c r="C2304">
        <v>88</v>
      </c>
      <c r="D2304" t="s">
        <v>234</v>
      </c>
      <c r="E2304" t="s">
        <v>195</v>
      </c>
      <c r="F2304" s="231">
        <v>6</v>
      </c>
    </row>
    <row r="2305" spans="1:6" x14ac:dyDescent="0.2">
      <c r="A2305">
        <v>2016</v>
      </c>
      <c r="B2305" t="s">
        <v>3</v>
      </c>
      <c r="C2305">
        <v>88</v>
      </c>
      <c r="D2305" t="s">
        <v>234</v>
      </c>
      <c r="E2305" t="s">
        <v>202</v>
      </c>
      <c r="F2305" s="231">
        <v>0.72619</v>
      </c>
    </row>
    <row r="2306" spans="1:6" x14ac:dyDescent="0.2">
      <c r="A2306">
        <v>2016</v>
      </c>
      <c r="B2306" t="s">
        <v>3</v>
      </c>
      <c r="C2306">
        <v>88</v>
      </c>
      <c r="D2306" t="s">
        <v>234</v>
      </c>
      <c r="E2306" t="s">
        <v>205</v>
      </c>
      <c r="F2306" s="231">
        <v>0.78911600000000004</v>
      </c>
    </row>
    <row r="2307" spans="1:6" x14ac:dyDescent="0.2">
      <c r="A2307">
        <v>2016</v>
      </c>
      <c r="B2307" t="s">
        <v>3</v>
      </c>
      <c r="C2307">
        <v>88</v>
      </c>
      <c r="D2307" t="s">
        <v>234</v>
      </c>
      <c r="E2307" t="s">
        <v>196</v>
      </c>
      <c r="F2307" s="231">
        <v>174</v>
      </c>
    </row>
    <row r="2308" spans="1:6" x14ac:dyDescent="0.2">
      <c r="A2308">
        <v>2016</v>
      </c>
      <c r="B2308" t="s">
        <v>2</v>
      </c>
      <c r="C2308">
        <v>88</v>
      </c>
      <c r="D2308" t="s">
        <v>234</v>
      </c>
      <c r="E2308" t="s">
        <v>197</v>
      </c>
      <c r="F2308" s="231">
        <v>1</v>
      </c>
    </row>
    <row r="2309" spans="1:6" x14ac:dyDescent="0.2">
      <c r="A2309">
        <v>2016</v>
      </c>
      <c r="B2309" t="s">
        <v>2</v>
      </c>
      <c r="C2309">
        <v>88</v>
      </c>
      <c r="D2309" t="s">
        <v>234</v>
      </c>
      <c r="E2309" t="s">
        <v>194</v>
      </c>
      <c r="F2309" s="231">
        <v>3</v>
      </c>
    </row>
    <row r="2310" spans="1:6" x14ac:dyDescent="0.2">
      <c r="A2310">
        <v>2016</v>
      </c>
      <c r="B2310" t="s">
        <v>2</v>
      </c>
      <c r="C2310">
        <v>88</v>
      </c>
      <c r="D2310" t="s">
        <v>234</v>
      </c>
      <c r="E2310" t="s">
        <v>200</v>
      </c>
      <c r="F2310" s="231">
        <v>1</v>
      </c>
    </row>
    <row r="2311" spans="1:6" x14ac:dyDescent="0.2">
      <c r="A2311">
        <v>2016</v>
      </c>
      <c r="B2311" t="s">
        <v>2</v>
      </c>
      <c r="C2311">
        <v>88</v>
      </c>
      <c r="D2311" t="s">
        <v>234</v>
      </c>
      <c r="E2311" t="s">
        <v>195</v>
      </c>
      <c r="F2311" s="231">
        <v>6</v>
      </c>
    </row>
    <row r="2312" spans="1:6" x14ac:dyDescent="0.2">
      <c r="A2312">
        <v>2016</v>
      </c>
      <c r="B2312" t="s">
        <v>2</v>
      </c>
      <c r="C2312">
        <v>88</v>
      </c>
      <c r="D2312" t="s">
        <v>234</v>
      </c>
      <c r="E2312" t="s">
        <v>202</v>
      </c>
      <c r="F2312" s="231">
        <v>0.72289199999999998</v>
      </c>
    </row>
    <row r="2313" spans="1:6" x14ac:dyDescent="0.2">
      <c r="A2313">
        <v>2016</v>
      </c>
      <c r="B2313" t="s">
        <v>2</v>
      </c>
      <c r="C2313">
        <v>88</v>
      </c>
      <c r="D2313" t="s">
        <v>234</v>
      </c>
      <c r="E2313" t="s">
        <v>205</v>
      </c>
      <c r="F2313" s="231">
        <v>0.78620699999999999</v>
      </c>
    </row>
    <row r="2314" spans="1:6" x14ac:dyDescent="0.2">
      <c r="A2314">
        <v>2016</v>
      </c>
      <c r="B2314" t="s">
        <v>2</v>
      </c>
      <c r="C2314">
        <v>88</v>
      </c>
      <c r="D2314" t="s">
        <v>234</v>
      </c>
      <c r="E2314" t="s">
        <v>196</v>
      </c>
      <c r="F2314" s="231">
        <v>177</v>
      </c>
    </row>
    <row r="2315" spans="1:6" x14ac:dyDescent="0.2">
      <c r="A2315">
        <v>2016</v>
      </c>
      <c r="B2315" t="s">
        <v>9</v>
      </c>
      <c r="C2315">
        <v>89</v>
      </c>
      <c r="D2315" t="s">
        <v>235</v>
      </c>
      <c r="E2315" t="s">
        <v>197</v>
      </c>
      <c r="F2315" s="231">
        <v>2</v>
      </c>
    </row>
    <row r="2316" spans="1:6" x14ac:dyDescent="0.2">
      <c r="A2316">
        <v>2016</v>
      </c>
      <c r="B2316" t="s">
        <v>9</v>
      </c>
      <c r="C2316">
        <v>89</v>
      </c>
      <c r="D2316" t="s">
        <v>235</v>
      </c>
      <c r="E2316" t="s">
        <v>194</v>
      </c>
      <c r="F2316" s="231">
        <v>4</v>
      </c>
    </row>
    <row r="2317" spans="1:6" x14ac:dyDescent="0.2">
      <c r="A2317">
        <v>2016</v>
      </c>
      <c r="B2317" t="s">
        <v>9</v>
      </c>
      <c r="C2317">
        <v>89</v>
      </c>
      <c r="D2317" t="s">
        <v>235</v>
      </c>
      <c r="E2317" t="s">
        <v>195</v>
      </c>
      <c r="F2317" s="231">
        <v>12</v>
      </c>
    </row>
    <row r="2318" spans="1:6" x14ac:dyDescent="0.2">
      <c r="A2318">
        <v>2016</v>
      </c>
      <c r="B2318" t="s">
        <v>9</v>
      </c>
      <c r="C2318">
        <v>89</v>
      </c>
      <c r="D2318" t="s">
        <v>235</v>
      </c>
      <c r="E2318" t="s">
        <v>202</v>
      </c>
      <c r="F2318" s="231">
        <v>0.81927700000000003</v>
      </c>
    </row>
    <row r="2319" spans="1:6" x14ac:dyDescent="0.2">
      <c r="A2319">
        <v>2016</v>
      </c>
      <c r="B2319" t="s">
        <v>9</v>
      </c>
      <c r="C2319">
        <v>89</v>
      </c>
      <c r="D2319" t="s">
        <v>235</v>
      </c>
      <c r="E2319" t="s">
        <v>205</v>
      </c>
      <c r="F2319" s="231">
        <v>0.83950599999999997</v>
      </c>
    </row>
    <row r="2320" spans="1:6" x14ac:dyDescent="0.2">
      <c r="A2320">
        <v>2016</v>
      </c>
      <c r="B2320" t="s">
        <v>9</v>
      </c>
      <c r="C2320">
        <v>89</v>
      </c>
      <c r="D2320" t="s">
        <v>235</v>
      </c>
      <c r="E2320" t="s">
        <v>196</v>
      </c>
      <c r="F2320" s="231">
        <v>95</v>
      </c>
    </row>
    <row r="2321" spans="1:6" x14ac:dyDescent="0.2">
      <c r="A2321">
        <v>2016</v>
      </c>
      <c r="B2321" t="s">
        <v>1</v>
      </c>
      <c r="C2321">
        <v>89</v>
      </c>
      <c r="D2321" t="s">
        <v>235</v>
      </c>
      <c r="E2321" t="s">
        <v>194</v>
      </c>
      <c r="F2321" s="231">
        <v>2</v>
      </c>
    </row>
    <row r="2322" spans="1:6" x14ac:dyDescent="0.2">
      <c r="A2322">
        <v>2016</v>
      </c>
      <c r="B2322" t="s">
        <v>1</v>
      </c>
      <c r="C2322">
        <v>89</v>
      </c>
      <c r="D2322" t="s">
        <v>235</v>
      </c>
      <c r="E2322" t="s">
        <v>195</v>
      </c>
      <c r="F2322" s="231">
        <v>3</v>
      </c>
    </row>
    <row r="2323" spans="1:6" x14ac:dyDescent="0.2">
      <c r="A2323">
        <v>2016</v>
      </c>
      <c r="B2323" t="s">
        <v>1</v>
      </c>
      <c r="C2323">
        <v>89</v>
      </c>
      <c r="D2323" t="s">
        <v>235</v>
      </c>
      <c r="E2323" t="s">
        <v>202</v>
      </c>
      <c r="F2323" s="231">
        <v>0.82499999999999996</v>
      </c>
    </row>
    <row r="2324" spans="1:6" x14ac:dyDescent="0.2">
      <c r="A2324">
        <v>2016</v>
      </c>
      <c r="B2324" t="s">
        <v>1</v>
      </c>
      <c r="C2324">
        <v>89</v>
      </c>
      <c r="D2324" t="s">
        <v>235</v>
      </c>
      <c r="E2324" t="s">
        <v>205</v>
      </c>
      <c r="F2324" s="231">
        <v>0.83333299999999999</v>
      </c>
    </row>
    <row r="2325" spans="1:6" x14ac:dyDescent="0.2">
      <c r="A2325">
        <v>2016</v>
      </c>
      <c r="B2325" t="s">
        <v>1</v>
      </c>
      <c r="C2325">
        <v>89</v>
      </c>
      <c r="D2325" t="s">
        <v>235</v>
      </c>
      <c r="E2325" t="s">
        <v>196</v>
      </c>
      <c r="F2325" s="231">
        <v>91</v>
      </c>
    </row>
    <row r="2326" spans="1:6" x14ac:dyDescent="0.2">
      <c r="A2326">
        <v>2016</v>
      </c>
      <c r="B2326" t="s">
        <v>5</v>
      </c>
      <c r="C2326">
        <v>89</v>
      </c>
      <c r="D2326" t="s">
        <v>235</v>
      </c>
      <c r="E2326" t="s">
        <v>194</v>
      </c>
      <c r="F2326" s="231">
        <v>2</v>
      </c>
    </row>
    <row r="2327" spans="1:6" x14ac:dyDescent="0.2">
      <c r="A2327">
        <v>2016</v>
      </c>
      <c r="B2327" t="s">
        <v>5</v>
      </c>
      <c r="C2327">
        <v>89</v>
      </c>
      <c r="D2327" t="s">
        <v>235</v>
      </c>
      <c r="E2327" t="s">
        <v>195</v>
      </c>
      <c r="F2327" s="231">
        <v>4</v>
      </c>
    </row>
    <row r="2328" spans="1:6" x14ac:dyDescent="0.2">
      <c r="A2328">
        <v>2016</v>
      </c>
      <c r="B2328" t="s">
        <v>5</v>
      </c>
      <c r="C2328">
        <v>89</v>
      </c>
      <c r="D2328" t="s">
        <v>235</v>
      </c>
      <c r="E2328" t="s">
        <v>202</v>
      </c>
      <c r="F2328" s="231">
        <v>0.87012999999999996</v>
      </c>
    </row>
    <row r="2329" spans="1:6" x14ac:dyDescent="0.2">
      <c r="A2329">
        <v>2016</v>
      </c>
      <c r="B2329" t="s">
        <v>5</v>
      </c>
      <c r="C2329">
        <v>89</v>
      </c>
      <c r="D2329" t="s">
        <v>235</v>
      </c>
      <c r="E2329" t="s">
        <v>205</v>
      </c>
      <c r="F2329" s="231">
        <v>0.89333300000000004</v>
      </c>
    </row>
    <row r="2330" spans="1:6" x14ac:dyDescent="0.2">
      <c r="A2330">
        <v>2016</v>
      </c>
      <c r="B2330" t="s">
        <v>5</v>
      </c>
      <c r="C2330">
        <v>89</v>
      </c>
      <c r="D2330" t="s">
        <v>235</v>
      </c>
      <c r="E2330" t="s">
        <v>196</v>
      </c>
      <c r="F2330" s="231">
        <v>94</v>
      </c>
    </row>
    <row r="2331" spans="1:6" x14ac:dyDescent="0.2">
      <c r="A2331">
        <v>2016</v>
      </c>
      <c r="B2331" t="s">
        <v>7</v>
      </c>
      <c r="C2331">
        <v>89</v>
      </c>
      <c r="D2331" t="s">
        <v>235</v>
      </c>
      <c r="E2331" t="s">
        <v>197</v>
      </c>
      <c r="F2331" s="231">
        <v>3</v>
      </c>
    </row>
    <row r="2332" spans="1:6" x14ac:dyDescent="0.2">
      <c r="A2332">
        <v>2016</v>
      </c>
      <c r="B2332" t="s">
        <v>7</v>
      </c>
      <c r="C2332">
        <v>89</v>
      </c>
      <c r="D2332" t="s">
        <v>235</v>
      </c>
      <c r="E2332" t="s">
        <v>194</v>
      </c>
      <c r="F2332" s="231">
        <v>1</v>
      </c>
    </row>
    <row r="2333" spans="1:6" x14ac:dyDescent="0.2">
      <c r="A2333">
        <v>2016</v>
      </c>
      <c r="B2333" t="s">
        <v>7</v>
      </c>
      <c r="C2333">
        <v>89</v>
      </c>
      <c r="D2333" t="s">
        <v>235</v>
      </c>
      <c r="E2333" t="s">
        <v>195</v>
      </c>
      <c r="F2333" s="231">
        <v>4</v>
      </c>
    </row>
    <row r="2334" spans="1:6" x14ac:dyDescent="0.2">
      <c r="A2334">
        <v>2016</v>
      </c>
      <c r="B2334" t="s">
        <v>7</v>
      </c>
      <c r="C2334">
        <v>89</v>
      </c>
      <c r="D2334" t="s">
        <v>235</v>
      </c>
      <c r="E2334" t="s">
        <v>202</v>
      </c>
      <c r="F2334" s="231">
        <v>0.86075900000000005</v>
      </c>
    </row>
    <row r="2335" spans="1:6" x14ac:dyDescent="0.2">
      <c r="A2335">
        <v>2016</v>
      </c>
      <c r="B2335" t="s">
        <v>7</v>
      </c>
      <c r="C2335">
        <v>89</v>
      </c>
      <c r="D2335" t="s">
        <v>235</v>
      </c>
      <c r="E2335" t="s">
        <v>205</v>
      </c>
      <c r="F2335" s="231">
        <v>0.88311700000000004</v>
      </c>
    </row>
    <row r="2336" spans="1:6" x14ac:dyDescent="0.2">
      <c r="A2336">
        <v>2016</v>
      </c>
      <c r="B2336" t="s">
        <v>7</v>
      </c>
      <c r="C2336">
        <v>89</v>
      </c>
      <c r="D2336" t="s">
        <v>235</v>
      </c>
      <c r="E2336" t="s">
        <v>196</v>
      </c>
      <c r="F2336" s="231">
        <v>92</v>
      </c>
    </row>
    <row r="2337" spans="1:6" x14ac:dyDescent="0.2">
      <c r="A2337">
        <v>2016</v>
      </c>
      <c r="B2337" t="s">
        <v>6</v>
      </c>
      <c r="C2337">
        <v>89</v>
      </c>
      <c r="D2337" t="s">
        <v>235</v>
      </c>
      <c r="E2337" t="s">
        <v>197</v>
      </c>
      <c r="F2337" s="231">
        <v>2</v>
      </c>
    </row>
    <row r="2338" spans="1:6" x14ac:dyDescent="0.2">
      <c r="A2338">
        <v>2016</v>
      </c>
      <c r="B2338" t="s">
        <v>6</v>
      </c>
      <c r="C2338">
        <v>89</v>
      </c>
      <c r="D2338" t="s">
        <v>235</v>
      </c>
      <c r="E2338" t="s">
        <v>198</v>
      </c>
      <c r="F2338" s="231">
        <v>1</v>
      </c>
    </row>
    <row r="2339" spans="1:6" x14ac:dyDescent="0.2">
      <c r="A2339">
        <v>2016</v>
      </c>
      <c r="B2339" t="s">
        <v>6</v>
      </c>
      <c r="C2339">
        <v>89</v>
      </c>
      <c r="D2339" t="s">
        <v>235</v>
      </c>
      <c r="E2339" t="s">
        <v>194</v>
      </c>
      <c r="F2339" s="231">
        <v>1</v>
      </c>
    </row>
    <row r="2340" spans="1:6" x14ac:dyDescent="0.2">
      <c r="A2340">
        <v>2016</v>
      </c>
      <c r="B2340" t="s">
        <v>6</v>
      </c>
      <c r="C2340">
        <v>89</v>
      </c>
      <c r="D2340" t="s">
        <v>235</v>
      </c>
      <c r="E2340" t="s">
        <v>195</v>
      </c>
      <c r="F2340" s="231">
        <v>7</v>
      </c>
    </row>
    <row r="2341" spans="1:6" x14ac:dyDescent="0.2">
      <c r="A2341">
        <v>2016</v>
      </c>
      <c r="B2341" t="s">
        <v>6</v>
      </c>
      <c r="C2341">
        <v>89</v>
      </c>
      <c r="D2341" t="s">
        <v>235</v>
      </c>
      <c r="E2341" t="s">
        <v>202</v>
      </c>
      <c r="F2341" s="231">
        <v>0.88607599999999997</v>
      </c>
    </row>
    <row r="2342" spans="1:6" x14ac:dyDescent="0.2">
      <c r="A2342">
        <v>2016</v>
      </c>
      <c r="B2342" t="s">
        <v>6</v>
      </c>
      <c r="C2342">
        <v>89</v>
      </c>
      <c r="D2342" t="s">
        <v>235</v>
      </c>
      <c r="E2342" t="s">
        <v>205</v>
      </c>
      <c r="F2342" s="231">
        <v>0.90909099999999998</v>
      </c>
    </row>
    <row r="2343" spans="1:6" x14ac:dyDescent="0.2">
      <c r="A2343">
        <v>2016</v>
      </c>
      <c r="B2343" t="s">
        <v>6</v>
      </c>
      <c r="C2343">
        <v>89</v>
      </c>
      <c r="D2343" t="s">
        <v>235</v>
      </c>
      <c r="E2343" t="s">
        <v>196</v>
      </c>
      <c r="F2343" s="231">
        <v>94</v>
      </c>
    </row>
    <row r="2344" spans="1:6" x14ac:dyDescent="0.2">
      <c r="A2344">
        <v>2016</v>
      </c>
      <c r="B2344" t="s">
        <v>0</v>
      </c>
      <c r="C2344">
        <v>89</v>
      </c>
      <c r="D2344" t="s">
        <v>235</v>
      </c>
      <c r="E2344" t="s">
        <v>197</v>
      </c>
      <c r="F2344" s="231">
        <v>2</v>
      </c>
    </row>
    <row r="2345" spans="1:6" x14ac:dyDescent="0.2">
      <c r="A2345">
        <v>2016</v>
      </c>
      <c r="B2345" t="s">
        <v>0</v>
      </c>
      <c r="C2345">
        <v>89</v>
      </c>
      <c r="D2345" t="s">
        <v>235</v>
      </c>
      <c r="E2345" t="s">
        <v>199</v>
      </c>
      <c r="F2345" s="231">
        <v>1</v>
      </c>
    </row>
    <row r="2346" spans="1:6" x14ac:dyDescent="0.2">
      <c r="A2346">
        <v>2016</v>
      </c>
      <c r="B2346" t="s">
        <v>0</v>
      </c>
      <c r="C2346">
        <v>89</v>
      </c>
      <c r="D2346" t="s">
        <v>235</v>
      </c>
      <c r="E2346" t="s">
        <v>195</v>
      </c>
      <c r="F2346" s="231">
        <v>4</v>
      </c>
    </row>
    <row r="2347" spans="1:6" x14ac:dyDescent="0.2">
      <c r="A2347">
        <v>2016</v>
      </c>
      <c r="B2347" t="s">
        <v>0</v>
      </c>
      <c r="C2347">
        <v>89</v>
      </c>
      <c r="D2347" t="s">
        <v>235</v>
      </c>
      <c r="E2347" t="s">
        <v>202</v>
      </c>
      <c r="F2347" s="231">
        <v>0.82716000000000001</v>
      </c>
    </row>
    <row r="2348" spans="1:6" x14ac:dyDescent="0.2">
      <c r="A2348">
        <v>2016</v>
      </c>
      <c r="B2348" t="s">
        <v>0</v>
      </c>
      <c r="C2348">
        <v>89</v>
      </c>
      <c r="D2348" t="s">
        <v>235</v>
      </c>
      <c r="E2348" t="s">
        <v>205</v>
      </c>
      <c r="F2348" s="231">
        <v>0.83544300000000005</v>
      </c>
    </row>
    <row r="2349" spans="1:6" x14ac:dyDescent="0.2">
      <c r="A2349">
        <v>2016</v>
      </c>
      <c r="B2349" t="s">
        <v>0</v>
      </c>
      <c r="C2349">
        <v>89</v>
      </c>
      <c r="D2349" t="s">
        <v>235</v>
      </c>
      <c r="E2349" t="s">
        <v>196</v>
      </c>
      <c r="F2349" s="231">
        <v>89</v>
      </c>
    </row>
    <row r="2350" spans="1:6" x14ac:dyDescent="0.2">
      <c r="A2350">
        <v>2016</v>
      </c>
      <c r="B2350" t="s">
        <v>8</v>
      </c>
      <c r="C2350">
        <v>89</v>
      </c>
      <c r="D2350" t="s">
        <v>235</v>
      </c>
      <c r="E2350" t="s">
        <v>197</v>
      </c>
      <c r="F2350" s="231">
        <v>2</v>
      </c>
    </row>
    <row r="2351" spans="1:6" x14ac:dyDescent="0.2">
      <c r="A2351">
        <v>2016</v>
      </c>
      <c r="B2351" t="s">
        <v>8</v>
      </c>
      <c r="C2351">
        <v>89</v>
      </c>
      <c r="D2351" t="s">
        <v>235</v>
      </c>
      <c r="E2351" t="s">
        <v>194</v>
      </c>
      <c r="F2351" s="231">
        <v>3</v>
      </c>
    </row>
    <row r="2352" spans="1:6" x14ac:dyDescent="0.2">
      <c r="A2352">
        <v>2016</v>
      </c>
      <c r="B2352" t="s">
        <v>8</v>
      </c>
      <c r="C2352">
        <v>89</v>
      </c>
      <c r="D2352" t="s">
        <v>235</v>
      </c>
      <c r="E2352" t="s">
        <v>195</v>
      </c>
      <c r="F2352" s="231">
        <v>6</v>
      </c>
    </row>
    <row r="2353" spans="1:6" x14ac:dyDescent="0.2">
      <c r="A2353">
        <v>2016</v>
      </c>
      <c r="B2353" t="s">
        <v>8</v>
      </c>
      <c r="C2353">
        <v>89</v>
      </c>
      <c r="D2353" t="s">
        <v>235</v>
      </c>
      <c r="E2353" t="s">
        <v>202</v>
      </c>
      <c r="F2353" s="231">
        <v>0.83750000000000002</v>
      </c>
    </row>
    <row r="2354" spans="1:6" x14ac:dyDescent="0.2">
      <c r="A2354">
        <v>2016</v>
      </c>
      <c r="B2354" t="s">
        <v>8</v>
      </c>
      <c r="C2354">
        <v>89</v>
      </c>
      <c r="D2354" t="s">
        <v>235</v>
      </c>
      <c r="E2354" t="s">
        <v>205</v>
      </c>
      <c r="F2354" s="231">
        <v>0.85897400000000002</v>
      </c>
    </row>
    <row r="2355" spans="1:6" x14ac:dyDescent="0.2">
      <c r="A2355">
        <v>2016</v>
      </c>
      <c r="B2355" t="s">
        <v>8</v>
      </c>
      <c r="C2355">
        <v>89</v>
      </c>
      <c r="D2355" t="s">
        <v>235</v>
      </c>
      <c r="E2355" t="s">
        <v>196</v>
      </c>
      <c r="F2355" s="231">
        <v>93</v>
      </c>
    </row>
    <row r="2356" spans="1:6" x14ac:dyDescent="0.2">
      <c r="A2356">
        <v>2016</v>
      </c>
      <c r="B2356" t="s">
        <v>10</v>
      </c>
      <c r="C2356">
        <v>89</v>
      </c>
      <c r="D2356" t="s">
        <v>235</v>
      </c>
      <c r="E2356" t="s">
        <v>197</v>
      </c>
      <c r="F2356" s="231">
        <v>2</v>
      </c>
    </row>
    <row r="2357" spans="1:6" x14ac:dyDescent="0.2">
      <c r="A2357">
        <v>2016</v>
      </c>
      <c r="B2357" t="s">
        <v>10</v>
      </c>
      <c r="C2357">
        <v>89</v>
      </c>
      <c r="D2357" t="s">
        <v>235</v>
      </c>
      <c r="E2357" t="s">
        <v>198</v>
      </c>
      <c r="F2357" s="231">
        <v>1</v>
      </c>
    </row>
    <row r="2358" spans="1:6" x14ac:dyDescent="0.2">
      <c r="A2358">
        <v>2016</v>
      </c>
      <c r="B2358" t="s">
        <v>10</v>
      </c>
      <c r="C2358">
        <v>89</v>
      </c>
      <c r="D2358" t="s">
        <v>235</v>
      </c>
      <c r="E2358" t="s">
        <v>194</v>
      </c>
      <c r="F2358" s="231">
        <v>4</v>
      </c>
    </row>
    <row r="2359" spans="1:6" x14ac:dyDescent="0.2">
      <c r="A2359">
        <v>2016</v>
      </c>
      <c r="B2359" t="s">
        <v>10</v>
      </c>
      <c r="C2359">
        <v>89</v>
      </c>
      <c r="D2359" t="s">
        <v>235</v>
      </c>
      <c r="E2359" t="s">
        <v>200</v>
      </c>
      <c r="F2359" s="231">
        <v>1</v>
      </c>
    </row>
    <row r="2360" spans="1:6" x14ac:dyDescent="0.2">
      <c r="A2360">
        <v>2016</v>
      </c>
      <c r="B2360" t="s">
        <v>10</v>
      </c>
      <c r="C2360">
        <v>89</v>
      </c>
      <c r="D2360" t="s">
        <v>235</v>
      </c>
      <c r="E2360" t="s">
        <v>195</v>
      </c>
      <c r="F2360" s="231">
        <v>7</v>
      </c>
    </row>
    <row r="2361" spans="1:6" x14ac:dyDescent="0.2">
      <c r="A2361">
        <v>2016</v>
      </c>
      <c r="B2361" t="s">
        <v>10</v>
      </c>
      <c r="C2361">
        <v>89</v>
      </c>
      <c r="D2361" t="s">
        <v>235</v>
      </c>
      <c r="E2361" t="s">
        <v>202</v>
      </c>
      <c r="F2361" s="231">
        <v>0.81927700000000003</v>
      </c>
    </row>
    <row r="2362" spans="1:6" x14ac:dyDescent="0.2">
      <c r="A2362">
        <v>2016</v>
      </c>
      <c r="B2362" t="s">
        <v>10</v>
      </c>
      <c r="C2362">
        <v>89</v>
      </c>
      <c r="D2362" t="s">
        <v>235</v>
      </c>
      <c r="E2362" t="s">
        <v>205</v>
      </c>
      <c r="F2362" s="231">
        <v>0.83950599999999997</v>
      </c>
    </row>
    <row r="2363" spans="1:6" x14ac:dyDescent="0.2">
      <c r="A2363">
        <v>2016</v>
      </c>
      <c r="B2363" t="s">
        <v>10</v>
      </c>
      <c r="C2363">
        <v>89</v>
      </c>
      <c r="D2363" t="s">
        <v>235</v>
      </c>
      <c r="E2363" t="s">
        <v>196</v>
      </c>
      <c r="F2363" s="231">
        <v>99</v>
      </c>
    </row>
    <row r="2364" spans="1:6" x14ac:dyDescent="0.2">
      <c r="A2364">
        <v>2016</v>
      </c>
      <c r="B2364" t="s">
        <v>4</v>
      </c>
      <c r="C2364">
        <v>89</v>
      </c>
      <c r="D2364" t="s">
        <v>235</v>
      </c>
      <c r="E2364" t="s">
        <v>197</v>
      </c>
      <c r="F2364" s="231">
        <v>1</v>
      </c>
    </row>
    <row r="2365" spans="1:6" x14ac:dyDescent="0.2">
      <c r="A2365">
        <v>2016</v>
      </c>
      <c r="B2365" t="s">
        <v>4</v>
      </c>
      <c r="C2365">
        <v>89</v>
      </c>
      <c r="D2365" t="s">
        <v>235</v>
      </c>
      <c r="E2365" t="s">
        <v>194</v>
      </c>
      <c r="F2365" s="231">
        <v>1</v>
      </c>
    </row>
    <row r="2366" spans="1:6" x14ac:dyDescent="0.2">
      <c r="A2366">
        <v>2016</v>
      </c>
      <c r="B2366" t="s">
        <v>4</v>
      </c>
      <c r="C2366">
        <v>89</v>
      </c>
      <c r="D2366" t="s">
        <v>235</v>
      </c>
      <c r="E2366" t="s">
        <v>195</v>
      </c>
      <c r="F2366" s="231">
        <v>2</v>
      </c>
    </row>
    <row r="2367" spans="1:6" x14ac:dyDescent="0.2">
      <c r="A2367">
        <v>2016</v>
      </c>
      <c r="B2367" t="s">
        <v>4</v>
      </c>
      <c r="C2367">
        <v>89</v>
      </c>
      <c r="D2367" t="s">
        <v>235</v>
      </c>
      <c r="E2367" t="s">
        <v>202</v>
      </c>
      <c r="F2367" s="231">
        <v>0.87012999999999996</v>
      </c>
    </row>
    <row r="2368" spans="1:6" x14ac:dyDescent="0.2">
      <c r="A2368">
        <v>2016</v>
      </c>
      <c r="B2368" t="s">
        <v>4</v>
      </c>
      <c r="C2368">
        <v>89</v>
      </c>
      <c r="D2368" t="s">
        <v>235</v>
      </c>
      <c r="E2368" t="s">
        <v>205</v>
      </c>
      <c r="F2368" s="231">
        <v>0.89333300000000004</v>
      </c>
    </row>
    <row r="2369" spans="1:6" x14ac:dyDescent="0.2">
      <c r="A2369">
        <v>2016</v>
      </c>
      <c r="B2369" t="s">
        <v>4</v>
      </c>
      <c r="C2369">
        <v>89</v>
      </c>
      <c r="D2369" t="s">
        <v>235</v>
      </c>
      <c r="E2369" t="s">
        <v>196</v>
      </c>
      <c r="F2369" s="231">
        <v>92</v>
      </c>
    </row>
    <row r="2370" spans="1:6" x14ac:dyDescent="0.2">
      <c r="A2370">
        <v>2016</v>
      </c>
      <c r="B2370" t="s">
        <v>3</v>
      </c>
      <c r="C2370">
        <v>89</v>
      </c>
      <c r="D2370" t="s">
        <v>235</v>
      </c>
      <c r="E2370" t="s">
        <v>197</v>
      </c>
      <c r="F2370" s="231">
        <v>3</v>
      </c>
    </row>
    <row r="2371" spans="1:6" x14ac:dyDescent="0.2">
      <c r="A2371">
        <v>2016</v>
      </c>
      <c r="B2371" t="s">
        <v>3</v>
      </c>
      <c r="C2371">
        <v>89</v>
      </c>
      <c r="D2371" t="s">
        <v>235</v>
      </c>
      <c r="E2371" t="s">
        <v>194</v>
      </c>
      <c r="F2371" s="231">
        <v>1</v>
      </c>
    </row>
    <row r="2372" spans="1:6" x14ac:dyDescent="0.2">
      <c r="A2372">
        <v>2016</v>
      </c>
      <c r="B2372" t="s">
        <v>3</v>
      </c>
      <c r="C2372">
        <v>89</v>
      </c>
      <c r="D2372" t="s">
        <v>235</v>
      </c>
      <c r="E2372" t="s">
        <v>195</v>
      </c>
      <c r="F2372" s="231">
        <v>4</v>
      </c>
    </row>
    <row r="2373" spans="1:6" x14ac:dyDescent="0.2">
      <c r="A2373">
        <v>2016</v>
      </c>
      <c r="B2373" t="s">
        <v>3</v>
      </c>
      <c r="C2373">
        <v>89</v>
      </c>
      <c r="D2373" t="s">
        <v>235</v>
      </c>
      <c r="E2373" t="s">
        <v>202</v>
      </c>
      <c r="F2373" s="231">
        <v>0.89333300000000004</v>
      </c>
    </row>
    <row r="2374" spans="1:6" x14ac:dyDescent="0.2">
      <c r="A2374">
        <v>2016</v>
      </c>
      <c r="B2374" t="s">
        <v>3</v>
      </c>
      <c r="C2374">
        <v>89</v>
      </c>
      <c r="D2374" t="s">
        <v>235</v>
      </c>
      <c r="E2374" t="s">
        <v>205</v>
      </c>
      <c r="F2374" s="231">
        <v>0.90410999999999997</v>
      </c>
    </row>
    <row r="2375" spans="1:6" x14ac:dyDescent="0.2">
      <c r="A2375">
        <v>2016</v>
      </c>
      <c r="B2375" t="s">
        <v>3</v>
      </c>
      <c r="C2375">
        <v>89</v>
      </c>
      <c r="D2375" t="s">
        <v>235</v>
      </c>
      <c r="E2375" t="s">
        <v>196</v>
      </c>
      <c r="F2375" s="231">
        <v>92</v>
      </c>
    </row>
    <row r="2376" spans="1:6" x14ac:dyDescent="0.2">
      <c r="A2376">
        <v>2016</v>
      </c>
      <c r="B2376" t="s">
        <v>2</v>
      </c>
      <c r="C2376">
        <v>89</v>
      </c>
      <c r="D2376" t="s">
        <v>235</v>
      </c>
      <c r="E2376" t="s">
        <v>194</v>
      </c>
      <c r="F2376" s="231">
        <v>3</v>
      </c>
    </row>
    <row r="2377" spans="1:6" x14ac:dyDescent="0.2">
      <c r="A2377">
        <v>2016</v>
      </c>
      <c r="B2377" t="s">
        <v>2</v>
      </c>
      <c r="C2377">
        <v>89</v>
      </c>
      <c r="D2377" t="s">
        <v>235</v>
      </c>
      <c r="E2377" t="s">
        <v>195</v>
      </c>
      <c r="F2377" s="231">
        <v>2</v>
      </c>
    </row>
    <row r="2378" spans="1:6" x14ac:dyDescent="0.2">
      <c r="A2378">
        <v>2016</v>
      </c>
      <c r="B2378" t="s">
        <v>2</v>
      </c>
      <c r="C2378">
        <v>89</v>
      </c>
      <c r="D2378" t="s">
        <v>235</v>
      </c>
      <c r="E2378" t="s">
        <v>202</v>
      </c>
      <c r="F2378" s="231">
        <v>0.84615399999999996</v>
      </c>
    </row>
    <row r="2379" spans="1:6" x14ac:dyDescent="0.2">
      <c r="A2379">
        <v>2016</v>
      </c>
      <c r="B2379" t="s">
        <v>2</v>
      </c>
      <c r="C2379">
        <v>89</v>
      </c>
      <c r="D2379" t="s">
        <v>235</v>
      </c>
      <c r="E2379" t="s">
        <v>205</v>
      </c>
      <c r="F2379" s="231">
        <v>0.855263</v>
      </c>
    </row>
    <row r="2380" spans="1:6" x14ac:dyDescent="0.2">
      <c r="A2380">
        <v>2016</v>
      </c>
      <c r="B2380" t="s">
        <v>2</v>
      </c>
      <c r="C2380">
        <v>89</v>
      </c>
      <c r="D2380" t="s">
        <v>235</v>
      </c>
      <c r="E2380" t="s">
        <v>196</v>
      </c>
      <c r="F2380" s="231">
        <v>94</v>
      </c>
    </row>
    <row r="2381" spans="1:6" x14ac:dyDescent="0.2">
      <c r="A2381">
        <v>2016</v>
      </c>
      <c r="B2381" t="s">
        <v>9</v>
      </c>
      <c r="C2381">
        <v>90</v>
      </c>
      <c r="D2381" t="s">
        <v>236</v>
      </c>
      <c r="E2381" t="s">
        <v>197</v>
      </c>
      <c r="F2381" s="231">
        <v>14</v>
      </c>
    </row>
    <row r="2382" spans="1:6" x14ac:dyDescent="0.2">
      <c r="A2382">
        <v>2016</v>
      </c>
      <c r="B2382" t="s">
        <v>9</v>
      </c>
      <c r="C2382">
        <v>90</v>
      </c>
      <c r="D2382" t="s">
        <v>236</v>
      </c>
      <c r="E2382" t="s">
        <v>199</v>
      </c>
      <c r="F2382" s="231">
        <v>1</v>
      </c>
    </row>
    <row r="2383" spans="1:6" x14ac:dyDescent="0.2">
      <c r="A2383">
        <v>2016</v>
      </c>
      <c r="B2383" t="s">
        <v>9</v>
      </c>
      <c r="C2383">
        <v>90</v>
      </c>
      <c r="D2383" t="s">
        <v>236</v>
      </c>
      <c r="E2383" t="s">
        <v>194</v>
      </c>
      <c r="F2383" s="231">
        <v>3</v>
      </c>
    </row>
    <row r="2384" spans="1:6" x14ac:dyDescent="0.2">
      <c r="A2384">
        <v>2016</v>
      </c>
      <c r="B2384" t="s">
        <v>9</v>
      </c>
      <c r="C2384">
        <v>90</v>
      </c>
      <c r="D2384" t="s">
        <v>236</v>
      </c>
      <c r="E2384" t="s">
        <v>195</v>
      </c>
      <c r="F2384" s="231">
        <v>9</v>
      </c>
    </row>
    <row r="2385" spans="1:6" x14ac:dyDescent="0.2">
      <c r="A2385">
        <v>2016</v>
      </c>
      <c r="B2385" t="s">
        <v>9</v>
      </c>
      <c r="C2385">
        <v>90</v>
      </c>
      <c r="D2385" t="s">
        <v>236</v>
      </c>
      <c r="E2385" t="s">
        <v>202</v>
      </c>
      <c r="F2385" s="231">
        <v>0.70848699999999998</v>
      </c>
    </row>
    <row r="2386" spans="1:6" x14ac:dyDescent="0.2">
      <c r="A2386">
        <v>2016</v>
      </c>
      <c r="B2386" t="s">
        <v>9</v>
      </c>
      <c r="C2386">
        <v>90</v>
      </c>
      <c r="D2386" t="s">
        <v>236</v>
      </c>
      <c r="E2386" t="s">
        <v>205</v>
      </c>
      <c r="F2386" s="231">
        <v>0.73255800000000004</v>
      </c>
    </row>
    <row r="2387" spans="1:6" x14ac:dyDescent="0.2">
      <c r="A2387">
        <v>2016</v>
      </c>
      <c r="B2387" t="s">
        <v>9</v>
      </c>
      <c r="C2387">
        <v>90</v>
      </c>
      <c r="D2387" t="s">
        <v>236</v>
      </c>
      <c r="E2387" t="s">
        <v>196</v>
      </c>
      <c r="F2387" s="231">
        <v>281</v>
      </c>
    </row>
    <row r="2388" spans="1:6" x14ac:dyDescent="0.2">
      <c r="A2388">
        <v>2016</v>
      </c>
      <c r="B2388" t="s">
        <v>1</v>
      </c>
      <c r="C2388">
        <v>90</v>
      </c>
      <c r="D2388" t="s">
        <v>236</v>
      </c>
      <c r="E2388" t="s">
        <v>197</v>
      </c>
      <c r="F2388" s="231">
        <v>7</v>
      </c>
    </row>
    <row r="2389" spans="1:6" x14ac:dyDescent="0.2">
      <c r="A2389">
        <v>2016</v>
      </c>
      <c r="B2389" t="s">
        <v>1</v>
      </c>
      <c r="C2389">
        <v>90</v>
      </c>
      <c r="D2389" t="s">
        <v>236</v>
      </c>
      <c r="E2389" t="s">
        <v>198</v>
      </c>
      <c r="F2389" s="231">
        <v>3</v>
      </c>
    </row>
    <row r="2390" spans="1:6" x14ac:dyDescent="0.2">
      <c r="A2390">
        <v>2016</v>
      </c>
      <c r="B2390" t="s">
        <v>1</v>
      </c>
      <c r="C2390">
        <v>90</v>
      </c>
      <c r="D2390" t="s">
        <v>236</v>
      </c>
      <c r="E2390" t="s">
        <v>199</v>
      </c>
      <c r="F2390" s="231">
        <v>2</v>
      </c>
    </row>
    <row r="2391" spans="1:6" x14ac:dyDescent="0.2">
      <c r="A2391">
        <v>2016</v>
      </c>
      <c r="B2391" t="s">
        <v>1</v>
      </c>
      <c r="C2391">
        <v>90</v>
      </c>
      <c r="D2391" t="s">
        <v>236</v>
      </c>
      <c r="E2391" t="s">
        <v>194</v>
      </c>
      <c r="F2391" s="231">
        <v>4</v>
      </c>
    </row>
    <row r="2392" spans="1:6" x14ac:dyDescent="0.2">
      <c r="A2392">
        <v>2016</v>
      </c>
      <c r="B2392" t="s">
        <v>1</v>
      </c>
      <c r="C2392">
        <v>90</v>
      </c>
      <c r="D2392" t="s">
        <v>236</v>
      </c>
      <c r="E2392" t="s">
        <v>200</v>
      </c>
      <c r="F2392" s="231">
        <v>2</v>
      </c>
    </row>
    <row r="2393" spans="1:6" x14ac:dyDescent="0.2">
      <c r="A2393">
        <v>2016</v>
      </c>
      <c r="B2393" t="s">
        <v>1</v>
      </c>
      <c r="C2393">
        <v>90</v>
      </c>
      <c r="D2393" t="s">
        <v>236</v>
      </c>
      <c r="E2393" t="s">
        <v>195</v>
      </c>
      <c r="F2393" s="231">
        <v>22</v>
      </c>
    </row>
    <row r="2394" spans="1:6" x14ac:dyDescent="0.2">
      <c r="A2394">
        <v>2016</v>
      </c>
      <c r="B2394" t="s">
        <v>1</v>
      </c>
      <c r="C2394">
        <v>90</v>
      </c>
      <c r="D2394" t="s">
        <v>236</v>
      </c>
      <c r="E2394" t="s">
        <v>202</v>
      </c>
      <c r="F2394" s="231">
        <v>0.66420699999999999</v>
      </c>
    </row>
    <row r="2395" spans="1:6" x14ac:dyDescent="0.2">
      <c r="A2395">
        <v>2016</v>
      </c>
      <c r="B2395" t="s">
        <v>1</v>
      </c>
      <c r="C2395">
        <v>90</v>
      </c>
      <c r="D2395" t="s">
        <v>236</v>
      </c>
      <c r="E2395" t="s">
        <v>205</v>
      </c>
      <c r="F2395" s="231">
        <v>0.69767400000000002</v>
      </c>
    </row>
    <row r="2396" spans="1:6" x14ac:dyDescent="0.2">
      <c r="A2396">
        <v>2016</v>
      </c>
      <c r="B2396" t="s">
        <v>1</v>
      </c>
      <c r="C2396">
        <v>90</v>
      </c>
      <c r="D2396" t="s">
        <v>236</v>
      </c>
      <c r="E2396" t="s">
        <v>196</v>
      </c>
      <c r="F2396" s="231">
        <v>252</v>
      </c>
    </row>
    <row r="2397" spans="1:6" x14ac:dyDescent="0.2">
      <c r="A2397">
        <v>2016</v>
      </c>
      <c r="B2397" t="s">
        <v>5</v>
      </c>
      <c r="C2397">
        <v>90</v>
      </c>
      <c r="D2397" t="s">
        <v>236</v>
      </c>
      <c r="E2397" t="s">
        <v>197</v>
      </c>
      <c r="F2397" s="231">
        <v>5</v>
      </c>
    </row>
    <row r="2398" spans="1:6" x14ac:dyDescent="0.2">
      <c r="A2398">
        <v>2016</v>
      </c>
      <c r="B2398" t="s">
        <v>5</v>
      </c>
      <c r="C2398">
        <v>90</v>
      </c>
      <c r="D2398" t="s">
        <v>236</v>
      </c>
      <c r="E2398" t="s">
        <v>199</v>
      </c>
      <c r="F2398" s="231">
        <v>1</v>
      </c>
    </row>
    <row r="2399" spans="1:6" x14ac:dyDescent="0.2">
      <c r="A2399">
        <v>2016</v>
      </c>
      <c r="B2399" t="s">
        <v>5</v>
      </c>
      <c r="C2399">
        <v>90</v>
      </c>
      <c r="D2399" t="s">
        <v>236</v>
      </c>
      <c r="E2399" t="s">
        <v>194</v>
      </c>
      <c r="F2399" s="231">
        <v>10</v>
      </c>
    </row>
    <row r="2400" spans="1:6" x14ac:dyDescent="0.2">
      <c r="A2400">
        <v>2016</v>
      </c>
      <c r="B2400" t="s">
        <v>5</v>
      </c>
      <c r="C2400">
        <v>90</v>
      </c>
      <c r="D2400" t="s">
        <v>236</v>
      </c>
      <c r="E2400" t="s">
        <v>195</v>
      </c>
      <c r="F2400" s="231">
        <v>8</v>
      </c>
    </row>
    <row r="2401" spans="1:6" x14ac:dyDescent="0.2">
      <c r="A2401">
        <v>2016</v>
      </c>
      <c r="B2401" t="s">
        <v>5</v>
      </c>
      <c r="C2401">
        <v>90</v>
      </c>
      <c r="D2401" t="s">
        <v>236</v>
      </c>
      <c r="E2401" t="s">
        <v>202</v>
      </c>
      <c r="F2401" s="231">
        <v>0.68441099999999999</v>
      </c>
    </row>
    <row r="2402" spans="1:6" x14ac:dyDescent="0.2">
      <c r="A2402">
        <v>2016</v>
      </c>
      <c r="B2402" t="s">
        <v>5</v>
      </c>
      <c r="C2402">
        <v>90</v>
      </c>
      <c r="D2402" t="s">
        <v>236</v>
      </c>
      <c r="E2402" t="s">
        <v>205</v>
      </c>
      <c r="F2402" s="231">
        <v>0.71138199999999996</v>
      </c>
    </row>
    <row r="2403" spans="1:6" x14ac:dyDescent="0.2">
      <c r="A2403">
        <v>2016</v>
      </c>
      <c r="B2403" t="s">
        <v>5</v>
      </c>
      <c r="C2403">
        <v>90</v>
      </c>
      <c r="D2403" t="s">
        <v>236</v>
      </c>
      <c r="E2403" t="s">
        <v>196</v>
      </c>
      <c r="F2403" s="231">
        <v>261</v>
      </c>
    </row>
    <row r="2404" spans="1:6" x14ac:dyDescent="0.2">
      <c r="A2404">
        <v>2016</v>
      </c>
      <c r="B2404" t="s">
        <v>7</v>
      </c>
      <c r="C2404">
        <v>90</v>
      </c>
      <c r="D2404" t="s">
        <v>236</v>
      </c>
      <c r="E2404" t="s">
        <v>197</v>
      </c>
      <c r="F2404" s="231">
        <v>9</v>
      </c>
    </row>
    <row r="2405" spans="1:6" x14ac:dyDescent="0.2">
      <c r="A2405">
        <v>2016</v>
      </c>
      <c r="B2405" t="s">
        <v>7</v>
      </c>
      <c r="C2405">
        <v>90</v>
      </c>
      <c r="D2405" t="s">
        <v>236</v>
      </c>
      <c r="E2405" t="s">
        <v>194</v>
      </c>
      <c r="F2405" s="231">
        <v>16</v>
      </c>
    </row>
    <row r="2406" spans="1:6" x14ac:dyDescent="0.2">
      <c r="A2406">
        <v>2016</v>
      </c>
      <c r="B2406" t="s">
        <v>7</v>
      </c>
      <c r="C2406">
        <v>90</v>
      </c>
      <c r="D2406" t="s">
        <v>236</v>
      </c>
      <c r="E2406" t="s">
        <v>195</v>
      </c>
      <c r="F2406" s="231">
        <v>19</v>
      </c>
    </row>
    <row r="2407" spans="1:6" x14ac:dyDescent="0.2">
      <c r="A2407">
        <v>2016</v>
      </c>
      <c r="B2407" t="s">
        <v>7</v>
      </c>
      <c r="C2407">
        <v>90</v>
      </c>
      <c r="D2407" t="s">
        <v>236</v>
      </c>
      <c r="E2407" t="s">
        <v>202</v>
      </c>
      <c r="F2407" s="231">
        <v>0.708955</v>
      </c>
    </row>
    <row r="2408" spans="1:6" x14ac:dyDescent="0.2">
      <c r="A2408">
        <v>2016</v>
      </c>
      <c r="B2408" t="s">
        <v>7</v>
      </c>
      <c r="C2408">
        <v>90</v>
      </c>
      <c r="D2408" t="s">
        <v>236</v>
      </c>
      <c r="E2408" t="s">
        <v>205</v>
      </c>
      <c r="F2408" s="231">
        <v>0.74409400000000003</v>
      </c>
    </row>
    <row r="2409" spans="1:6" x14ac:dyDescent="0.2">
      <c r="A2409">
        <v>2016</v>
      </c>
      <c r="B2409" t="s">
        <v>7</v>
      </c>
      <c r="C2409">
        <v>90</v>
      </c>
      <c r="D2409" t="s">
        <v>236</v>
      </c>
      <c r="E2409" t="s">
        <v>196</v>
      </c>
      <c r="F2409" s="231">
        <v>279</v>
      </c>
    </row>
    <row r="2410" spans="1:6" x14ac:dyDescent="0.2">
      <c r="A2410">
        <v>2016</v>
      </c>
      <c r="B2410" t="s">
        <v>6</v>
      </c>
      <c r="C2410">
        <v>90</v>
      </c>
      <c r="D2410" t="s">
        <v>236</v>
      </c>
      <c r="E2410" t="s">
        <v>197</v>
      </c>
      <c r="F2410" s="231">
        <v>2</v>
      </c>
    </row>
    <row r="2411" spans="1:6" x14ac:dyDescent="0.2">
      <c r="A2411">
        <v>2016</v>
      </c>
      <c r="B2411" t="s">
        <v>6</v>
      </c>
      <c r="C2411">
        <v>90</v>
      </c>
      <c r="D2411" t="s">
        <v>236</v>
      </c>
      <c r="E2411" t="s">
        <v>198</v>
      </c>
      <c r="F2411" s="231">
        <v>3</v>
      </c>
    </row>
    <row r="2412" spans="1:6" x14ac:dyDescent="0.2">
      <c r="A2412">
        <v>2016</v>
      </c>
      <c r="B2412" t="s">
        <v>6</v>
      </c>
      <c r="C2412">
        <v>90</v>
      </c>
      <c r="D2412" t="s">
        <v>236</v>
      </c>
      <c r="E2412" t="s">
        <v>194</v>
      </c>
      <c r="F2412" s="231">
        <v>12</v>
      </c>
    </row>
    <row r="2413" spans="1:6" x14ac:dyDescent="0.2">
      <c r="A2413">
        <v>2016</v>
      </c>
      <c r="B2413" t="s">
        <v>6</v>
      </c>
      <c r="C2413">
        <v>90</v>
      </c>
      <c r="D2413" t="s">
        <v>236</v>
      </c>
      <c r="E2413" t="s">
        <v>195</v>
      </c>
      <c r="F2413" s="231">
        <v>24</v>
      </c>
    </row>
    <row r="2414" spans="1:6" x14ac:dyDescent="0.2">
      <c r="A2414">
        <v>2016</v>
      </c>
      <c r="B2414" t="s">
        <v>6</v>
      </c>
      <c r="C2414">
        <v>90</v>
      </c>
      <c r="D2414" t="s">
        <v>236</v>
      </c>
      <c r="E2414" t="s">
        <v>202</v>
      </c>
      <c r="F2414" s="231">
        <v>0.68965500000000002</v>
      </c>
    </row>
    <row r="2415" spans="1:6" x14ac:dyDescent="0.2">
      <c r="A2415">
        <v>2016</v>
      </c>
      <c r="B2415" t="s">
        <v>6</v>
      </c>
      <c r="C2415">
        <v>90</v>
      </c>
      <c r="D2415" t="s">
        <v>236</v>
      </c>
      <c r="E2415" t="s">
        <v>205</v>
      </c>
      <c r="F2415" s="231">
        <v>0.72764200000000001</v>
      </c>
    </row>
    <row r="2416" spans="1:6" x14ac:dyDescent="0.2">
      <c r="A2416">
        <v>2016</v>
      </c>
      <c r="B2416" t="s">
        <v>6</v>
      </c>
      <c r="C2416">
        <v>90</v>
      </c>
      <c r="D2416" t="s">
        <v>236</v>
      </c>
      <c r="E2416" t="s">
        <v>196</v>
      </c>
      <c r="F2416" s="231">
        <v>272</v>
      </c>
    </row>
    <row r="2417" spans="1:6" x14ac:dyDescent="0.2">
      <c r="A2417">
        <v>2016</v>
      </c>
      <c r="B2417" t="s">
        <v>0</v>
      </c>
      <c r="C2417">
        <v>90</v>
      </c>
      <c r="D2417" t="s">
        <v>236</v>
      </c>
      <c r="E2417" t="s">
        <v>197</v>
      </c>
      <c r="F2417" s="231">
        <v>6</v>
      </c>
    </row>
    <row r="2418" spans="1:6" x14ac:dyDescent="0.2">
      <c r="A2418">
        <v>2016</v>
      </c>
      <c r="B2418" t="s">
        <v>0</v>
      </c>
      <c r="C2418">
        <v>90</v>
      </c>
      <c r="D2418" t="s">
        <v>236</v>
      </c>
      <c r="E2418" t="s">
        <v>198</v>
      </c>
      <c r="F2418" s="231">
        <v>0</v>
      </c>
    </row>
    <row r="2419" spans="1:6" x14ac:dyDescent="0.2">
      <c r="A2419">
        <v>2016</v>
      </c>
      <c r="B2419" t="s">
        <v>0</v>
      </c>
      <c r="C2419">
        <v>90</v>
      </c>
      <c r="D2419" t="s">
        <v>236</v>
      </c>
      <c r="E2419" t="s">
        <v>199</v>
      </c>
      <c r="F2419" s="231">
        <v>0</v>
      </c>
    </row>
    <row r="2420" spans="1:6" x14ac:dyDescent="0.2">
      <c r="A2420">
        <v>2016</v>
      </c>
      <c r="B2420" t="s">
        <v>0</v>
      </c>
      <c r="C2420">
        <v>90</v>
      </c>
      <c r="D2420" t="s">
        <v>236</v>
      </c>
      <c r="E2420" t="s">
        <v>194</v>
      </c>
      <c r="F2420" s="231">
        <v>7</v>
      </c>
    </row>
    <row r="2421" spans="1:6" x14ac:dyDescent="0.2">
      <c r="A2421">
        <v>2016</v>
      </c>
      <c r="B2421" t="s">
        <v>0</v>
      </c>
      <c r="C2421">
        <v>90</v>
      </c>
      <c r="D2421" t="s">
        <v>236</v>
      </c>
      <c r="E2421" t="s">
        <v>200</v>
      </c>
      <c r="F2421" s="231">
        <v>1</v>
      </c>
    </row>
    <row r="2422" spans="1:6" x14ac:dyDescent="0.2">
      <c r="A2422">
        <v>2016</v>
      </c>
      <c r="B2422" t="s">
        <v>0</v>
      </c>
      <c r="C2422">
        <v>90</v>
      </c>
      <c r="D2422" t="s">
        <v>236</v>
      </c>
      <c r="E2422" t="s">
        <v>195</v>
      </c>
      <c r="F2422" s="231">
        <v>14</v>
      </c>
    </row>
    <row r="2423" spans="1:6" x14ac:dyDescent="0.2">
      <c r="A2423">
        <v>2016</v>
      </c>
      <c r="B2423" t="s">
        <v>0</v>
      </c>
      <c r="C2423">
        <v>90</v>
      </c>
      <c r="D2423" t="s">
        <v>236</v>
      </c>
      <c r="E2423" t="s">
        <v>202</v>
      </c>
      <c r="F2423" s="231">
        <v>0.65342999999999996</v>
      </c>
    </row>
    <row r="2424" spans="1:6" x14ac:dyDescent="0.2">
      <c r="A2424">
        <v>2016</v>
      </c>
      <c r="B2424" t="s">
        <v>0</v>
      </c>
      <c r="C2424">
        <v>90</v>
      </c>
      <c r="D2424" t="s">
        <v>236</v>
      </c>
      <c r="E2424" t="s">
        <v>205</v>
      </c>
      <c r="F2424" s="231">
        <v>0.68199200000000004</v>
      </c>
    </row>
    <row r="2425" spans="1:6" x14ac:dyDescent="0.2">
      <c r="A2425">
        <v>2016</v>
      </c>
      <c r="B2425" t="s">
        <v>0</v>
      </c>
      <c r="C2425">
        <v>90</v>
      </c>
      <c r="D2425" t="s">
        <v>236</v>
      </c>
      <c r="E2425" t="s">
        <v>196</v>
      </c>
      <c r="F2425" s="231">
        <v>253</v>
      </c>
    </row>
    <row r="2426" spans="1:6" x14ac:dyDescent="0.2">
      <c r="A2426">
        <v>2016</v>
      </c>
      <c r="B2426" t="s">
        <v>8</v>
      </c>
      <c r="C2426">
        <v>90</v>
      </c>
      <c r="D2426" t="s">
        <v>236</v>
      </c>
      <c r="E2426" t="s">
        <v>197</v>
      </c>
      <c r="F2426" s="231">
        <v>4</v>
      </c>
    </row>
    <row r="2427" spans="1:6" x14ac:dyDescent="0.2">
      <c r="A2427">
        <v>2016</v>
      </c>
      <c r="B2427" t="s">
        <v>8</v>
      </c>
      <c r="C2427">
        <v>90</v>
      </c>
      <c r="D2427" t="s">
        <v>236</v>
      </c>
      <c r="E2427" t="s">
        <v>198</v>
      </c>
      <c r="F2427" s="231">
        <v>4</v>
      </c>
    </row>
    <row r="2428" spans="1:6" x14ac:dyDescent="0.2">
      <c r="A2428">
        <v>2016</v>
      </c>
      <c r="B2428" t="s">
        <v>8</v>
      </c>
      <c r="C2428">
        <v>90</v>
      </c>
      <c r="D2428" t="s">
        <v>236</v>
      </c>
      <c r="E2428" t="s">
        <v>194</v>
      </c>
      <c r="F2428" s="231">
        <v>15</v>
      </c>
    </row>
    <row r="2429" spans="1:6" x14ac:dyDescent="0.2">
      <c r="A2429">
        <v>2016</v>
      </c>
      <c r="B2429" t="s">
        <v>8</v>
      </c>
      <c r="C2429">
        <v>90</v>
      </c>
      <c r="D2429" t="s">
        <v>236</v>
      </c>
      <c r="E2429" t="s">
        <v>200</v>
      </c>
      <c r="F2429" s="231">
        <v>1</v>
      </c>
    </row>
    <row r="2430" spans="1:6" x14ac:dyDescent="0.2">
      <c r="A2430">
        <v>2016</v>
      </c>
      <c r="B2430" t="s">
        <v>8</v>
      </c>
      <c r="C2430">
        <v>90</v>
      </c>
      <c r="D2430" t="s">
        <v>236</v>
      </c>
      <c r="E2430" t="s">
        <v>195</v>
      </c>
      <c r="F2430" s="231">
        <v>15</v>
      </c>
    </row>
    <row r="2431" spans="1:6" x14ac:dyDescent="0.2">
      <c r="A2431">
        <v>2016</v>
      </c>
      <c r="B2431" t="s">
        <v>8</v>
      </c>
      <c r="C2431">
        <v>90</v>
      </c>
      <c r="D2431" t="s">
        <v>236</v>
      </c>
      <c r="E2431" t="s">
        <v>202</v>
      </c>
      <c r="F2431" s="231">
        <v>0.70565999999999995</v>
      </c>
    </row>
    <row r="2432" spans="1:6" x14ac:dyDescent="0.2">
      <c r="A2432">
        <v>2016</v>
      </c>
      <c r="B2432" t="s">
        <v>8</v>
      </c>
      <c r="C2432">
        <v>90</v>
      </c>
      <c r="D2432" t="s">
        <v>236</v>
      </c>
      <c r="E2432" t="s">
        <v>205</v>
      </c>
      <c r="F2432" s="231">
        <v>0.73621999999999999</v>
      </c>
    </row>
    <row r="2433" spans="1:6" x14ac:dyDescent="0.2">
      <c r="A2433">
        <v>2016</v>
      </c>
      <c r="B2433" t="s">
        <v>8</v>
      </c>
      <c r="C2433">
        <v>90</v>
      </c>
      <c r="D2433" t="s">
        <v>236</v>
      </c>
      <c r="E2433" t="s">
        <v>196</v>
      </c>
      <c r="F2433" s="231">
        <v>293</v>
      </c>
    </row>
    <row r="2434" spans="1:6" x14ac:dyDescent="0.2">
      <c r="A2434">
        <v>2016</v>
      </c>
      <c r="B2434" t="s">
        <v>10</v>
      </c>
      <c r="C2434">
        <v>90</v>
      </c>
      <c r="D2434" t="s">
        <v>236</v>
      </c>
      <c r="E2434" t="s">
        <v>197</v>
      </c>
      <c r="F2434" s="231">
        <v>6</v>
      </c>
    </row>
    <row r="2435" spans="1:6" x14ac:dyDescent="0.2">
      <c r="A2435">
        <v>2016</v>
      </c>
      <c r="B2435" t="s">
        <v>10</v>
      </c>
      <c r="C2435">
        <v>90</v>
      </c>
      <c r="D2435" t="s">
        <v>236</v>
      </c>
      <c r="E2435" t="s">
        <v>198</v>
      </c>
      <c r="F2435" s="231">
        <v>1</v>
      </c>
    </row>
    <row r="2436" spans="1:6" x14ac:dyDescent="0.2">
      <c r="A2436">
        <v>2016</v>
      </c>
      <c r="B2436" t="s">
        <v>10</v>
      </c>
      <c r="C2436">
        <v>90</v>
      </c>
      <c r="D2436" t="s">
        <v>236</v>
      </c>
      <c r="E2436" t="s">
        <v>199</v>
      </c>
      <c r="F2436" s="231">
        <v>1</v>
      </c>
    </row>
    <row r="2437" spans="1:6" x14ac:dyDescent="0.2">
      <c r="A2437">
        <v>2016</v>
      </c>
      <c r="B2437" t="s">
        <v>10</v>
      </c>
      <c r="C2437">
        <v>90</v>
      </c>
      <c r="D2437" t="s">
        <v>236</v>
      </c>
      <c r="E2437" t="s">
        <v>194</v>
      </c>
      <c r="F2437" s="231">
        <v>7</v>
      </c>
    </row>
    <row r="2438" spans="1:6" x14ac:dyDescent="0.2">
      <c r="A2438">
        <v>2016</v>
      </c>
      <c r="B2438" t="s">
        <v>10</v>
      </c>
      <c r="C2438">
        <v>90</v>
      </c>
      <c r="D2438" t="s">
        <v>236</v>
      </c>
      <c r="E2438" t="s">
        <v>200</v>
      </c>
      <c r="F2438" s="231">
        <v>1</v>
      </c>
    </row>
    <row r="2439" spans="1:6" x14ac:dyDescent="0.2">
      <c r="A2439">
        <v>2016</v>
      </c>
      <c r="B2439" t="s">
        <v>10</v>
      </c>
      <c r="C2439">
        <v>90</v>
      </c>
      <c r="D2439" t="s">
        <v>236</v>
      </c>
      <c r="E2439" t="s">
        <v>195</v>
      </c>
      <c r="F2439" s="231">
        <v>16</v>
      </c>
    </row>
    <row r="2440" spans="1:6" x14ac:dyDescent="0.2">
      <c r="A2440">
        <v>2016</v>
      </c>
      <c r="B2440" t="s">
        <v>10</v>
      </c>
      <c r="C2440">
        <v>90</v>
      </c>
      <c r="D2440" t="s">
        <v>236</v>
      </c>
      <c r="E2440" t="s">
        <v>202</v>
      </c>
      <c r="F2440" s="231">
        <v>0.67777799999999999</v>
      </c>
    </row>
    <row r="2441" spans="1:6" x14ac:dyDescent="0.2">
      <c r="A2441">
        <v>2016</v>
      </c>
      <c r="B2441" t="s">
        <v>10</v>
      </c>
      <c r="C2441">
        <v>90</v>
      </c>
      <c r="D2441" t="s">
        <v>236</v>
      </c>
      <c r="E2441" t="s">
        <v>205</v>
      </c>
      <c r="F2441" s="231">
        <v>0.70038900000000004</v>
      </c>
    </row>
    <row r="2442" spans="1:6" x14ac:dyDescent="0.2">
      <c r="A2442">
        <v>2016</v>
      </c>
      <c r="B2442" t="s">
        <v>10</v>
      </c>
      <c r="C2442">
        <v>90</v>
      </c>
      <c r="D2442" t="s">
        <v>236</v>
      </c>
      <c r="E2442" t="s">
        <v>196</v>
      </c>
      <c r="F2442" s="231">
        <v>284</v>
      </c>
    </row>
    <row r="2443" spans="1:6" x14ac:dyDescent="0.2">
      <c r="A2443">
        <v>2016</v>
      </c>
      <c r="B2443" t="s">
        <v>4</v>
      </c>
      <c r="C2443">
        <v>90</v>
      </c>
      <c r="D2443" t="s">
        <v>236</v>
      </c>
      <c r="E2443" t="s">
        <v>197</v>
      </c>
      <c r="F2443" s="231">
        <v>6</v>
      </c>
    </row>
    <row r="2444" spans="1:6" x14ac:dyDescent="0.2">
      <c r="A2444">
        <v>2016</v>
      </c>
      <c r="B2444" t="s">
        <v>4</v>
      </c>
      <c r="C2444">
        <v>90</v>
      </c>
      <c r="D2444" t="s">
        <v>236</v>
      </c>
      <c r="E2444" t="s">
        <v>198</v>
      </c>
      <c r="F2444" s="231">
        <v>1</v>
      </c>
    </row>
    <row r="2445" spans="1:6" x14ac:dyDescent="0.2">
      <c r="A2445">
        <v>2016</v>
      </c>
      <c r="B2445" t="s">
        <v>4</v>
      </c>
      <c r="C2445">
        <v>90</v>
      </c>
      <c r="D2445" t="s">
        <v>236</v>
      </c>
      <c r="E2445" t="s">
        <v>194</v>
      </c>
      <c r="F2445" s="231">
        <v>4</v>
      </c>
    </row>
    <row r="2446" spans="1:6" x14ac:dyDescent="0.2">
      <c r="A2446">
        <v>2016</v>
      </c>
      <c r="B2446" t="s">
        <v>4</v>
      </c>
      <c r="C2446">
        <v>90</v>
      </c>
      <c r="D2446" t="s">
        <v>236</v>
      </c>
      <c r="E2446" t="s">
        <v>195</v>
      </c>
      <c r="F2446" s="231">
        <v>13</v>
      </c>
    </row>
    <row r="2447" spans="1:6" x14ac:dyDescent="0.2">
      <c r="A2447">
        <v>2016</v>
      </c>
      <c r="B2447" t="s">
        <v>4</v>
      </c>
      <c r="C2447">
        <v>90</v>
      </c>
      <c r="D2447" t="s">
        <v>236</v>
      </c>
      <c r="E2447" t="s">
        <v>202</v>
      </c>
      <c r="F2447" s="231">
        <v>0.68939399999999995</v>
      </c>
    </row>
    <row r="2448" spans="1:6" x14ac:dyDescent="0.2">
      <c r="A2448">
        <v>2016</v>
      </c>
      <c r="B2448" t="s">
        <v>4</v>
      </c>
      <c r="C2448">
        <v>90</v>
      </c>
      <c r="D2448" t="s">
        <v>236</v>
      </c>
      <c r="E2448" t="s">
        <v>205</v>
      </c>
      <c r="F2448" s="231">
        <v>0.71774199999999999</v>
      </c>
    </row>
    <row r="2449" spans="1:6" x14ac:dyDescent="0.2">
      <c r="A2449">
        <v>2016</v>
      </c>
      <c r="B2449" t="s">
        <v>4</v>
      </c>
      <c r="C2449">
        <v>90</v>
      </c>
      <c r="D2449" t="s">
        <v>236</v>
      </c>
      <c r="E2449" t="s">
        <v>196</v>
      </c>
      <c r="F2449" s="231">
        <v>256</v>
      </c>
    </row>
    <row r="2450" spans="1:6" x14ac:dyDescent="0.2">
      <c r="A2450">
        <v>2016</v>
      </c>
      <c r="B2450" t="s">
        <v>3</v>
      </c>
      <c r="C2450">
        <v>90</v>
      </c>
      <c r="D2450" t="s">
        <v>236</v>
      </c>
      <c r="E2450" t="s">
        <v>197</v>
      </c>
      <c r="F2450" s="231">
        <v>5</v>
      </c>
    </row>
    <row r="2451" spans="1:6" x14ac:dyDescent="0.2">
      <c r="A2451">
        <v>2016</v>
      </c>
      <c r="B2451" t="s">
        <v>3</v>
      </c>
      <c r="C2451">
        <v>90</v>
      </c>
      <c r="D2451" t="s">
        <v>236</v>
      </c>
      <c r="E2451" t="s">
        <v>198</v>
      </c>
      <c r="F2451" s="231">
        <v>3</v>
      </c>
    </row>
    <row r="2452" spans="1:6" x14ac:dyDescent="0.2">
      <c r="A2452">
        <v>2016</v>
      </c>
      <c r="B2452" t="s">
        <v>3</v>
      </c>
      <c r="C2452">
        <v>90</v>
      </c>
      <c r="D2452" t="s">
        <v>236</v>
      </c>
      <c r="E2452" t="s">
        <v>194</v>
      </c>
      <c r="F2452" s="231">
        <v>9</v>
      </c>
    </row>
    <row r="2453" spans="1:6" x14ac:dyDescent="0.2">
      <c r="A2453">
        <v>2016</v>
      </c>
      <c r="B2453" t="s">
        <v>3</v>
      </c>
      <c r="C2453">
        <v>90</v>
      </c>
      <c r="D2453" t="s">
        <v>236</v>
      </c>
      <c r="E2453" t="s">
        <v>200</v>
      </c>
      <c r="F2453" s="231">
        <v>1</v>
      </c>
    </row>
    <row r="2454" spans="1:6" x14ac:dyDescent="0.2">
      <c r="A2454">
        <v>2016</v>
      </c>
      <c r="B2454" t="s">
        <v>3</v>
      </c>
      <c r="C2454">
        <v>90</v>
      </c>
      <c r="D2454" t="s">
        <v>236</v>
      </c>
      <c r="E2454" t="s">
        <v>195</v>
      </c>
      <c r="F2454" s="231">
        <v>15</v>
      </c>
    </row>
    <row r="2455" spans="1:6" x14ac:dyDescent="0.2">
      <c r="A2455">
        <v>2016</v>
      </c>
      <c r="B2455" t="s">
        <v>3</v>
      </c>
      <c r="C2455">
        <v>90</v>
      </c>
      <c r="D2455" t="s">
        <v>236</v>
      </c>
      <c r="E2455" t="s">
        <v>202</v>
      </c>
      <c r="F2455" s="231">
        <v>0.67399299999999995</v>
      </c>
    </row>
    <row r="2456" spans="1:6" x14ac:dyDescent="0.2">
      <c r="A2456">
        <v>2016</v>
      </c>
      <c r="B2456" t="s">
        <v>3</v>
      </c>
      <c r="C2456">
        <v>90</v>
      </c>
      <c r="D2456" t="s">
        <v>236</v>
      </c>
      <c r="E2456" t="s">
        <v>205</v>
      </c>
      <c r="F2456" s="231">
        <v>0.703125</v>
      </c>
    </row>
    <row r="2457" spans="1:6" x14ac:dyDescent="0.2">
      <c r="A2457">
        <v>2016</v>
      </c>
      <c r="B2457" t="s">
        <v>3</v>
      </c>
      <c r="C2457">
        <v>90</v>
      </c>
      <c r="D2457" t="s">
        <v>236</v>
      </c>
      <c r="E2457" t="s">
        <v>196</v>
      </c>
      <c r="F2457" s="231">
        <v>258</v>
      </c>
    </row>
    <row r="2458" spans="1:6" x14ac:dyDescent="0.2">
      <c r="A2458">
        <v>2016</v>
      </c>
      <c r="B2458" t="s">
        <v>2</v>
      </c>
      <c r="C2458">
        <v>90</v>
      </c>
      <c r="D2458" t="s">
        <v>236</v>
      </c>
      <c r="E2458" t="s">
        <v>197</v>
      </c>
      <c r="F2458" s="231">
        <v>5</v>
      </c>
    </row>
    <row r="2459" spans="1:6" x14ac:dyDescent="0.2">
      <c r="A2459">
        <v>2016</v>
      </c>
      <c r="B2459" t="s">
        <v>2</v>
      </c>
      <c r="C2459">
        <v>90</v>
      </c>
      <c r="D2459" t="s">
        <v>236</v>
      </c>
      <c r="E2459" t="s">
        <v>199</v>
      </c>
      <c r="F2459" s="231">
        <v>1</v>
      </c>
    </row>
    <row r="2460" spans="1:6" x14ac:dyDescent="0.2">
      <c r="A2460">
        <v>2016</v>
      </c>
      <c r="B2460" t="s">
        <v>2</v>
      </c>
      <c r="C2460">
        <v>90</v>
      </c>
      <c r="D2460" t="s">
        <v>236</v>
      </c>
      <c r="E2460" t="s">
        <v>194</v>
      </c>
      <c r="F2460" s="231">
        <v>4</v>
      </c>
    </row>
    <row r="2461" spans="1:6" x14ac:dyDescent="0.2">
      <c r="A2461">
        <v>2016</v>
      </c>
      <c r="B2461" t="s">
        <v>2</v>
      </c>
      <c r="C2461">
        <v>90</v>
      </c>
      <c r="D2461" t="s">
        <v>236</v>
      </c>
      <c r="E2461" t="s">
        <v>195</v>
      </c>
      <c r="F2461" s="231">
        <v>4</v>
      </c>
    </row>
    <row r="2462" spans="1:6" x14ac:dyDescent="0.2">
      <c r="A2462">
        <v>2016</v>
      </c>
      <c r="B2462" t="s">
        <v>2</v>
      </c>
      <c r="C2462">
        <v>90</v>
      </c>
      <c r="D2462" t="s">
        <v>236</v>
      </c>
      <c r="E2462" t="s">
        <v>202</v>
      </c>
      <c r="F2462" s="231">
        <v>0.67153300000000005</v>
      </c>
    </row>
    <row r="2463" spans="1:6" x14ac:dyDescent="0.2">
      <c r="A2463">
        <v>2016</v>
      </c>
      <c r="B2463" t="s">
        <v>2</v>
      </c>
      <c r="C2463">
        <v>90</v>
      </c>
      <c r="D2463" t="s">
        <v>236</v>
      </c>
      <c r="E2463" t="s">
        <v>205</v>
      </c>
      <c r="F2463" s="231">
        <v>0.70498099999999997</v>
      </c>
    </row>
    <row r="2464" spans="1:6" x14ac:dyDescent="0.2">
      <c r="A2464">
        <v>2016</v>
      </c>
      <c r="B2464" t="s">
        <v>2</v>
      </c>
      <c r="C2464">
        <v>90</v>
      </c>
      <c r="D2464" t="s">
        <v>236</v>
      </c>
      <c r="E2464" t="s">
        <v>196</v>
      </c>
      <c r="F2464" s="231">
        <v>251</v>
      </c>
    </row>
    <row r="2465" spans="1:6" x14ac:dyDescent="0.2">
      <c r="A2465">
        <v>2016</v>
      </c>
      <c r="B2465" t="s">
        <v>9</v>
      </c>
      <c r="C2465">
        <v>92</v>
      </c>
      <c r="D2465" t="s">
        <v>237</v>
      </c>
      <c r="E2465" t="s">
        <v>197</v>
      </c>
      <c r="F2465" s="231">
        <v>8</v>
      </c>
    </row>
    <row r="2466" spans="1:6" x14ac:dyDescent="0.2">
      <c r="A2466">
        <v>2016</v>
      </c>
      <c r="B2466" t="s">
        <v>9</v>
      </c>
      <c r="C2466">
        <v>92</v>
      </c>
      <c r="D2466" t="s">
        <v>237</v>
      </c>
      <c r="E2466" t="s">
        <v>198</v>
      </c>
      <c r="F2466" s="231">
        <v>1</v>
      </c>
    </row>
    <row r="2467" spans="1:6" x14ac:dyDescent="0.2">
      <c r="A2467">
        <v>2016</v>
      </c>
      <c r="B2467" t="s">
        <v>9</v>
      </c>
      <c r="C2467">
        <v>92</v>
      </c>
      <c r="D2467" t="s">
        <v>237</v>
      </c>
      <c r="E2467" t="s">
        <v>199</v>
      </c>
      <c r="F2467" s="231">
        <v>1</v>
      </c>
    </row>
    <row r="2468" spans="1:6" x14ac:dyDescent="0.2">
      <c r="A2468">
        <v>2016</v>
      </c>
      <c r="B2468" t="s">
        <v>9</v>
      </c>
      <c r="C2468">
        <v>92</v>
      </c>
      <c r="D2468" t="s">
        <v>237</v>
      </c>
      <c r="E2468" t="s">
        <v>194</v>
      </c>
      <c r="F2468" s="231">
        <v>5</v>
      </c>
    </row>
    <row r="2469" spans="1:6" x14ac:dyDescent="0.2">
      <c r="A2469">
        <v>2016</v>
      </c>
      <c r="B2469" t="s">
        <v>9</v>
      </c>
      <c r="C2469">
        <v>92</v>
      </c>
      <c r="D2469" t="s">
        <v>237</v>
      </c>
      <c r="E2469" t="s">
        <v>195</v>
      </c>
      <c r="F2469" s="231">
        <v>12</v>
      </c>
    </row>
    <row r="2470" spans="1:6" x14ac:dyDescent="0.2">
      <c r="A2470">
        <v>2016</v>
      </c>
      <c r="B2470" t="s">
        <v>9</v>
      </c>
      <c r="C2470">
        <v>92</v>
      </c>
      <c r="D2470" t="s">
        <v>237</v>
      </c>
      <c r="E2470" t="s">
        <v>202</v>
      </c>
      <c r="F2470" s="231">
        <v>0.76548700000000003</v>
      </c>
    </row>
    <row r="2471" spans="1:6" x14ac:dyDescent="0.2">
      <c r="A2471">
        <v>2016</v>
      </c>
      <c r="B2471" t="s">
        <v>9</v>
      </c>
      <c r="C2471">
        <v>92</v>
      </c>
      <c r="D2471" t="s">
        <v>237</v>
      </c>
      <c r="E2471" t="s">
        <v>205</v>
      </c>
      <c r="F2471" s="231">
        <v>0.82178200000000001</v>
      </c>
    </row>
    <row r="2472" spans="1:6" x14ac:dyDescent="0.2">
      <c r="A2472">
        <v>2016</v>
      </c>
      <c r="B2472" t="s">
        <v>9</v>
      </c>
      <c r="C2472">
        <v>92</v>
      </c>
      <c r="D2472" t="s">
        <v>237</v>
      </c>
      <c r="E2472" t="s">
        <v>196</v>
      </c>
      <c r="F2472" s="231">
        <v>230</v>
      </c>
    </row>
    <row r="2473" spans="1:6" x14ac:dyDescent="0.2">
      <c r="A2473">
        <v>2016</v>
      </c>
      <c r="B2473" t="s">
        <v>1</v>
      </c>
      <c r="C2473">
        <v>92</v>
      </c>
      <c r="D2473" t="s">
        <v>237</v>
      </c>
      <c r="E2473" t="s">
        <v>197</v>
      </c>
      <c r="F2473" s="231">
        <v>4</v>
      </c>
    </row>
    <row r="2474" spans="1:6" x14ac:dyDescent="0.2">
      <c r="A2474">
        <v>2016</v>
      </c>
      <c r="B2474" t="s">
        <v>1</v>
      </c>
      <c r="C2474">
        <v>92</v>
      </c>
      <c r="D2474" t="s">
        <v>237</v>
      </c>
      <c r="E2474" t="s">
        <v>198</v>
      </c>
      <c r="F2474" s="231">
        <v>1</v>
      </c>
    </row>
    <row r="2475" spans="1:6" x14ac:dyDescent="0.2">
      <c r="A2475">
        <v>2016</v>
      </c>
      <c r="B2475" t="s">
        <v>1</v>
      </c>
      <c r="C2475">
        <v>92</v>
      </c>
      <c r="D2475" t="s">
        <v>237</v>
      </c>
      <c r="E2475" t="s">
        <v>194</v>
      </c>
      <c r="F2475" s="231">
        <v>4</v>
      </c>
    </row>
    <row r="2476" spans="1:6" x14ac:dyDescent="0.2">
      <c r="A2476">
        <v>2016</v>
      </c>
      <c r="B2476" t="s">
        <v>1</v>
      </c>
      <c r="C2476">
        <v>92</v>
      </c>
      <c r="D2476" t="s">
        <v>237</v>
      </c>
      <c r="E2476" t="s">
        <v>195</v>
      </c>
      <c r="F2476" s="231">
        <v>23</v>
      </c>
    </row>
    <row r="2477" spans="1:6" x14ac:dyDescent="0.2">
      <c r="A2477">
        <v>2016</v>
      </c>
      <c r="B2477" t="s">
        <v>1</v>
      </c>
      <c r="C2477">
        <v>92</v>
      </c>
      <c r="D2477" t="s">
        <v>237</v>
      </c>
      <c r="E2477" t="s">
        <v>202</v>
      </c>
      <c r="F2477" s="231">
        <v>0.73127799999999998</v>
      </c>
    </row>
    <row r="2478" spans="1:6" x14ac:dyDescent="0.2">
      <c r="A2478">
        <v>2016</v>
      </c>
      <c r="B2478" t="s">
        <v>1</v>
      </c>
      <c r="C2478">
        <v>92</v>
      </c>
      <c r="D2478" t="s">
        <v>237</v>
      </c>
      <c r="E2478" t="s">
        <v>205</v>
      </c>
      <c r="F2478" s="231">
        <v>0.79081599999999996</v>
      </c>
    </row>
    <row r="2479" spans="1:6" x14ac:dyDescent="0.2">
      <c r="A2479">
        <v>2016</v>
      </c>
      <c r="B2479" t="s">
        <v>1</v>
      </c>
      <c r="C2479">
        <v>92</v>
      </c>
      <c r="D2479" t="s">
        <v>237</v>
      </c>
      <c r="E2479" t="s">
        <v>196</v>
      </c>
      <c r="F2479" s="231">
        <v>218</v>
      </c>
    </row>
    <row r="2480" spans="1:6" x14ac:dyDescent="0.2">
      <c r="A2480">
        <v>2016</v>
      </c>
      <c r="B2480" t="s">
        <v>5</v>
      </c>
      <c r="C2480">
        <v>92</v>
      </c>
      <c r="D2480" t="s">
        <v>237</v>
      </c>
      <c r="E2480" t="s">
        <v>197</v>
      </c>
      <c r="F2480" s="231">
        <v>4</v>
      </c>
    </row>
    <row r="2481" spans="1:6" x14ac:dyDescent="0.2">
      <c r="A2481">
        <v>2016</v>
      </c>
      <c r="B2481" t="s">
        <v>5</v>
      </c>
      <c r="C2481">
        <v>92</v>
      </c>
      <c r="D2481" t="s">
        <v>237</v>
      </c>
      <c r="E2481" t="s">
        <v>194</v>
      </c>
      <c r="F2481" s="231">
        <v>3</v>
      </c>
    </row>
    <row r="2482" spans="1:6" x14ac:dyDescent="0.2">
      <c r="A2482">
        <v>2016</v>
      </c>
      <c r="B2482" t="s">
        <v>5</v>
      </c>
      <c r="C2482">
        <v>92</v>
      </c>
      <c r="D2482" t="s">
        <v>237</v>
      </c>
      <c r="E2482" t="s">
        <v>195</v>
      </c>
      <c r="F2482" s="231">
        <v>14</v>
      </c>
    </row>
    <row r="2483" spans="1:6" x14ac:dyDescent="0.2">
      <c r="A2483">
        <v>2016</v>
      </c>
      <c r="B2483" t="s">
        <v>5</v>
      </c>
      <c r="C2483">
        <v>92</v>
      </c>
      <c r="D2483" t="s">
        <v>237</v>
      </c>
      <c r="E2483" t="s">
        <v>202</v>
      </c>
      <c r="F2483" s="231">
        <v>0.74778800000000001</v>
      </c>
    </row>
    <row r="2484" spans="1:6" x14ac:dyDescent="0.2">
      <c r="A2484">
        <v>2016</v>
      </c>
      <c r="B2484" t="s">
        <v>5</v>
      </c>
      <c r="C2484">
        <v>92</v>
      </c>
      <c r="D2484" t="s">
        <v>237</v>
      </c>
      <c r="E2484" t="s">
        <v>205</v>
      </c>
      <c r="F2484" s="231">
        <v>0.81218299999999999</v>
      </c>
    </row>
    <row r="2485" spans="1:6" x14ac:dyDescent="0.2">
      <c r="A2485">
        <v>2016</v>
      </c>
      <c r="B2485" t="s">
        <v>5</v>
      </c>
      <c r="C2485">
        <v>92</v>
      </c>
      <c r="D2485" t="s">
        <v>237</v>
      </c>
      <c r="E2485" t="s">
        <v>196</v>
      </c>
      <c r="F2485" s="231">
        <v>213</v>
      </c>
    </row>
    <row r="2486" spans="1:6" x14ac:dyDescent="0.2">
      <c r="A2486">
        <v>2016</v>
      </c>
      <c r="B2486" t="s">
        <v>7</v>
      </c>
      <c r="C2486">
        <v>92</v>
      </c>
      <c r="D2486" t="s">
        <v>237</v>
      </c>
      <c r="E2486" t="s">
        <v>197</v>
      </c>
      <c r="F2486" s="231">
        <v>2</v>
      </c>
    </row>
    <row r="2487" spans="1:6" x14ac:dyDescent="0.2">
      <c r="A2487">
        <v>2016</v>
      </c>
      <c r="B2487" t="s">
        <v>7</v>
      </c>
      <c r="C2487">
        <v>92</v>
      </c>
      <c r="D2487" t="s">
        <v>237</v>
      </c>
      <c r="E2487" t="s">
        <v>198</v>
      </c>
      <c r="F2487" s="231">
        <v>1</v>
      </c>
    </row>
    <row r="2488" spans="1:6" x14ac:dyDescent="0.2">
      <c r="A2488">
        <v>2016</v>
      </c>
      <c r="B2488" t="s">
        <v>7</v>
      </c>
      <c r="C2488">
        <v>92</v>
      </c>
      <c r="D2488" t="s">
        <v>237</v>
      </c>
      <c r="E2488" t="s">
        <v>199</v>
      </c>
      <c r="F2488" s="231">
        <v>1</v>
      </c>
    </row>
    <row r="2489" spans="1:6" x14ac:dyDescent="0.2">
      <c r="A2489">
        <v>2016</v>
      </c>
      <c r="B2489" t="s">
        <v>7</v>
      </c>
      <c r="C2489">
        <v>92</v>
      </c>
      <c r="D2489" t="s">
        <v>237</v>
      </c>
      <c r="E2489" t="s">
        <v>194</v>
      </c>
      <c r="F2489" s="231">
        <v>12</v>
      </c>
    </row>
    <row r="2490" spans="1:6" x14ac:dyDescent="0.2">
      <c r="A2490">
        <v>2016</v>
      </c>
      <c r="B2490" t="s">
        <v>7</v>
      </c>
      <c r="C2490">
        <v>92</v>
      </c>
      <c r="D2490" t="s">
        <v>237</v>
      </c>
      <c r="E2490" t="s">
        <v>195</v>
      </c>
      <c r="F2490" s="231">
        <v>13</v>
      </c>
    </row>
    <row r="2491" spans="1:6" x14ac:dyDescent="0.2">
      <c r="A2491">
        <v>2016</v>
      </c>
      <c r="B2491" t="s">
        <v>7</v>
      </c>
      <c r="C2491">
        <v>92</v>
      </c>
      <c r="D2491" t="s">
        <v>237</v>
      </c>
      <c r="E2491" t="s">
        <v>202</v>
      </c>
      <c r="F2491" s="231">
        <v>0.76126099999999997</v>
      </c>
    </row>
    <row r="2492" spans="1:6" x14ac:dyDescent="0.2">
      <c r="A2492">
        <v>2016</v>
      </c>
      <c r="B2492" t="s">
        <v>7</v>
      </c>
      <c r="C2492">
        <v>92</v>
      </c>
      <c r="D2492" t="s">
        <v>237</v>
      </c>
      <c r="E2492" t="s">
        <v>205</v>
      </c>
      <c r="F2492" s="231">
        <v>0.81406999999999996</v>
      </c>
    </row>
    <row r="2493" spans="1:6" x14ac:dyDescent="0.2">
      <c r="A2493">
        <v>2016</v>
      </c>
      <c r="B2493" t="s">
        <v>7</v>
      </c>
      <c r="C2493">
        <v>92</v>
      </c>
      <c r="D2493" t="s">
        <v>237</v>
      </c>
      <c r="E2493" t="s">
        <v>196</v>
      </c>
      <c r="F2493" s="231">
        <v>228</v>
      </c>
    </row>
    <row r="2494" spans="1:6" x14ac:dyDescent="0.2">
      <c r="A2494">
        <v>2016</v>
      </c>
      <c r="B2494" t="s">
        <v>6</v>
      </c>
      <c r="C2494">
        <v>92</v>
      </c>
      <c r="D2494" t="s">
        <v>237</v>
      </c>
      <c r="E2494" t="s">
        <v>197</v>
      </c>
      <c r="F2494" s="231">
        <v>5</v>
      </c>
    </row>
    <row r="2495" spans="1:6" x14ac:dyDescent="0.2">
      <c r="A2495">
        <v>2016</v>
      </c>
      <c r="B2495" t="s">
        <v>6</v>
      </c>
      <c r="C2495">
        <v>92</v>
      </c>
      <c r="D2495" t="s">
        <v>237</v>
      </c>
      <c r="E2495" t="s">
        <v>194</v>
      </c>
      <c r="F2495" s="231">
        <v>8</v>
      </c>
    </row>
    <row r="2496" spans="1:6" x14ac:dyDescent="0.2">
      <c r="A2496">
        <v>2016</v>
      </c>
      <c r="B2496" t="s">
        <v>6</v>
      </c>
      <c r="C2496">
        <v>92</v>
      </c>
      <c r="D2496" t="s">
        <v>237</v>
      </c>
      <c r="E2496" t="s">
        <v>200</v>
      </c>
      <c r="F2496" s="231">
        <v>1</v>
      </c>
    </row>
    <row r="2497" spans="1:6" x14ac:dyDescent="0.2">
      <c r="A2497">
        <v>2016</v>
      </c>
      <c r="B2497" t="s">
        <v>6</v>
      </c>
      <c r="C2497">
        <v>92</v>
      </c>
      <c r="D2497" t="s">
        <v>237</v>
      </c>
      <c r="E2497" t="s">
        <v>195</v>
      </c>
      <c r="F2497" s="231">
        <v>17</v>
      </c>
    </row>
    <row r="2498" spans="1:6" x14ac:dyDescent="0.2">
      <c r="A2498">
        <v>2016</v>
      </c>
      <c r="B2498" t="s">
        <v>6</v>
      </c>
      <c r="C2498">
        <v>92</v>
      </c>
      <c r="D2498" t="s">
        <v>237</v>
      </c>
      <c r="E2498" t="s">
        <v>202</v>
      </c>
      <c r="F2498" s="231">
        <v>0.74778800000000001</v>
      </c>
    </row>
    <row r="2499" spans="1:6" x14ac:dyDescent="0.2">
      <c r="A2499">
        <v>2016</v>
      </c>
      <c r="B2499" t="s">
        <v>6</v>
      </c>
      <c r="C2499">
        <v>92</v>
      </c>
      <c r="D2499" t="s">
        <v>237</v>
      </c>
      <c r="E2499" t="s">
        <v>205</v>
      </c>
      <c r="F2499" s="231">
        <v>0.81218299999999999</v>
      </c>
    </row>
    <row r="2500" spans="1:6" x14ac:dyDescent="0.2">
      <c r="A2500">
        <v>2016</v>
      </c>
      <c r="B2500" t="s">
        <v>6</v>
      </c>
      <c r="C2500">
        <v>92</v>
      </c>
      <c r="D2500" t="s">
        <v>237</v>
      </c>
      <c r="E2500" t="s">
        <v>196</v>
      </c>
      <c r="F2500" s="231">
        <v>217</v>
      </c>
    </row>
    <row r="2501" spans="1:6" x14ac:dyDescent="0.2">
      <c r="A2501">
        <v>2016</v>
      </c>
      <c r="B2501" t="s">
        <v>0</v>
      </c>
      <c r="C2501">
        <v>92</v>
      </c>
      <c r="D2501" t="s">
        <v>237</v>
      </c>
      <c r="E2501" t="s">
        <v>197</v>
      </c>
      <c r="F2501" s="231">
        <v>8</v>
      </c>
    </row>
    <row r="2502" spans="1:6" x14ac:dyDescent="0.2">
      <c r="A2502">
        <v>2016</v>
      </c>
      <c r="B2502" t="s">
        <v>0</v>
      </c>
      <c r="C2502">
        <v>92</v>
      </c>
      <c r="D2502" t="s">
        <v>237</v>
      </c>
      <c r="E2502" t="s">
        <v>198</v>
      </c>
      <c r="F2502" s="231">
        <v>1</v>
      </c>
    </row>
    <row r="2503" spans="1:6" x14ac:dyDescent="0.2">
      <c r="A2503">
        <v>2016</v>
      </c>
      <c r="B2503" t="s">
        <v>0</v>
      </c>
      <c r="C2503">
        <v>92</v>
      </c>
      <c r="D2503" t="s">
        <v>237</v>
      </c>
      <c r="E2503" t="s">
        <v>199</v>
      </c>
      <c r="F2503" s="231">
        <v>0</v>
      </c>
    </row>
    <row r="2504" spans="1:6" x14ac:dyDescent="0.2">
      <c r="A2504">
        <v>2016</v>
      </c>
      <c r="B2504" t="s">
        <v>0</v>
      </c>
      <c r="C2504">
        <v>92</v>
      </c>
      <c r="D2504" t="s">
        <v>237</v>
      </c>
      <c r="E2504" t="s">
        <v>194</v>
      </c>
      <c r="F2504" s="231">
        <v>4</v>
      </c>
    </row>
    <row r="2505" spans="1:6" x14ac:dyDescent="0.2">
      <c r="A2505">
        <v>2016</v>
      </c>
      <c r="B2505" t="s">
        <v>0</v>
      </c>
      <c r="C2505">
        <v>92</v>
      </c>
      <c r="D2505" t="s">
        <v>237</v>
      </c>
      <c r="E2505" t="s">
        <v>200</v>
      </c>
      <c r="F2505" s="231">
        <v>1</v>
      </c>
    </row>
    <row r="2506" spans="1:6" x14ac:dyDescent="0.2">
      <c r="A2506">
        <v>2016</v>
      </c>
      <c r="B2506" t="s">
        <v>0</v>
      </c>
      <c r="C2506">
        <v>92</v>
      </c>
      <c r="D2506" t="s">
        <v>237</v>
      </c>
      <c r="E2506" t="s">
        <v>195</v>
      </c>
      <c r="F2506" s="231">
        <v>15</v>
      </c>
    </row>
    <row r="2507" spans="1:6" x14ac:dyDescent="0.2">
      <c r="A2507">
        <v>2016</v>
      </c>
      <c r="B2507" t="s">
        <v>0</v>
      </c>
      <c r="C2507">
        <v>92</v>
      </c>
      <c r="D2507" t="s">
        <v>237</v>
      </c>
      <c r="E2507" t="s">
        <v>202</v>
      </c>
      <c r="F2507" s="231">
        <v>0.732456</v>
      </c>
    </row>
    <row r="2508" spans="1:6" x14ac:dyDescent="0.2">
      <c r="A2508">
        <v>2016</v>
      </c>
      <c r="B2508" t="s">
        <v>0</v>
      </c>
      <c r="C2508">
        <v>92</v>
      </c>
      <c r="D2508" t="s">
        <v>237</v>
      </c>
      <c r="E2508" t="s">
        <v>205</v>
      </c>
      <c r="F2508" s="231">
        <v>0.78571400000000002</v>
      </c>
    </row>
    <row r="2509" spans="1:6" x14ac:dyDescent="0.2">
      <c r="A2509">
        <v>2016</v>
      </c>
      <c r="B2509" t="s">
        <v>0</v>
      </c>
      <c r="C2509">
        <v>92</v>
      </c>
      <c r="D2509" t="s">
        <v>237</v>
      </c>
      <c r="E2509" t="s">
        <v>196</v>
      </c>
      <c r="F2509" s="231">
        <v>217</v>
      </c>
    </row>
    <row r="2510" spans="1:6" x14ac:dyDescent="0.2">
      <c r="A2510">
        <v>2016</v>
      </c>
      <c r="B2510" t="s">
        <v>8</v>
      </c>
      <c r="C2510">
        <v>92</v>
      </c>
      <c r="D2510" t="s">
        <v>237</v>
      </c>
      <c r="E2510" t="s">
        <v>197</v>
      </c>
      <c r="F2510" s="231">
        <v>7</v>
      </c>
    </row>
    <row r="2511" spans="1:6" x14ac:dyDescent="0.2">
      <c r="A2511">
        <v>2016</v>
      </c>
      <c r="B2511" t="s">
        <v>8</v>
      </c>
      <c r="C2511">
        <v>92</v>
      </c>
      <c r="D2511" t="s">
        <v>237</v>
      </c>
      <c r="E2511" t="s">
        <v>194</v>
      </c>
      <c r="F2511" s="231">
        <v>10</v>
      </c>
    </row>
    <row r="2512" spans="1:6" x14ac:dyDescent="0.2">
      <c r="A2512">
        <v>2016</v>
      </c>
      <c r="B2512" t="s">
        <v>8</v>
      </c>
      <c r="C2512">
        <v>92</v>
      </c>
      <c r="D2512" t="s">
        <v>237</v>
      </c>
      <c r="E2512" t="s">
        <v>200</v>
      </c>
      <c r="F2512" s="231">
        <v>1</v>
      </c>
    </row>
    <row r="2513" spans="1:6" x14ac:dyDescent="0.2">
      <c r="A2513">
        <v>2016</v>
      </c>
      <c r="B2513" t="s">
        <v>8</v>
      </c>
      <c r="C2513">
        <v>92</v>
      </c>
      <c r="D2513" t="s">
        <v>237</v>
      </c>
      <c r="E2513" t="s">
        <v>195</v>
      </c>
      <c r="F2513" s="231">
        <v>14</v>
      </c>
    </row>
    <row r="2514" spans="1:6" x14ac:dyDescent="0.2">
      <c r="A2514">
        <v>2016</v>
      </c>
      <c r="B2514" t="s">
        <v>8</v>
      </c>
      <c r="C2514">
        <v>92</v>
      </c>
      <c r="D2514" t="s">
        <v>237</v>
      </c>
      <c r="E2514" t="s">
        <v>202</v>
      </c>
      <c r="F2514" s="231">
        <v>0.764706</v>
      </c>
    </row>
    <row r="2515" spans="1:6" x14ac:dyDescent="0.2">
      <c r="A2515">
        <v>2016</v>
      </c>
      <c r="B2515" t="s">
        <v>8</v>
      </c>
      <c r="C2515">
        <v>92</v>
      </c>
      <c r="D2515" t="s">
        <v>237</v>
      </c>
      <c r="E2515" t="s">
        <v>205</v>
      </c>
      <c r="F2515" s="231">
        <v>0.82</v>
      </c>
    </row>
    <row r="2516" spans="1:6" x14ac:dyDescent="0.2">
      <c r="A2516">
        <v>2016</v>
      </c>
      <c r="B2516" t="s">
        <v>8</v>
      </c>
      <c r="C2516">
        <v>92</v>
      </c>
      <c r="D2516" t="s">
        <v>237</v>
      </c>
      <c r="E2516" t="s">
        <v>196</v>
      </c>
      <c r="F2516" s="231">
        <v>232</v>
      </c>
    </row>
    <row r="2517" spans="1:6" x14ac:dyDescent="0.2">
      <c r="A2517">
        <v>2016</v>
      </c>
      <c r="B2517" t="s">
        <v>10</v>
      </c>
      <c r="C2517">
        <v>92</v>
      </c>
      <c r="D2517" t="s">
        <v>237</v>
      </c>
      <c r="E2517" t="s">
        <v>197</v>
      </c>
      <c r="F2517" s="231">
        <v>6</v>
      </c>
    </row>
    <row r="2518" spans="1:6" x14ac:dyDescent="0.2">
      <c r="A2518">
        <v>2016</v>
      </c>
      <c r="B2518" t="s">
        <v>10</v>
      </c>
      <c r="C2518">
        <v>92</v>
      </c>
      <c r="D2518" t="s">
        <v>237</v>
      </c>
      <c r="E2518" t="s">
        <v>199</v>
      </c>
      <c r="F2518" s="231">
        <v>1</v>
      </c>
    </row>
    <row r="2519" spans="1:6" x14ac:dyDescent="0.2">
      <c r="A2519">
        <v>2016</v>
      </c>
      <c r="B2519" t="s">
        <v>10</v>
      </c>
      <c r="C2519">
        <v>92</v>
      </c>
      <c r="D2519" t="s">
        <v>237</v>
      </c>
      <c r="E2519" t="s">
        <v>194</v>
      </c>
      <c r="F2519" s="231">
        <v>4</v>
      </c>
    </row>
    <row r="2520" spans="1:6" x14ac:dyDescent="0.2">
      <c r="A2520">
        <v>2016</v>
      </c>
      <c r="B2520" t="s">
        <v>10</v>
      </c>
      <c r="C2520">
        <v>92</v>
      </c>
      <c r="D2520" t="s">
        <v>237</v>
      </c>
      <c r="E2520" t="s">
        <v>195</v>
      </c>
      <c r="F2520" s="231">
        <v>8</v>
      </c>
    </row>
    <row r="2521" spans="1:6" x14ac:dyDescent="0.2">
      <c r="A2521">
        <v>2016</v>
      </c>
      <c r="B2521" t="s">
        <v>10</v>
      </c>
      <c r="C2521">
        <v>92</v>
      </c>
      <c r="D2521" t="s">
        <v>237</v>
      </c>
      <c r="E2521" t="s">
        <v>202</v>
      </c>
      <c r="F2521" s="231">
        <v>0.75446400000000002</v>
      </c>
    </row>
    <row r="2522" spans="1:6" x14ac:dyDescent="0.2">
      <c r="A2522">
        <v>2016</v>
      </c>
      <c r="B2522" t="s">
        <v>10</v>
      </c>
      <c r="C2522">
        <v>92</v>
      </c>
      <c r="D2522" t="s">
        <v>237</v>
      </c>
      <c r="E2522" t="s">
        <v>205</v>
      </c>
      <c r="F2522" s="231">
        <v>0.80198000000000003</v>
      </c>
    </row>
    <row r="2523" spans="1:6" x14ac:dyDescent="0.2">
      <c r="A2523">
        <v>2016</v>
      </c>
      <c r="B2523" t="s">
        <v>10</v>
      </c>
      <c r="C2523">
        <v>92</v>
      </c>
      <c r="D2523" t="s">
        <v>237</v>
      </c>
      <c r="E2523" t="s">
        <v>196</v>
      </c>
      <c r="F2523" s="231">
        <v>227</v>
      </c>
    </row>
    <row r="2524" spans="1:6" x14ac:dyDescent="0.2">
      <c r="A2524">
        <v>2016</v>
      </c>
      <c r="B2524" t="s">
        <v>4</v>
      </c>
      <c r="C2524">
        <v>92</v>
      </c>
      <c r="D2524" t="s">
        <v>237</v>
      </c>
      <c r="E2524" t="s">
        <v>197</v>
      </c>
      <c r="F2524" s="231">
        <v>4</v>
      </c>
    </row>
    <row r="2525" spans="1:6" x14ac:dyDescent="0.2">
      <c r="A2525">
        <v>2016</v>
      </c>
      <c r="B2525" t="s">
        <v>4</v>
      </c>
      <c r="C2525">
        <v>92</v>
      </c>
      <c r="D2525" t="s">
        <v>237</v>
      </c>
      <c r="E2525" t="s">
        <v>199</v>
      </c>
      <c r="F2525" s="231">
        <v>1</v>
      </c>
    </row>
    <row r="2526" spans="1:6" x14ac:dyDescent="0.2">
      <c r="A2526">
        <v>2016</v>
      </c>
      <c r="B2526" t="s">
        <v>4</v>
      </c>
      <c r="C2526">
        <v>92</v>
      </c>
      <c r="D2526" t="s">
        <v>237</v>
      </c>
      <c r="E2526" t="s">
        <v>194</v>
      </c>
      <c r="F2526" s="231">
        <v>1</v>
      </c>
    </row>
    <row r="2527" spans="1:6" x14ac:dyDescent="0.2">
      <c r="A2527">
        <v>2016</v>
      </c>
      <c r="B2527" t="s">
        <v>4</v>
      </c>
      <c r="C2527">
        <v>92</v>
      </c>
      <c r="D2527" t="s">
        <v>237</v>
      </c>
      <c r="E2527" t="s">
        <v>195</v>
      </c>
      <c r="F2527" s="231">
        <v>12</v>
      </c>
    </row>
    <row r="2528" spans="1:6" x14ac:dyDescent="0.2">
      <c r="A2528">
        <v>2016</v>
      </c>
      <c r="B2528" t="s">
        <v>4</v>
      </c>
      <c r="C2528">
        <v>92</v>
      </c>
      <c r="D2528" t="s">
        <v>237</v>
      </c>
      <c r="E2528" t="s">
        <v>202</v>
      </c>
      <c r="F2528" s="231">
        <v>0.74782599999999999</v>
      </c>
    </row>
    <row r="2529" spans="1:6" x14ac:dyDescent="0.2">
      <c r="A2529">
        <v>2016</v>
      </c>
      <c r="B2529" t="s">
        <v>4</v>
      </c>
      <c r="C2529">
        <v>92</v>
      </c>
      <c r="D2529" t="s">
        <v>237</v>
      </c>
      <c r="E2529" t="s">
        <v>205</v>
      </c>
      <c r="F2529" s="231">
        <v>0.81</v>
      </c>
    </row>
    <row r="2530" spans="1:6" x14ac:dyDescent="0.2">
      <c r="A2530">
        <v>2016</v>
      </c>
      <c r="B2530" t="s">
        <v>4</v>
      </c>
      <c r="C2530">
        <v>92</v>
      </c>
      <c r="D2530" t="s">
        <v>237</v>
      </c>
      <c r="E2530" t="s">
        <v>196</v>
      </c>
      <c r="F2530" s="231">
        <v>215</v>
      </c>
    </row>
    <row r="2531" spans="1:6" x14ac:dyDescent="0.2">
      <c r="A2531">
        <v>2016</v>
      </c>
      <c r="B2531" t="s">
        <v>3</v>
      </c>
      <c r="C2531">
        <v>92</v>
      </c>
      <c r="D2531" t="s">
        <v>237</v>
      </c>
      <c r="E2531" t="s">
        <v>197</v>
      </c>
      <c r="F2531" s="231">
        <v>1</v>
      </c>
    </row>
    <row r="2532" spans="1:6" x14ac:dyDescent="0.2">
      <c r="A2532">
        <v>2016</v>
      </c>
      <c r="B2532" t="s">
        <v>3</v>
      </c>
      <c r="C2532">
        <v>92</v>
      </c>
      <c r="D2532" t="s">
        <v>237</v>
      </c>
      <c r="E2532" t="s">
        <v>194</v>
      </c>
      <c r="F2532" s="231">
        <v>1</v>
      </c>
    </row>
    <row r="2533" spans="1:6" x14ac:dyDescent="0.2">
      <c r="A2533">
        <v>2016</v>
      </c>
      <c r="B2533" t="s">
        <v>3</v>
      </c>
      <c r="C2533">
        <v>92</v>
      </c>
      <c r="D2533" t="s">
        <v>237</v>
      </c>
      <c r="E2533" t="s">
        <v>195</v>
      </c>
      <c r="F2533" s="231">
        <v>4</v>
      </c>
    </row>
    <row r="2534" spans="1:6" x14ac:dyDescent="0.2">
      <c r="A2534">
        <v>2016</v>
      </c>
      <c r="B2534" t="s">
        <v>3</v>
      </c>
      <c r="C2534">
        <v>92</v>
      </c>
      <c r="D2534" t="s">
        <v>237</v>
      </c>
      <c r="E2534" t="s">
        <v>202</v>
      </c>
      <c r="F2534" s="231">
        <v>0.72727299999999995</v>
      </c>
    </row>
    <row r="2535" spans="1:6" x14ac:dyDescent="0.2">
      <c r="A2535">
        <v>2016</v>
      </c>
      <c r="B2535" t="s">
        <v>3</v>
      </c>
      <c r="C2535">
        <v>92</v>
      </c>
      <c r="D2535" t="s">
        <v>237</v>
      </c>
      <c r="E2535" t="s">
        <v>205</v>
      </c>
      <c r="F2535" s="231">
        <v>0.79396999999999995</v>
      </c>
    </row>
    <row r="2536" spans="1:6" x14ac:dyDescent="0.2">
      <c r="A2536">
        <v>2016</v>
      </c>
      <c r="B2536" t="s">
        <v>3</v>
      </c>
      <c r="C2536">
        <v>92</v>
      </c>
      <c r="D2536" t="s">
        <v>237</v>
      </c>
      <c r="E2536" t="s">
        <v>196</v>
      </c>
      <c r="F2536" s="231">
        <v>219</v>
      </c>
    </row>
    <row r="2537" spans="1:6" x14ac:dyDescent="0.2">
      <c r="A2537">
        <v>2016</v>
      </c>
      <c r="B2537" t="s">
        <v>2</v>
      </c>
      <c r="C2537">
        <v>92</v>
      </c>
      <c r="D2537" t="s">
        <v>237</v>
      </c>
      <c r="E2537" t="s">
        <v>197</v>
      </c>
      <c r="F2537" s="231">
        <v>6</v>
      </c>
    </row>
    <row r="2538" spans="1:6" x14ac:dyDescent="0.2">
      <c r="A2538">
        <v>2016</v>
      </c>
      <c r="B2538" t="s">
        <v>2</v>
      </c>
      <c r="C2538">
        <v>92</v>
      </c>
      <c r="D2538" t="s">
        <v>237</v>
      </c>
      <c r="E2538" t="s">
        <v>199</v>
      </c>
      <c r="F2538" s="231">
        <v>1</v>
      </c>
    </row>
    <row r="2539" spans="1:6" x14ac:dyDescent="0.2">
      <c r="A2539">
        <v>2016</v>
      </c>
      <c r="B2539" t="s">
        <v>2</v>
      </c>
      <c r="C2539">
        <v>92</v>
      </c>
      <c r="D2539" t="s">
        <v>237</v>
      </c>
      <c r="E2539" t="s">
        <v>194</v>
      </c>
      <c r="F2539" s="231">
        <v>6</v>
      </c>
    </row>
    <row r="2540" spans="1:6" x14ac:dyDescent="0.2">
      <c r="A2540">
        <v>2016</v>
      </c>
      <c r="B2540" t="s">
        <v>2</v>
      </c>
      <c r="C2540">
        <v>92</v>
      </c>
      <c r="D2540" t="s">
        <v>237</v>
      </c>
      <c r="E2540" t="s">
        <v>200</v>
      </c>
      <c r="F2540" s="231">
        <v>1</v>
      </c>
    </row>
    <row r="2541" spans="1:6" x14ac:dyDescent="0.2">
      <c r="A2541">
        <v>2016</v>
      </c>
      <c r="B2541" t="s">
        <v>2</v>
      </c>
      <c r="C2541">
        <v>92</v>
      </c>
      <c r="D2541" t="s">
        <v>237</v>
      </c>
      <c r="E2541" t="s">
        <v>195</v>
      </c>
      <c r="F2541" s="231">
        <v>8</v>
      </c>
    </row>
    <row r="2542" spans="1:6" x14ac:dyDescent="0.2">
      <c r="A2542">
        <v>2016</v>
      </c>
      <c r="B2542" t="s">
        <v>2</v>
      </c>
      <c r="C2542">
        <v>92</v>
      </c>
      <c r="D2542" t="s">
        <v>237</v>
      </c>
      <c r="E2542" t="s">
        <v>202</v>
      </c>
      <c r="F2542" s="231">
        <v>0.72413799999999995</v>
      </c>
    </row>
    <row r="2543" spans="1:6" x14ac:dyDescent="0.2">
      <c r="A2543">
        <v>2016</v>
      </c>
      <c r="B2543" t="s">
        <v>2</v>
      </c>
      <c r="C2543">
        <v>92</v>
      </c>
      <c r="D2543" t="s">
        <v>237</v>
      </c>
      <c r="E2543" t="s">
        <v>205</v>
      </c>
      <c r="F2543" s="231">
        <v>0.79</v>
      </c>
    </row>
    <row r="2544" spans="1:6" x14ac:dyDescent="0.2">
      <c r="A2544">
        <v>2016</v>
      </c>
      <c r="B2544" t="s">
        <v>2</v>
      </c>
      <c r="C2544">
        <v>92</v>
      </c>
      <c r="D2544" t="s">
        <v>237</v>
      </c>
      <c r="E2544" t="s">
        <v>196</v>
      </c>
      <c r="F2544" s="231">
        <v>219</v>
      </c>
    </row>
    <row r="2545" spans="1:6" x14ac:dyDescent="0.2">
      <c r="A2545">
        <v>2016</v>
      </c>
      <c r="B2545" t="s">
        <v>9</v>
      </c>
      <c r="C2545">
        <v>99</v>
      </c>
      <c r="D2545" t="s">
        <v>238</v>
      </c>
      <c r="E2545" t="s">
        <v>197</v>
      </c>
      <c r="F2545" s="231">
        <v>3</v>
      </c>
    </row>
    <row r="2546" spans="1:6" x14ac:dyDescent="0.2">
      <c r="A2546">
        <v>2016</v>
      </c>
      <c r="B2546" t="s">
        <v>9</v>
      </c>
      <c r="C2546">
        <v>99</v>
      </c>
      <c r="D2546" t="s">
        <v>238</v>
      </c>
      <c r="E2546" t="s">
        <v>194</v>
      </c>
      <c r="F2546" s="231">
        <v>3</v>
      </c>
    </row>
    <row r="2547" spans="1:6" x14ac:dyDescent="0.2">
      <c r="A2547">
        <v>2016</v>
      </c>
      <c r="B2547" t="s">
        <v>9</v>
      </c>
      <c r="C2547">
        <v>99</v>
      </c>
      <c r="D2547" t="s">
        <v>238</v>
      </c>
      <c r="E2547" t="s">
        <v>200</v>
      </c>
      <c r="F2547" s="231">
        <v>2</v>
      </c>
    </row>
    <row r="2548" spans="1:6" x14ac:dyDescent="0.2">
      <c r="A2548">
        <v>2016</v>
      </c>
      <c r="B2548" t="s">
        <v>9</v>
      </c>
      <c r="C2548">
        <v>99</v>
      </c>
      <c r="D2548" t="s">
        <v>238</v>
      </c>
      <c r="E2548" t="s">
        <v>195</v>
      </c>
      <c r="F2548" s="231">
        <v>5</v>
      </c>
    </row>
    <row r="2549" spans="1:6" x14ac:dyDescent="0.2">
      <c r="A2549">
        <v>2016</v>
      </c>
      <c r="B2549" t="s">
        <v>9</v>
      </c>
      <c r="C2549">
        <v>99</v>
      </c>
      <c r="D2549" t="s">
        <v>238</v>
      </c>
      <c r="E2549" t="s">
        <v>202</v>
      </c>
      <c r="F2549" s="231">
        <v>0.74</v>
      </c>
    </row>
    <row r="2550" spans="1:6" x14ac:dyDescent="0.2">
      <c r="A2550">
        <v>2016</v>
      </c>
      <c r="B2550" t="s">
        <v>9</v>
      </c>
      <c r="C2550">
        <v>99</v>
      </c>
      <c r="D2550" t="s">
        <v>238</v>
      </c>
      <c r="E2550" t="s">
        <v>205</v>
      </c>
      <c r="F2550" s="231">
        <v>0.75824199999999997</v>
      </c>
    </row>
    <row r="2551" spans="1:6" x14ac:dyDescent="0.2">
      <c r="A2551">
        <v>2016</v>
      </c>
      <c r="B2551" t="s">
        <v>9</v>
      </c>
      <c r="C2551">
        <v>99</v>
      </c>
      <c r="D2551" t="s">
        <v>238</v>
      </c>
      <c r="E2551" t="s">
        <v>196</v>
      </c>
      <c r="F2551" s="231">
        <v>121</v>
      </c>
    </row>
    <row r="2552" spans="1:6" x14ac:dyDescent="0.2">
      <c r="A2552">
        <v>2016</v>
      </c>
      <c r="B2552" t="s">
        <v>1</v>
      </c>
      <c r="C2552">
        <v>99</v>
      </c>
      <c r="D2552" t="s">
        <v>238</v>
      </c>
      <c r="E2552" t="s">
        <v>197</v>
      </c>
      <c r="F2552" s="231">
        <v>3</v>
      </c>
    </row>
    <row r="2553" spans="1:6" x14ac:dyDescent="0.2">
      <c r="A2553">
        <v>2016</v>
      </c>
      <c r="B2553" t="s">
        <v>1</v>
      </c>
      <c r="C2553">
        <v>99</v>
      </c>
      <c r="D2553" t="s">
        <v>238</v>
      </c>
      <c r="E2553" t="s">
        <v>199</v>
      </c>
      <c r="F2553" s="231">
        <v>1</v>
      </c>
    </row>
    <row r="2554" spans="1:6" x14ac:dyDescent="0.2">
      <c r="A2554">
        <v>2016</v>
      </c>
      <c r="B2554" t="s">
        <v>1</v>
      </c>
      <c r="C2554">
        <v>99</v>
      </c>
      <c r="D2554" t="s">
        <v>238</v>
      </c>
      <c r="E2554" t="s">
        <v>194</v>
      </c>
      <c r="F2554" s="231">
        <v>1</v>
      </c>
    </row>
    <row r="2555" spans="1:6" x14ac:dyDescent="0.2">
      <c r="A2555">
        <v>2016</v>
      </c>
      <c r="B2555" t="s">
        <v>1</v>
      </c>
      <c r="C2555">
        <v>99</v>
      </c>
      <c r="D2555" t="s">
        <v>238</v>
      </c>
      <c r="E2555" t="s">
        <v>195</v>
      </c>
      <c r="F2555" s="231">
        <v>1</v>
      </c>
    </row>
    <row r="2556" spans="1:6" x14ac:dyDescent="0.2">
      <c r="A2556">
        <v>2016</v>
      </c>
      <c r="B2556" t="s">
        <v>1</v>
      </c>
      <c r="C2556">
        <v>99</v>
      </c>
      <c r="D2556" t="s">
        <v>238</v>
      </c>
      <c r="E2556" t="s">
        <v>202</v>
      </c>
      <c r="F2556" s="231">
        <v>0.63281299999999996</v>
      </c>
    </row>
    <row r="2557" spans="1:6" x14ac:dyDescent="0.2">
      <c r="A2557">
        <v>2016</v>
      </c>
      <c r="B2557" t="s">
        <v>1</v>
      </c>
      <c r="C2557">
        <v>99</v>
      </c>
      <c r="D2557" t="s">
        <v>238</v>
      </c>
      <c r="E2557" t="s">
        <v>205</v>
      </c>
      <c r="F2557" s="231">
        <v>0.70093499999999997</v>
      </c>
    </row>
    <row r="2558" spans="1:6" x14ac:dyDescent="0.2">
      <c r="A2558">
        <v>2016</v>
      </c>
      <c r="B2558" t="s">
        <v>1</v>
      </c>
      <c r="C2558">
        <v>99</v>
      </c>
      <c r="D2558" t="s">
        <v>238</v>
      </c>
      <c r="E2558" t="s">
        <v>196</v>
      </c>
      <c r="F2558" s="231">
        <v>117</v>
      </c>
    </row>
    <row r="2559" spans="1:6" x14ac:dyDescent="0.2">
      <c r="A2559">
        <v>2016</v>
      </c>
      <c r="B2559" t="s">
        <v>5</v>
      </c>
      <c r="C2559">
        <v>99</v>
      </c>
      <c r="D2559" t="s">
        <v>238</v>
      </c>
      <c r="E2559" t="s">
        <v>197</v>
      </c>
      <c r="F2559" s="231">
        <v>3</v>
      </c>
    </row>
    <row r="2560" spans="1:6" x14ac:dyDescent="0.2">
      <c r="A2560">
        <v>2016</v>
      </c>
      <c r="B2560" t="s">
        <v>5</v>
      </c>
      <c r="C2560">
        <v>99</v>
      </c>
      <c r="D2560" t="s">
        <v>238</v>
      </c>
      <c r="E2560" t="s">
        <v>198</v>
      </c>
      <c r="F2560" s="231">
        <v>1</v>
      </c>
    </row>
    <row r="2561" spans="1:6" x14ac:dyDescent="0.2">
      <c r="A2561">
        <v>2016</v>
      </c>
      <c r="B2561" t="s">
        <v>5</v>
      </c>
      <c r="C2561">
        <v>99</v>
      </c>
      <c r="D2561" t="s">
        <v>238</v>
      </c>
      <c r="E2561" t="s">
        <v>194</v>
      </c>
      <c r="F2561" s="231">
        <v>9</v>
      </c>
    </row>
    <row r="2562" spans="1:6" x14ac:dyDescent="0.2">
      <c r="A2562">
        <v>2016</v>
      </c>
      <c r="B2562" t="s">
        <v>5</v>
      </c>
      <c r="C2562">
        <v>99</v>
      </c>
      <c r="D2562" t="s">
        <v>238</v>
      </c>
      <c r="E2562" t="s">
        <v>200</v>
      </c>
      <c r="F2562" s="231">
        <v>2</v>
      </c>
    </row>
    <row r="2563" spans="1:6" x14ac:dyDescent="0.2">
      <c r="A2563">
        <v>2016</v>
      </c>
      <c r="B2563" t="s">
        <v>5</v>
      </c>
      <c r="C2563">
        <v>99</v>
      </c>
      <c r="D2563" t="s">
        <v>238</v>
      </c>
      <c r="E2563" t="s">
        <v>195</v>
      </c>
      <c r="F2563" s="231">
        <v>3</v>
      </c>
    </row>
    <row r="2564" spans="1:6" x14ac:dyDescent="0.2">
      <c r="A2564">
        <v>2016</v>
      </c>
      <c r="B2564" t="s">
        <v>5</v>
      </c>
      <c r="C2564">
        <v>99</v>
      </c>
      <c r="D2564" t="s">
        <v>238</v>
      </c>
      <c r="E2564" t="s">
        <v>202</v>
      </c>
      <c r="F2564" s="231">
        <v>0.61983500000000002</v>
      </c>
    </row>
    <row r="2565" spans="1:6" x14ac:dyDescent="0.2">
      <c r="A2565">
        <v>2016</v>
      </c>
      <c r="B2565" t="s">
        <v>5</v>
      </c>
      <c r="C2565">
        <v>99</v>
      </c>
      <c r="D2565" t="s">
        <v>238</v>
      </c>
      <c r="E2565" t="s">
        <v>205</v>
      </c>
      <c r="F2565" s="231">
        <v>0.70296999999999998</v>
      </c>
    </row>
    <row r="2566" spans="1:6" x14ac:dyDescent="0.2">
      <c r="A2566">
        <v>2016</v>
      </c>
      <c r="B2566" t="s">
        <v>5</v>
      </c>
      <c r="C2566">
        <v>99</v>
      </c>
      <c r="D2566" t="s">
        <v>238</v>
      </c>
      <c r="E2566" t="s">
        <v>196</v>
      </c>
      <c r="F2566" s="231">
        <v>119</v>
      </c>
    </row>
    <row r="2567" spans="1:6" x14ac:dyDescent="0.2">
      <c r="A2567">
        <v>2016</v>
      </c>
      <c r="B2567" t="s">
        <v>7</v>
      </c>
      <c r="C2567">
        <v>99</v>
      </c>
      <c r="D2567" t="s">
        <v>238</v>
      </c>
      <c r="E2567" t="s">
        <v>197</v>
      </c>
      <c r="F2567" s="231">
        <v>6</v>
      </c>
    </row>
    <row r="2568" spans="1:6" x14ac:dyDescent="0.2">
      <c r="A2568">
        <v>2016</v>
      </c>
      <c r="B2568" t="s">
        <v>7</v>
      </c>
      <c r="C2568">
        <v>99</v>
      </c>
      <c r="D2568" t="s">
        <v>238</v>
      </c>
      <c r="E2568" t="s">
        <v>198</v>
      </c>
      <c r="F2568" s="231">
        <v>1</v>
      </c>
    </row>
    <row r="2569" spans="1:6" x14ac:dyDescent="0.2">
      <c r="A2569">
        <v>2016</v>
      </c>
      <c r="B2569" t="s">
        <v>7</v>
      </c>
      <c r="C2569">
        <v>99</v>
      </c>
      <c r="D2569" t="s">
        <v>238</v>
      </c>
      <c r="E2569" t="s">
        <v>199</v>
      </c>
      <c r="F2569" s="231">
        <v>1</v>
      </c>
    </row>
    <row r="2570" spans="1:6" x14ac:dyDescent="0.2">
      <c r="A2570">
        <v>2016</v>
      </c>
      <c r="B2570" t="s">
        <v>7</v>
      </c>
      <c r="C2570">
        <v>99</v>
      </c>
      <c r="D2570" t="s">
        <v>238</v>
      </c>
      <c r="E2570" t="s">
        <v>194</v>
      </c>
      <c r="F2570" s="231">
        <v>4</v>
      </c>
    </row>
    <row r="2571" spans="1:6" x14ac:dyDescent="0.2">
      <c r="A2571">
        <v>2016</v>
      </c>
      <c r="B2571" t="s">
        <v>7</v>
      </c>
      <c r="C2571">
        <v>99</v>
      </c>
      <c r="D2571" t="s">
        <v>238</v>
      </c>
      <c r="E2571" t="s">
        <v>200</v>
      </c>
      <c r="F2571" s="231">
        <v>1</v>
      </c>
    </row>
    <row r="2572" spans="1:6" x14ac:dyDescent="0.2">
      <c r="A2572">
        <v>2016</v>
      </c>
      <c r="B2572" t="s">
        <v>7</v>
      </c>
      <c r="C2572">
        <v>99</v>
      </c>
      <c r="D2572" t="s">
        <v>238</v>
      </c>
      <c r="E2572" t="s">
        <v>195</v>
      </c>
      <c r="F2572" s="231">
        <v>7</v>
      </c>
    </row>
    <row r="2573" spans="1:6" x14ac:dyDescent="0.2">
      <c r="A2573">
        <v>2016</v>
      </c>
      <c r="B2573" t="s">
        <v>7</v>
      </c>
      <c r="C2573">
        <v>99</v>
      </c>
      <c r="D2573" t="s">
        <v>238</v>
      </c>
      <c r="E2573" t="s">
        <v>202</v>
      </c>
      <c r="F2573" s="231">
        <v>0.64166699999999999</v>
      </c>
    </row>
    <row r="2574" spans="1:6" x14ac:dyDescent="0.2">
      <c r="A2574">
        <v>2016</v>
      </c>
      <c r="B2574" t="s">
        <v>7</v>
      </c>
      <c r="C2574">
        <v>99</v>
      </c>
      <c r="D2574" t="s">
        <v>238</v>
      </c>
      <c r="E2574" t="s">
        <v>205</v>
      </c>
      <c r="F2574" s="231">
        <v>0.73</v>
      </c>
    </row>
    <row r="2575" spans="1:6" x14ac:dyDescent="0.2">
      <c r="A2575">
        <v>2016</v>
      </c>
      <c r="B2575" t="s">
        <v>7</v>
      </c>
      <c r="C2575">
        <v>99</v>
      </c>
      <c r="D2575" t="s">
        <v>238</v>
      </c>
      <c r="E2575" t="s">
        <v>196</v>
      </c>
      <c r="F2575" s="231">
        <v>118</v>
      </c>
    </row>
    <row r="2576" spans="1:6" x14ac:dyDescent="0.2">
      <c r="A2576">
        <v>2016</v>
      </c>
      <c r="B2576" t="s">
        <v>6</v>
      </c>
      <c r="C2576">
        <v>99</v>
      </c>
      <c r="D2576" t="s">
        <v>238</v>
      </c>
      <c r="E2576" t="s">
        <v>195</v>
      </c>
      <c r="F2576" s="231">
        <v>7</v>
      </c>
    </row>
    <row r="2577" spans="1:6" x14ac:dyDescent="0.2">
      <c r="A2577">
        <v>2016</v>
      </c>
      <c r="B2577" t="s">
        <v>6</v>
      </c>
      <c r="C2577">
        <v>99</v>
      </c>
      <c r="D2577" t="s">
        <v>238</v>
      </c>
      <c r="E2577" t="s">
        <v>202</v>
      </c>
      <c r="F2577" s="231">
        <v>0.62601600000000002</v>
      </c>
    </row>
    <row r="2578" spans="1:6" x14ac:dyDescent="0.2">
      <c r="A2578">
        <v>2016</v>
      </c>
      <c r="B2578" t="s">
        <v>6</v>
      </c>
      <c r="C2578">
        <v>99</v>
      </c>
      <c r="D2578" t="s">
        <v>238</v>
      </c>
      <c r="E2578" t="s">
        <v>205</v>
      </c>
      <c r="F2578" s="231">
        <v>0.70873799999999998</v>
      </c>
    </row>
    <row r="2579" spans="1:6" x14ac:dyDescent="0.2">
      <c r="A2579">
        <v>2016</v>
      </c>
      <c r="B2579" t="s">
        <v>6</v>
      </c>
      <c r="C2579">
        <v>99</v>
      </c>
      <c r="D2579" t="s">
        <v>238</v>
      </c>
      <c r="E2579" t="s">
        <v>196</v>
      </c>
      <c r="F2579" s="231">
        <v>119</v>
      </c>
    </row>
    <row r="2580" spans="1:6" x14ac:dyDescent="0.2">
      <c r="A2580">
        <v>2016</v>
      </c>
      <c r="B2580" t="s">
        <v>0</v>
      </c>
      <c r="C2580">
        <v>99</v>
      </c>
      <c r="D2580" t="s">
        <v>238</v>
      </c>
      <c r="E2580" t="s">
        <v>197</v>
      </c>
      <c r="F2580" s="231">
        <v>1</v>
      </c>
    </row>
    <row r="2581" spans="1:6" x14ac:dyDescent="0.2">
      <c r="A2581">
        <v>2016</v>
      </c>
      <c r="B2581" t="s">
        <v>0</v>
      </c>
      <c r="C2581">
        <v>99</v>
      </c>
      <c r="D2581" t="s">
        <v>238</v>
      </c>
      <c r="E2581" t="s">
        <v>198</v>
      </c>
      <c r="F2581" s="231">
        <v>0</v>
      </c>
    </row>
    <row r="2582" spans="1:6" x14ac:dyDescent="0.2">
      <c r="A2582">
        <v>2016</v>
      </c>
      <c r="B2582" t="s">
        <v>0</v>
      </c>
      <c r="C2582">
        <v>99</v>
      </c>
      <c r="D2582" t="s">
        <v>238</v>
      </c>
      <c r="E2582" t="s">
        <v>199</v>
      </c>
      <c r="F2582" s="231">
        <v>0</v>
      </c>
    </row>
    <row r="2583" spans="1:6" x14ac:dyDescent="0.2">
      <c r="A2583">
        <v>2016</v>
      </c>
      <c r="B2583" t="s">
        <v>0</v>
      </c>
      <c r="C2583">
        <v>99</v>
      </c>
      <c r="D2583" t="s">
        <v>238</v>
      </c>
      <c r="E2583" t="s">
        <v>194</v>
      </c>
      <c r="F2583" s="231">
        <v>4</v>
      </c>
    </row>
    <row r="2584" spans="1:6" x14ac:dyDescent="0.2">
      <c r="A2584">
        <v>2016</v>
      </c>
      <c r="B2584" t="s">
        <v>0</v>
      </c>
      <c r="C2584">
        <v>99</v>
      </c>
      <c r="D2584" t="s">
        <v>238</v>
      </c>
      <c r="E2584" t="s">
        <v>200</v>
      </c>
      <c r="F2584" s="231">
        <v>0</v>
      </c>
    </row>
    <row r="2585" spans="1:6" x14ac:dyDescent="0.2">
      <c r="A2585">
        <v>2016</v>
      </c>
      <c r="B2585" t="s">
        <v>0</v>
      </c>
      <c r="C2585">
        <v>99</v>
      </c>
      <c r="D2585" t="s">
        <v>238</v>
      </c>
      <c r="E2585" t="s">
        <v>195</v>
      </c>
      <c r="F2585" s="231">
        <v>1</v>
      </c>
    </row>
    <row r="2586" spans="1:6" x14ac:dyDescent="0.2">
      <c r="A2586">
        <v>2016</v>
      </c>
      <c r="B2586" t="s">
        <v>0</v>
      </c>
      <c r="C2586">
        <v>99</v>
      </c>
      <c r="D2586" t="s">
        <v>238</v>
      </c>
      <c r="E2586" t="s">
        <v>202</v>
      </c>
      <c r="F2586" s="231">
        <v>0.62096799999999996</v>
      </c>
    </row>
    <row r="2587" spans="1:6" x14ac:dyDescent="0.2">
      <c r="A2587">
        <v>2016</v>
      </c>
      <c r="B2587" t="s">
        <v>0</v>
      </c>
      <c r="C2587">
        <v>99</v>
      </c>
      <c r="D2587" t="s">
        <v>238</v>
      </c>
      <c r="E2587" t="s">
        <v>205</v>
      </c>
      <c r="F2587" s="231">
        <v>0.68932000000000004</v>
      </c>
    </row>
    <row r="2588" spans="1:6" x14ac:dyDescent="0.2">
      <c r="A2588">
        <v>2016</v>
      </c>
      <c r="B2588" t="s">
        <v>0</v>
      </c>
      <c r="C2588">
        <v>99</v>
      </c>
      <c r="D2588" t="s">
        <v>238</v>
      </c>
      <c r="E2588" t="s">
        <v>196</v>
      </c>
      <c r="F2588" s="231">
        <v>119</v>
      </c>
    </row>
    <row r="2589" spans="1:6" x14ac:dyDescent="0.2">
      <c r="A2589">
        <v>2016</v>
      </c>
      <c r="B2589" t="s">
        <v>8</v>
      </c>
      <c r="C2589">
        <v>99</v>
      </c>
      <c r="D2589" t="s">
        <v>238</v>
      </c>
      <c r="E2589" t="s">
        <v>197</v>
      </c>
      <c r="F2589" s="231">
        <v>4</v>
      </c>
    </row>
    <row r="2590" spans="1:6" x14ac:dyDescent="0.2">
      <c r="A2590">
        <v>2016</v>
      </c>
      <c r="B2590" t="s">
        <v>8</v>
      </c>
      <c r="C2590">
        <v>99</v>
      </c>
      <c r="D2590" t="s">
        <v>238</v>
      </c>
      <c r="E2590" t="s">
        <v>194</v>
      </c>
      <c r="F2590" s="231">
        <v>5</v>
      </c>
    </row>
    <row r="2591" spans="1:6" x14ac:dyDescent="0.2">
      <c r="A2591">
        <v>2016</v>
      </c>
      <c r="B2591" t="s">
        <v>8</v>
      </c>
      <c r="C2591">
        <v>99</v>
      </c>
      <c r="D2591" t="s">
        <v>238</v>
      </c>
      <c r="E2591" t="s">
        <v>200</v>
      </c>
      <c r="F2591" s="231">
        <v>1</v>
      </c>
    </row>
    <row r="2592" spans="1:6" x14ac:dyDescent="0.2">
      <c r="A2592">
        <v>2016</v>
      </c>
      <c r="B2592" t="s">
        <v>8</v>
      </c>
      <c r="C2592">
        <v>99</v>
      </c>
      <c r="D2592" t="s">
        <v>238</v>
      </c>
      <c r="E2592" t="s">
        <v>195</v>
      </c>
      <c r="F2592" s="231">
        <v>3</v>
      </c>
    </row>
    <row r="2593" spans="1:6" x14ac:dyDescent="0.2">
      <c r="A2593">
        <v>2016</v>
      </c>
      <c r="B2593" t="s">
        <v>8</v>
      </c>
      <c r="C2593">
        <v>99</v>
      </c>
      <c r="D2593" t="s">
        <v>238</v>
      </c>
      <c r="E2593" t="s">
        <v>202</v>
      </c>
      <c r="F2593" s="231">
        <v>0.704762</v>
      </c>
    </row>
    <row r="2594" spans="1:6" x14ac:dyDescent="0.2">
      <c r="A2594">
        <v>2016</v>
      </c>
      <c r="B2594" t="s">
        <v>8</v>
      </c>
      <c r="C2594">
        <v>99</v>
      </c>
      <c r="D2594" t="s">
        <v>238</v>
      </c>
      <c r="E2594" t="s">
        <v>205</v>
      </c>
      <c r="F2594" s="231">
        <v>0.72164899999999998</v>
      </c>
    </row>
    <row r="2595" spans="1:6" x14ac:dyDescent="0.2">
      <c r="A2595">
        <v>2016</v>
      </c>
      <c r="B2595" t="s">
        <v>8</v>
      </c>
      <c r="C2595">
        <v>99</v>
      </c>
      <c r="D2595" t="s">
        <v>238</v>
      </c>
      <c r="E2595" t="s">
        <v>196</v>
      </c>
      <c r="F2595" s="231">
        <v>119</v>
      </c>
    </row>
    <row r="2596" spans="1:6" x14ac:dyDescent="0.2">
      <c r="A2596">
        <v>2016</v>
      </c>
      <c r="B2596" t="s">
        <v>10</v>
      </c>
      <c r="C2596">
        <v>99</v>
      </c>
      <c r="D2596" t="s">
        <v>238</v>
      </c>
      <c r="E2596" t="s">
        <v>197</v>
      </c>
      <c r="F2596" s="231">
        <v>3</v>
      </c>
    </row>
    <row r="2597" spans="1:6" x14ac:dyDescent="0.2">
      <c r="A2597">
        <v>2016</v>
      </c>
      <c r="B2597" t="s">
        <v>10</v>
      </c>
      <c r="C2597">
        <v>99</v>
      </c>
      <c r="D2597" t="s">
        <v>238</v>
      </c>
      <c r="E2597" t="s">
        <v>194</v>
      </c>
      <c r="F2597" s="231">
        <v>25</v>
      </c>
    </row>
    <row r="2598" spans="1:6" x14ac:dyDescent="0.2">
      <c r="A2598">
        <v>2016</v>
      </c>
      <c r="B2598" t="s">
        <v>10</v>
      </c>
      <c r="C2598">
        <v>99</v>
      </c>
      <c r="D2598" t="s">
        <v>238</v>
      </c>
      <c r="E2598" t="s">
        <v>195</v>
      </c>
      <c r="F2598" s="231">
        <v>8</v>
      </c>
    </row>
    <row r="2599" spans="1:6" x14ac:dyDescent="0.2">
      <c r="A2599">
        <v>2016</v>
      </c>
      <c r="B2599" t="s">
        <v>10</v>
      </c>
      <c r="C2599">
        <v>99</v>
      </c>
      <c r="D2599" t="s">
        <v>238</v>
      </c>
      <c r="E2599" t="s">
        <v>202</v>
      </c>
      <c r="F2599" s="231">
        <v>0.735294</v>
      </c>
    </row>
    <row r="2600" spans="1:6" x14ac:dyDescent="0.2">
      <c r="A2600">
        <v>2016</v>
      </c>
      <c r="B2600" t="s">
        <v>10</v>
      </c>
      <c r="C2600">
        <v>99</v>
      </c>
      <c r="D2600" t="s">
        <v>238</v>
      </c>
      <c r="E2600" t="s">
        <v>205</v>
      </c>
      <c r="F2600" s="231">
        <v>0.75268800000000002</v>
      </c>
    </row>
    <row r="2601" spans="1:6" x14ac:dyDescent="0.2">
      <c r="A2601">
        <v>2016</v>
      </c>
      <c r="B2601" t="s">
        <v>10</v>
      </c>
      <c r="C2601">
        <v>99</v>
      </c>
      <c r="D2601" t="s">
        <v>238</v>
      </c>
      <c r="E2601" t="s">
        <v>196</v>
      </c>
      <c r="F2601" s="231">
        <v>143</v>
      </c>
    </row>
    <row r="2602" spans="1:6" x14ac:dyDescent="0.2">
      <c r="A2602">
        <v>2016</v>
      </c>
      <c r="B2602" t="s">
        <v>4</v>
      </c>
      <c r="C2602">
        <v>99</v>
      </c>
      <c r="D2602" t="s">
        <v>238</v>
      </c>
      <c r="E2602" t="s">
        <v>197</v>
      </c>
      <c r="F2602" s="231">
        <v>2</v>
      </c>
    </row>
    <row r="2603" spans="1:6" x14ac:dyDescent="0.2">
      <c r="A2603">
        <v>2016</v>
      </c>
      <c r="B2603" t="s">
        <v>4</v>
      </c>
      <c r="C2603">
        <v>99</v>
      </c>
      <c r="D2603" t="s">
        <v>238</v>
      </c>
      <c r="E2603" t="s">
        <v>194</v>
      </c>
      <c r="F2603" s="231">
        <v>1</v>
      </c>
    </row>
    <row r="2604" spans="1:6" x14ac:dyDescent="0.2">
      <c r="A2604">
        <v>2016</v>
      </c>
      <c r="B2604" t="s">
        <v>4</v>
      </c>
      <c r="C2604">
        <v>99</v>
      </c>
      <c r="D2604" t="s">
        <v>238</v>
      </c>
      <c r="E2604" t="s">
        <v>200</v>
      </c>
      <c r="F2604" s="231">
        <v>2</v>
      </c>
    </row>
    <row r="2605" spans="1:6" x14ac:dyDescent="0.2">
      <c r="A2605">
        <v>2016</v>
      </c>
      <c r="B2605" t="s">
        <v>4</v>
      </c>
      <c r="C2605">
        <v>99</v>
      </c>
      <c r="D2605" t="s">
        <v>238</v>
      </c>
      <c r="E2605" t="s">
        <v>195</v>
      </c>
      <c r="F2605" s="231">
        <v>5</v>
      </c>
    </row>
    <row r="2606" spans="1:6" x14ac:dyDescent="0.2">
      <c r="A2606">
        <v>2016</v>
      </c>
      <c r="B2606" t="s">
        <v>4</v>
      </c>
      <c r="C2606">
        <v>99</v>
      </c>
      <c r="D2606" t="s">
        <v>238</v>
      </c>
      <c r="E2606" t="s">
        <v>202</v>
      </c>
      <c r="F2606" s="231">
        <v>0.62393200000000004</v>
      </c>
    </row>
    <row r="2607" spans="1:6" x14ac:dyDescent="0.2">
      <c r="A2607">
        <v>2016</v>
      </c>
      <c r="B2607" t="s">
        <v>4</v>
      </c>
      <c r="C2607">
        <v>99</v>
      </c>
      <c r="D2607" t="s">
        <v>238</v>
      </c>
      <c r="E2607" t="s">
        <v>205</v>
      </c>
      <c r="F2607" s="231">
        <v>0.70103099999999996</v>
      </c>
    </row>
    <row r="2608" spans="1:6" x14ac:dyDescent="0.2">
      <c r="A2608">
        <v>2016</v>
      </c>
      <c r="B2608" t="s">
        <v>4</v>
      </c>
      <c r="C2608">
        <v>99</v>
      </c>
      <c r="D2608" t="s">
        <v>238</v>
      </c>
      <c r="E2608" t="s">
        <v>196</v>
      </c>
      <c r="F2608" s="231">
        <v>111</v>
      </c>
    </row>
    <row r="2609" spans="1:6" x14ac:dyDescent="0.2">
      <c r="A2609">
        <v>2016</v>
      </c>
      <c r="B2609" t="s">
        <v>3</v>
      </c>
      <c r="C2609">
        <v>99</v>
      </c>
      <c r="D2609" t="s">
        <v>238</v>
      </c>
      <c r="E2609" t="s">
        <v>197</v>
      </c>
      <c r="F2609" s="231">
        <v>6</v>
      </c>
    </row>
    <row r="2610" spans="1:6" x14ac:dyDescent="0.2">
      <c r="A2610">
        <v>2016</v>
      </c>
      <c r="B2610" t="s">
        <v>3</v>
      </c>
      <c r="C2610">
        <v>99</v>
      </c>
      <c r="D2610" t="s">
        <v>238</v>
      </c>
      <c r="E2610" t="s">
        <v>194</v>
      </c>
      <c r="F2610" s="231">
        <v>2</v>
      </c>
    </row>
    <row r="2611" spans="1:6" x14ac:dyDescent="0.2">
      <c r="A2611">
        <v>2016</v>
      </c>
      <c r="B2611" t="s">
        <v>3</v>
      </c>
      <c r="C2611">
        <v>99</v>
      </c>
      <c r="D2611" t="s">
        <v>238</v>
      </c>
      <c r="E2611" t="s">
        <v>200</v>
      </c>
      <c r="F2611" s="231">
        <v>4</v>
      </c>
    </row>
    <row r="2612" spans="1:6" x14ac:dyDescent="0.2">
      <c r="A2612">
        <v>2016</v>
      </c>
      <c r="B2612" t="s">
        <v>3</v>
      </c>
      <c r="C2612">
        <v>99</v>
      </c>
      <c r="D2612" t="s">
        <v>238</v>
      </c>
      <c r="E2612" t="s">
        <v>195</v>
      </c>
      <c r="F2612" s="231">
        <v>5</v>
      </c>
    </row>
    <row r="2613" spans="1:6" x14ac:dyDescent="0.2">
      <c r="A2613">
        <v>2016</v>
      </c>
      <c r="B2613" t="s">
        <v>3</v>
      </c>
      <c r="C2613">
        <v>99</v>
      </c>
      <c r="D2613" t="s">
        <v>238</v>
      </c>
      <c r="E2613" t="s">
        <v>202</v>
      </c>
      <c r="F2613" s="231">
        <v>0.63559299999999996</v>
      </c>
    </row>
    <row r="2614" spans="1:6" x14ac:dyDescent="0.2">
      <c r="A2614">
        <v>2016</v>
      </c>
      <c r="B2614" t="s">
        <v>3</v>
      </c>
      <c r="C2614">
        <v>99</v>
      </c>
      <c r="D2614" t="s">
        <v>238</v>
      </c>
      <c r="E2614" t="s">
        <v>205</v>
      </c>
      <c r="F2614" s="231">
        <v>0.71428599999999998</v>
      </c>
    </row>
    <row r="2615" spans="1:6" x14ac:dyDescent="0.2">
      <c r="A2615">
        <v>2016</v>
      </c>
      <c r="B2615" t="s">
        <v>3</v>
      </c>
      <c r="C2615">
        <v>99</v>
      </c>
      <c r="D2615" t="s">
        <v>238</v>
      </c>
      <c r="E2615" t="s">
        <v>196</v>
      </c>
      <c r="F2615" s="231">
        <v>110</v>
      </c>
    </row>
    <row r="2616" spans="1:6" x14ac:dyDescent="0.2">
      <c r="A2616">
        <v>2016</v>
      </c>
      <c r="B2616" t="s">
        <v>2</v>
      </c>
      <c r="C2616">
        <v>99</v>
      </c>
      <c r="D2616" t="s">
        <v>238</v>
      </c>
      <c r="E2616" t="s">
        <v>197</v>
      </c>
      <c r="F2616" s="231">
        <v>9</v>
      </c>
    </row>
    <row r="2617" spans="1:6" x14ac:dyDescent="0.2">
      <c r="A2617">
        <v>2016</v>
      </c>
      <c r="B2617" t="s">
        <v>2</v>
      </c>
      <c r="C2617">
        <v>99</v>
      </c>
      <c r="D2617" t="s">
        <v>238</v>
      </c>
      <c r="E2617" t="s">
        <v>199</v>
      </c>
      <c r="F2617" s="231">
        <v>1</v>
      </c>
    </row>
    <row r="2618" spans="1:6" x14ac:dyDescent="0.2">
      <c r="A2618">
        <v>2016</v>
      </c>
      <c r="B2618" t="s">
        <v>2</v>
      </c>
      <c r="C2618">
        <v>99</v>
      </c>
      <c r="D2618" t="s">
        <v>238</v>
      </c>
      <c r="E2618" t="s">
        <v>194</v>
      </c>
      <c r="F2618" s="231">
        <v>1</v>
      </c>
    </row>
    <row r="2619" spans="1:6" x14ac:dyDescent="0.2">
      <c r="A2619">
        <v>2016</v>
      </c>
      <c r="B2619" t="s">
        <v>2</v>
      </c>
      <c r="C2619">
        <v>99</v>
      </c>
      <c r="D2619" t="s">
        <v>238</v>
      </c>
      <c r="E2619" t="s">
        <v>200</v>
      </c>
      <c r="F2619" s="231">
        <v>1</v>
      </c>
    </row>
    <row r="2620" spans="1:6" x14ac:dyDescent="0.2">
      <c r="A2620">
        <v>2016</v>
      </c>
      <c r="B2620" t="s">
        <v>2</v>
      </c>
      <c r="C2620">
        <v>99</v>
      </c>
      <c r="D2620" t="s">
        <v>238</v>
      </c>
      <c r="E2620" t="s">
        <v>195</v>
      </c>
      <c r="F2620" s="231">
        <v>2</v>
      </c>
    </row>
    <row r="2621" spans="1:6" x14ac:dyDescent="0.2">
      <c r="A2621">
        <v>2016</v>
      </c>
      <c r="B2621" t="s">
        <v>2</v>
      </c>
      <c r="C2621">
        <v>99</v>
      </c>
      <c r="D2621" t="s">
        <v>238</v>
      </c>
      <c r="E2621" t="s">
        <v>202</v>
      </c>
      <c r="F2621" s="231">
        <v>0.63492099999999996</v>
      </c>
    </row>
    <row r="2622" spans="1:6" x14ac:dyDescent="0.2">
      <c r="A2622">
        <v>2016</v>
      </c>
      <c r="B2622" t="s">
        <v>2</v>
      </c>
      <c r="C2622">
        <v>99</v>
      </c>
      <c r="D2622" t="s">
        <v>238</v>
      </c>
      <c r="E2622" t="s">
        <v>205</v>
      </c>
      <c r="F2622" s="231">
        <v>0.71428599999999998</v>
      </c>
    </row>
    <row r="2623" spans="1:6" x14ac:dyDescent="0.2">
      <c r="A2623">
        <v>2016</v>
      </c>
      <c r="B2623" t="s">
        <v>2</v>
      </c>
      <c r="C2623">
        <v>99</v>
      </c>
      <c r="D2623" t="s">
        <v>238</v>
      </c>
      <c r="E2623" t="s">
        <v>196</v>
      </c>
      <c r="F2623" s="231">
        <v>110</v>
      </c>
    </row>
    <row r="2624" spans="1:6" x14ac:dyDescent="0.2">
      <c r="A2624">
        <v>2016</v>
      </c>
      <c r="B2624" t="s">
        <v>9</v>
      </c>
      <c r="C2624">
        <v>100</v>
      </c>
      <c r="D2624" t="s">
        <v>239</v>
      </c>
      <c r="E2624" t="s">
        <v>195</v>
      </c>
      <c r="F2624" s="231">
        <v>7</v>
      </c>
    </row>
    <row r="2625" spans="1:6" x14ac:dyDescent="0.2">
      <c r="A2625">
        <v>2016</v>
      </c>
      <c r="B2625" t="s">
        <v>9</v>
      </c>
      <c r="C2625">
        <v>100</v>
      </c>
      <c r="D2625" t="s">
        <v>239</v>
      </c>
      <c r="E2625" t="s">
        <v>202</v>
      </c>
      <c r="F2625" s="231">
        <v>0.81428599999999995</v>
      </c>
    </row>
    <row r="2626" spans="1:6" x14ac:dyDescent="0.2">
      <c r="A2626">
        <v>2016</v>
      </c>
      <c r="B2626" t="s">
        <v>9</v>
      </c>
      <c r="C2626">
        <v>100</v>
      </c>
      <c r="D2626" t="s">
        <v>239</v>
      </c>
      <c r="E2626" t="s">
        <v>205</v>
      </c>
      <c r="F2626" s="231">
        <v>0.82608700000000002</v>
      </c>
    </row>
    <row r="2627" spans="1:6" x14ac:dyDescent="0.2">
      <c r="A2627">
        <v>2016</v>
      </c>
      <c r="B2627" t="s">
        <v>9</v>
      </c>
      <c r="C2627">
        <v>100</v>
      </c>
      <c r="D2627" t="s">
        <v>239</v>
      </c>
      <c r="E2627" t="s">
        <v>196</v>
      </c>
      <c r="F2627" s="231">
        <v>83</v>
      </c>
    </row>
    <row r="2628" spans="1:6" x14ac:dyDescent="0.2">
      <c r="A2628">
        <v>2016</v>
      </c>
      <c r="B2628" t="s">
        <v>1</v>
      </c>
      <c r="C2628">
        <v>100</v>
      </c>
      <c r="D2628" t="s">
        <v>239</v>
      </c>
      <c r="E2628" t="s">
        <v>197</v>
      </c>
      <c r="F2628" s="231">
        <v>2</v>
      </c>
    </row>
    <row r="2629" spans="1:6" x14ac:dyDescent="0.2">
      <c r="A2629">
        <v>2016</v>
      </c>
      <c r="B2629" t="s">
        <v>1</v>
      </c>
      <c r="C2629">
        <v>100</v>
      </c>
      <c r="D2629" t="s">
        <v>239</v>
      </c>
      <c r="E2629" t="s">
        <v>194</v>
      </c>
      <c r="F2629" s="231">
        <v>1</v>
      </c>
    </row>
    <row r="2630" spans="1:6" x14ac:dyDescent="0.2">
      <c r="A2630">
        <v>2016</v>
      </c>
      <c r="B2630" t="s">
        <v>1</v>
      </c>
      <c r="C2630">
        <v>100</v>
      </c>
      <c r="D2630" t="s">
        <v>239</v>
      </c>
      <c r="E2630" t="s">
        <v>195</v>
      </c>
      <c r="F2630" s="231">
        <v>2</v>
      </c>
    </row>
    <row r="2631" spans="1:6" x14ac:dyDescent="0.2">
      <c r="A2631">
        <v>2016</v>
      </c>
      <c r="B2631" t="s">
        <v>1</v>
      </c>
      <c r="C2631">
        <v>100</v>
      </c>
      <c r="D2631" t="s">
        <v>239</v>
      </c>
      <c r="E2631" t="s">
        <v>202</v>
      </c>
      <c r="F2631" s="231">
        <v>0.84848500000000004</v>
      </c>
    </row>
    <row r="2632" spans="1:6" x14ac:dyDescent="0.2">
      <c r="A2632">
        <v>2016</v>
      </c>
      <c r="B2632" t="s">
        <v>1</v>
      </c>
      <c r="C2632">
        <v>100</v>
      </c>
      <c r="D2632" t="s">
        <v>239</v>
      </c>
      <c r="E2632" t="s">
        <v>205</v>
      </c>
      <c r="F2632" s="231">
        <v>0.86153800000000003</v>
      </c>
    </row>
    <row r="2633" spans="1:6" x14ac:dyDescent="0.2">
      <c r="A2633">
        <v>2016</v>
      </c>
      <c r="B2633" t="s">
        <v>1</v>
      </c>
      <c r="C2633">
        <v>100</v>
      </c>
      <c r="D2633" t="s">
        <v>239</v>
      </c>
      <c r="E2633" t="s">
        <v>196</v>
      </c>
      <c r="F2633" s="231">
        <v>78</v>
      </c>
    </row>
    <row r="2634" spans="1:6" x14ac:dyDescent="0.2">
      <c r="A2634">
        <v>2016</v>
      </c>
      <c r="B2634" t="s">
        <v>5</v>
      </c>
      <c r="C2634">
        <v>100</v>
      </c>
      <c r="D2634" t="s">
        <v>239</v>
      </c>
      <c r="E2634" t="s">
        <v>197</v>
      </c>
      <c r="F2634" s="231">
        <v>1</v>
      </c>
    </row>
    <row r="2635" spans="1:6" x14ac:dyDescent="0.2">
      <c r="A2635">
        <v>2016</v>
      </c>
      <c r="B2635" t="s">
        <v>5</v>
      </c>
      <c r="C2635">
        <v>100</v>
      </c>
      <c r="D2635" t="s">
        <v>239</v>
      </c>
      <c r="E2635" t="s">
        <v>198</v>
      </c>
      <c r="F2635" s="231">
        <v>1</v>
      </c>
    </row>
    <row r="2636" spans="1:6" x14ac:dyDescent="0.2">
      <c r="A2636">
        <v>2016</v>
      </c>
      <c r="B2636" t="s">
        <v>5</v>
      </c>
      <c r="C2636">
        <v>100</v>
      </c>
      <c r="D2636" t="s">
        <v>239</v>
      </c>
      <c r="E2636" t="s">
        <v>194</v>
      </c>
      <c r="F2636" s="231">
        <v>10</v>
      </c>
    </row>
    <row r="2637" spans="1:6" x14ac:dyDescent="0.2">
      <c r="A2637">
        <v>2016</v>
      </c>
      <c r="B2637" t="s">
        <v>5</v>
      </c>
      <c r="C2637">
        <v>100</v>
      </c>
      <c r="D2637" t="s">
        <v>239</v>
      </c>
      <c r="E2637" t="s">
        <v>195</v>
      </c>
      <c r="F2637" s="231">
        <v>1</v>
      </c>
    </row>
    <row r="2638" spans="1:6" x14ac:dyDescent="0.2">
      <c r="A2638">
        <v>2016</v>
      </c>
      <c r="B2638" t="s">
        <v>5</v>
      </c>
      <c r="C2638">
        <v>100</v>
      </c>
      <c r="D2638" t="s">
        <v>239</v>
      </c>
      <c r="E2638" t="s">
        <v>202</v>
      </c>
      <c r="F2638" s="231">
        <v>0.83582100000000004</v>
      </c>
    </row>
    <row r="2639" spans="1:6" x14ac:dyDescent="0.2">
      <c r="A2639">
        <v>2016</v>
      </c>
      <c r="B2639" t="s">
        <v>5</v>
      </c>
      <c r="C2639">
        <v>100</v>
      </c>
      <c r="D2639" t="s">
        <v>239</v>
      </c>
      <c r="E2639" t="s">
        <v>205</v>
      </c>
      <c r="F2639" s="231">
        <v>0.84848500000000004</v>
      </c>
    </row>
    <row r="2640" spans="1:6" x14ac:dyDescent="0.2">
      <c r="A2640">
        <v>2016</v>
      </c>
      <c r="B2640" t="s">
        <v>5</v>
      </c>
      <c r="C2640">
        <v>100</v>
      </c>
      <c r="D2640" t="s">
        <v>239</v>
      </c>
      <c r="E2640" t="s">
        <v>196</v>
      </c>
      <c r="F2640" s="231">
        <v>86</v>
      </c>
    </row>
    <row r="2641" spans="1:6" x14ac:dyDescent="0.2">
      <c r="A2641">
        <v>2016</v>
      </c>
      <c r="B2641" t="s">
        <v>7</v>
      </c>
      <c r="C2641">
        <v>100</v>
      </c>
      <c r="D2641" t="s">
        <v>239</v>
      </c>
      <c r="E2641" t="s">
        <v>197</v>
      </c>
      <c r="F2641" s="231">
        <v>1</v>
      </c>
    </row>
    <row r="2642" spans="1:6" x14ac:dyDescent="0.2">
      <c r="A2642">
        <v>2016</v>
      </c>
      <c r="B2642" t="s">
        <v>7</v>
      </c>
      <c r="C2642">
        <v>100</v>
      </c>
      <c r="D2642" t="s">
        <v>239</v>
      </c>
      <c r="E2642" t="s">
        <v>195</v>
      </c>
      <c r="F2642" s="231">
        <v>8</v>
      </c>
    </row>
    <row r="2643" spans="1:6" x14ac:dyDescent="0.2">
      <c r="A2643">
        <v>2016</v>
      </c>
      <c r="B2643" t="s">
        <v>7</v>
      </c>
      <c r="C2643">
        <v>100</v>
      </c>
      <c r="D2643" t="s">
        <v>239</v>
      </c>
      <c r="E2643" t="s">
        <v>202</v>
      </c>
      <c r="F2643" s="231">
        <v>0.84285699999999997</v>
      </c>
    </row>
    <row r="2644" spans="1:6" x14ac:dyDescent="0.2">
      <c r="A2644">
        <v>2016</v>
      </c>
      <c r="B2644" t="s">
        <v>7</v>
      </c>
      <c r="C2644">
        <v>100</v>
      </c>
      <c r="D2644" t="s">
        <v>239</v>
      </c>
      <c r="E2644" t="s">
        <v>205</v>
      </c>
      <c r="F2644" s="231">
        <v>0.85507200000000005</v>
      </c>
    </row>
    <row r="2645" spans="1:6" x14ac:dyDescent="0.2">
      <c r="A2645">
        <v>2016</v>
      </c>
      <c r="B2645" t="s">
        <v>7</v>
      </c>
      <c r="C2645">
        <v>100</v>
      </c>
      <c r="D2645" t="s">
        <v>239</v>
      </c>
      <c r="E2645" t="s">
        <v>196</v>
      </c>
      <c r="F2645" s="231">
        <v>85</v>
      </c>
    </row>
    <row r="2646" spans="1:6" x14ac:dyDescent="0.2">
      <c r="A2646">
        <v>2016</v>
      </c>
      <c r="B2646" t="s">
        <v>6</v>
      </c>
      <c r="C2646">
        <v>100</v>
      </c>
      <c r="D2646" t="s">
        <v>239</v>
      </c>
      <c r="E2646" t="s">
        <v>195</v>
      </c>
      <c r="F2646" s="231">
        <v>1</v>
      </c>
    </row>
    <row r="2647" spans="1:6" x14ac:dyDescent="0.2">
      <c r="A2647">
        <v>2016</v>
      </c>
      <c r="B2647" t="s">
        <v>6</v>
      </c>
      <c r="C2647">
        <v>100</v>
      </c>
      <c r="D2647" t="s">
        <v>239</v>
      </c>
      <c r="E2647" t="s">
        <v>202</v>
      </c>
      <c r="F2647" s="231">
        <v>0.84057999999999999</v>
      </c>
    </row>
    <row r="2648" spans="1:6" x14ac:dyDescent="0.2">
      <c r="A2648">
        <v>2016</v>
      </c>
      <c r="B2648" t="s">
        <v>6</v>
      </c>
      <c r="C2648">
        <v>100</v>
      </c>
      <c r="D2648" t="s">
        <v>239</v>
      </c>
      <c r="E2648" t="s">
        <v>205</v>
      </c>
      <c r="F2648" s="231">
        <v>0.85294099999999995</v>
      </c>
    </row>
    <row r="2649" spans="1:6" x14ac:dyDescent="0.2">
      <c r="A2649">
        <v>2016</v>
      </c>
      <c r="B2649" t="s">
        <v>6</v>
      </c>
      <c r="C2649">
        <v>100</v>
      </c>
      <c r="D2649" t="s">
        <v>239</v>
      </c>
      <c r="E2649" t="s">
        <v>196</v>
      </c>
      <c r="F2649" s="231">
        <v>86</v>
      </c>
    </row>
    <row r="2650" spans="1:6" x14ac:dyDescent="0.2">
      <c r="A2650">
        <v>2016</v>
      </c>
      <c r="B2650" t="s">
        <v>0</v>
      </c>
      <c r="C2650">
        <v>100</v>
      </c>
      <c r="D2650" t="s">
        <v>239</v>
      </c>
      <c r="E2650" t="s">
        <v>197</v>
      </c>
      <c r="F2650" s="231">
        <v>0</v>
      </c>
    </row>
    <row r="2651" spans="1:6" x14ac:dyDescent="0.2">
      <c r="A2651">
        <v>2016</v>
      </c>
      <c r="B2651" t="s">
        <v>0</v>
      </c>
      <c r="C2651">
        <v>100</v>
      </c>
      <c r="D2651" t="s">
        <v>239</v>
      </c>
      <c r="E2651" t="s">
        <v>198</v>
      </c>
      <c r="F2651" s="231">
        <v>0</v>
      </c>
    </row>
    <row r="2652" spans="1:6" x14ac:dyDescent="0.2">
      <c r="A2652">
        <v>2016</v>
      </c>
      <c r="B2652" t="s">
        <v>0</v>
      </c>
      <c r="C2652">
        <v>100</v>
      </c>
      <c r="D2652" t="s">
        <v>239</v>
      </c>
      <c r="E2652" t="s">
        <v>199</v>
      </c>
      <c r="F2652" s="231">
        <v>0</v>
      </c>
    </row>
    <row r="2653" spans="1:6" x14ac:dyDescent="0.2">
      <c r="A2653">
        <v>2016</v>
      </c>
      <c r="B2653" t="s">
        <v>0</v>
      </c>
      <c r="C2653">
        <v>100</v>
      </c>
      <c r="D2653" t="s">
        <v>239</v>
      </c>
      <c r="E2653" t="s">
        <v>194</v>
      </c>
      <c r="F2653" s="231">
        <v>4</v>
      </c>
    </row>
    <row r="2654" spans="1:6" x14ac:dyDescent="0.2">
      <c r="A2654">
        <v>2016</v>
      </c>
      <c r="B2654" t="s">
        <v>0</v>
      </c>
      <c r="C2654">
        <v>100</v>
      </c>
      <c r="D2654" t="s">
        <v>239</v>
      </c>
      <c r="E2654" t="s">
        <v>200</v>
      </c>
      <c r="F2654" s="231">
        <v>0</v>
      </c>
    </row>
    <row r="2655" spans="1:6" x14ac:dyDescent="0.2">
      <c r="A2655">
        <v>2016</v>
      </c>
      <c r="B2655" t="s">
        <v>0</v>
      </c>
      <c r="C2655">
        <v>100</v>
      </c>
      <c r="D2655" t="s">
        <v>239</v>
      </c>
      <c r="E2655" t="s">
        <v>195</v>
      </c>
      <c r="F2655" s="231">
        <v>1</v>
      </c>
    </row>
    <row r="2656" spans="1:6" x14ac:dyDescent="0.2">
      <c r="A2656">
        <v>2016</v>
      </c>
      <c r="B2656" t="s">
        <v>0</v>
      </c>
      <c r="C2656">
        <v>100</v>
      </c>
      <c r="D2656" t="s">
        <v>239</v>
      </c>
      <c r="E2656" t="s">
        <v>202</v>
      </c>
      <c r="F2656" s="231">
        <v>0.81818199999999996</v>
      </c>
    </row>
    <row r="2657" spans="1:6" x14ac:dyDescent="0.2">
      <c r="A2657">
        <v>2016</v>
      </c>
      <c r="B2657" t="s">
        <v>0</v>
      </c>
      <c r="C2657">
        <v>100</v>
      </c>
      <c r="D2657" t="s">
        <v>239</v>
      </c>
      <c r="E2657" t="s">
        <v>205</v>
      </c>
      <c r="F2657" s="231">
        <v>0.83076899999999998</v>
      </c>
    </row>
    <row r="2658" spans="1:6" x14ac:dyDescent="0.2">
      <c r="A2658">
        <v>2016</v>
      </c>
      <c r="B2658" t="s">
        <v>0</v>
      </c>
      <c r="C2658">
        <v>100</v>
      </c>
      <c r="D2658" t="s">
        <v>239</v>
      </c>
      <c r="E2658" t="s">
        <v>196</v>
      </c>
      <c r="F2658" s="231">
        <v>79</v>
      </c>
    </row>
    <row r="2659" spans="1:6" x14ac:dyDescent="0.2">
      <c r="A2659">
        <v>2016</v>
      </c>
      <c r="B2659" t="s">
        <v>8</v>
      </c>
      <c r="C2659">
        <v>100</v>
      </c>
      <c r="D2659" t="s">
        <v>239</v>
      </c>
      <c r="E2659" t="s">
        <v>197</v>
      </c>
      <c r="F2659" s="231">
        <v>2</v>
      </c>
    </row>
    <row r="2660" spans="1:6" x14ac:dyDescent="0.2">
      <c r="A2660">
        <v>2016</v>
      </c>
      <c r="B2660" t="s">
        <v>8</v>
      </c>
      <c r="C2660">
        <v>100</v>
      </c>
      <c r="D2660" t="s">
        <v>239</v>
      </c>
      <c r="E2660" t="s">
        <v>198</v>
      </c>
      <c r="F2660" s="231">
        <v>1</v>
      </c>
    </row>
    <row r="2661" spans="1:6" x14ac:dyDescent="0.2">
      <c r="A2661">
        <v>2016</v>
      </c>
      <c r="B2661" t="s">
        <v>8</v>
      </c>
      <c r="C2661">
        <v>100</v>
      </c>
      <c r="D2661" t="s">
        <v>239</v>
      </c>
      <c r="E2661" t="s">
        <v>199</v>
      </c>
      <c r="F2661" s="231">
        <v>1</v>
      </c>
    </row>
    <row r="2662" spans="1:6" x14ac:dyDescent="0.2">
      <c r="A2662">
        <v>2016</v>
      </c>
      <c r="B2662" t="s">
        <v>8</v>
      </c>
      <c r="C2662">
        <v>100</v>
      </c>
      <c r="D2662" t="s">
        <v>239</v>
      </c>
      <c r="E2662" t="s">
        <v>195</v>
      </c>
      <c r="F2662" s="231">
        <v>4</v>
      </c>
    </row>
    <row r="2663" spans="1:6" x14ac:dyDescent="0.2">
      <c r="A2663">
        <v>2016</v>
      </c>
      <c r="B2663" t="s">
        <v>8</v>
      </c>
      <c r="C2663">
        <v>100</v>
      </c>
      <c r="D2663" t="s">
        <v>239</v>
      </c>
      <c r="E2663" t="s">
        <v>202</v>
      </c>
      <c r="F2663" s="231">
        <v>0.830986</v>
      </c>
    </row>
    <row r="2664" spans="1:6" x14ac:dyDescent="0.2">
      <c r="A2664">
        <v>2016</v>
      </c>
      <c r="B2664" t="s">
        <v>8</v>
      </c>
      <c r="C2664">
        <v>100</v>
      </c>
      <c r="D2664" t="s">
        <v>239</v>
      </c>
      <c r="E2664" t="s">
        <v>205</v>
      </c>
      <c r="F2664" s="231">
        <v>0.84285699999999997</v>
      </c>
    </row>
    <row r="2665" spans="1:6" x14ac:dyDescent="0.2">
      <c r="A2665">
        <v>2016</v>
      </c>
      <c r="B2665" t="s">
        <v>8</v>
      </c>
      <c r="C2665">
        <v>100</v>
      </c>
      <c r="D2665" t="s">
        <v>239</v>
      </c>
      <c r="E2665" t="s">
        <v>196</v>
      </c>
      <c r="F2665" s="231">
        <v>83</v>
      </c>
    </row>
    <row r="2666" spans="1:6" x14ac:dyDescent="0.2">
      <c r="A2666">
        <v>2016</v>
      </c>
      <c r="B2666" t="s">
        <v>10</v>
      </c>
      <c r="C2666">
        <v>100</v>
      </c>
      <c r="D2666" t="s">
        <v>239</v>
      </c>
      <c r="E2666" t="s">
        <v>197</v>
      </c>
      <c r="F2666" s="231">
        <v>1</v>
      </c>
    </row>
    <row r="2667" spans="1:6" x14ac:dyDescent="0.2">
      <c r="A2667">
        <v>2016</v>
      </c>
      <c r="B2667" t="s">
        <v>10</v>
      </c>
      <c r="C2667">
        <v>100</v>
      </c>
      <c r="D2667" t="s">
        <v>239</v>
      </c>
      <c r="E2667" t="s">
        <v>200</v>
      </c>
      <c r="F2667" s="231">
        <v>1</v>
      </c>
    </row>
    <row r="2668" spans="1:6" x14ac:dyDescent="0.2">
      <c r="A2668">
        <v>2016</v>
      </c>
      <c r="B2668" t="s">
        <v>10</v>
      </c>
      <c r="C2668">
        <v>100</v>
      </c>
      <c r="D2668" t="s">
        <v>239</v>
      </c>
      <c r="E2668" t="s">
        <v>195</v>
      </c>
      <c r="F2668" s="231">
        <v>12</v>
      </c>
    </row>
    <row r="2669" spans="1:6" x14ac:dyDescent="0.2">
      <c r="A2669">
        <v>2016</v>
      </c>
      <c r="B2669" t="s">
        <v>10</v>
      </c>
      <c r="C2669">
        <v>100</v>
      </c>
      <c r="D2669" t="s">
        <v>239</v>
      </c>
      <c r="E2669" t="s">
        <v>202</v>
      </c>
      <c r="F2669" s="231">
        <v>0.81428599999999995</v>
      </c>
    </row>
    <row r="2670" spans="1:6" x14ac:dyDescent="0.2">
      <c r="A2670">
        <v>2016</v>
      </c>
      <c r="B2670" t="s">
        <v>10</v>
      </c>
      <c r="C2670">
        <v>100</v>
      </c>
      <c r="D2670" t="s">
        <v>239</v>
      </c>
      <c r="E2670" t="s">
        <v>205</v>
      </c>
      <c r="F2670" s="231">
        <v>0.82608700000000002</v>
      </c>
    </row>
    <row r="2671" spans="1:6" x14ac:dyDescent="0.2">
      <c r="A2671">
        <v>2016</v>
      </c>
      <c r="B2671" t="s">
        <v>10</v>
      </c>
      <c r="C2671">
        <v>100</v>
      </c>
      <c r="D2671" t="s">
        <v>239</v>
      </c>
      <c r="E2671" t="s">
        <v>196</v>
      </c>
      <c r="F2671" s="231">
        <v>83</v>
      </c>
    </row>
    <row r="2672" spans="1:6" x14ac:dyDescent="0.2">
      <c r="A2672">
        <v>2016</v>
      </c>
      <c r="B2672" t="s">
        <v>4</v>
      </c>
      <c r="C2672">
        <v>100</v>
      </c>
      <c r="D2672" t="s">
        <v>239</v>
      </c>
      <c r="E2672" t="s">
        <v>197</v>
      </c>
      <c r="F2672" s="231">
        <v>2</v>
      </c>
    </row>
    <row r="2673" spans="1:6" x14ac:dyDescent="0.2">
      <c r="A2673">
        <v>2016</v>
      </c>
      <c r="B2673" t="s">
        <v>4</v>
      </c>
      <c r="C2673">
        <v>100</v>
      </c>
      <c r="D2673" t="s">
        <v>239</v>
      </c>
      <c r="E2673" t="s">
        <v>194</v>
      </c>
      <c r="F2673" s="231">
        <v>1</v>
      </c>
    </row>
    <row r="2674" spans="1:6" x14ac:dyDescent="0.2">
      <c r="A2674">
        <v>2016</v>
      </c>
      <c r="B2674" t="s">
        <v>4</v>
      </c>
      <c r="C2674">
        <v>100</v>
      </c>
      <c r="D2674" t="s">
        <v>239</v>
      </c>
      <c r="E2674" t="s">
        <v>200</v>
      </c>
      <c r="F2674" s="231">
        <v>1</v>
      </c>
    </row>
    <row r="2675" spans="1:6" x14ac:dyDescent="0.2">
      <c r="A2675">
        <v>2016</v>
      </c>
      <c r="B2675" t="s">
        <v>4</v>
      </c>
      <c r="C2675">
        <v>100</v>
      </c>
      <c r="D2675" t="s">
        <v>239</v>
      </c>
      <c r="E2675" t="s">
        <v>195</v>
      </c>
      <c r="F2675" s="231">
        <v>4</v>
      </c>
    </row>
    <row r="2676" spans="1:6" x14ac:dyDescent="0.2">
      <c r="A2676">
        <v>2016</v>
      </c>
      <c r="B2676" t="s">
        <v>4</v>
      </c>
      <c r="C2676">
        <v>100</v>
      </c>
      <c r="D2676" t="s">
        <v>239</v>
      </c>
      <c r="E2676" t="s">
        <v>202</v>
      </c>
      <c r="F2676" s="231">
        <v>0.83823499999999995</v>
      </c>
    </row>
    <row r="2677" spans="1:6" x14ac:dyDescent="0.2">
      <c r="A2677">
        <v>2016</v>
      </c>
      <c r="B2677" t="s">
        <v>4</v>
      </c>
      <c r="C2677">
        <v>100</v>
      </c>
      <c r="D2677" t="s">
        <v>239</v>
      </c>
      <c r="E2677" t="s">
        <v>205</v>
      </c>
      <c r="F2677" s="231">
        <v>0.850746</v>
      </c>
    </row>
    <row r="2678" spans="1:6" x14ac:dyDescent="0.2">
      <c r="A2678">
        <v>2016</v>
      </c>
      <c r="B2678" t="s">
        <v>4</v>
      </c>
      <c r="C2678">
        <v>100</v>
      </c>
      <c r="D2678" t="s">
        <v>239</v>
      </c>
      <c r="E2678" t="s">
        <v>196</v>
      </c>
      <c r="F2678" s="231">
        <v>77</v>
      </c>
    </row>
    <row r="2679" spans="1:6" x14ac:dyDescent="0.2">
      <c r="A2679">
        <v>2016</v>
      </c>
      <c r="B2679" t="s">
        <v>3</v>
      </c>
      <c r="C2679">
        <v>100</v>
      </c>
      <c r="D2679" t="s">
        <v>239</v>
      </c>
      <c r="E2679" t="s">
        <v>197</v>
      </c>
      <c r="F2679" s="231">
        <v>3</v>
      </c>
    </row>
    <row r="2680" spans="1:6" x14ac:dyDescent="0.2">
      <c r="A2680">
        <v>2016</v>
      </c>
      <c r="B2680" t="s">
        <v>3</v>
      </c>
      <c r="C2680">
        <v>100</v>
      </c>
      <c r="D2680" t="s">
        <v>239</v>
      </c>
      <c r="E2680" t="s">
        <v>198</v>
      </c>
      <c r="F2680" s="231">
        <v>1</v>
      </c>
    </row>
    <row r="2681" spans="1:6" x14ac:dyDescent="0.2">
      <c r="A2681">
        <v>2016</v>
      </c>
      <c r="B2681" t="s">
        <v>3</v>
      </c>
      <c r="C2681">
        <v>100</v>
      </c>
      <c r="D2681" t="s">
        <v>239</v>
      </c>
      <c r="E2681" t="s">
        <v>194</v>
      </c>
      <c r="F2681" s="231">
        <v>1</v>
      </c>
    </row>
    <row r="2682" spans="1:6" x14ac:dyDescent="0.2">
      <c r="A2682">
        <v>2016</v>
      </c>
      <c r="B2682" t="s">
        <v>3</v>
      </c>
      <c r="C2682">
        <v>100</v>
      </c>
      <c r="D2682" t="s">
        <v>239</v>
      </c>
      <c r="E2682" t="s">
        <v>195</v>
      </c>
      <c r="F2682" s="231">
        <v>4</v>
      </c>
    </row>
    <row r="2683" spans="1:6" x14ac:dyDescent="0.2">
      <c r="A2683">
        <v>2016</v>
      </c>
      <c r="B2683" t="s">
        <v>3</v>
      </c>
      <c r="C2683">
        <v>100</v>
      </c>
      <c r="D2683" t="s">
        <v>239</v>
      </c>
      <c r="E2683" t="s">
        <v>202</v>
      </c>
      <c r="F2683" s="231">
        <v>0.850746</v>
      </c>
    </row>
    <row r="2684" spans="1:6" x14ac:dyDescent="0.2">
      <c r="A2684">
        <v>2016</v>
      </c>
      <c r="B2684" t="s">
        <v>3</v>
      </c>
      <c r="C2684">
        <v>100</v>
      </c>
      <c r="D2684" t="s">
        <v>239</v>
      </c>
      <c r="E2684" t="s">
        <v>205</v>
      </c>
      <c r="F2684" s="231">
        <v>0.86363599999999996</v>
      </c>
    </row>
    <row r="2685" spans="1:6" x14ac:dyDescent="0.2">
      <c r="A2685">
        <v>2016</v>
      </c>
      <c r="B2685" t="s">
        <v>3</v>
      </c>
      <c r="C2685">
        <v>100</v>
      </c>
      <c r="D2685" t="s">
        <v>239</v>
      </c>
      <c r="E2685" t="s">
        <v>196</v>
      </c>
      <c r="F2685" s="231">
        <v>77</v>
      </c>
    </row>
    <row r="2686" spans="1:6" x14ac:dyDescent="0.2">
      <c r="A2686">
        <v>2016</v>
      </c>
      <c r="B2686" t="s">
        <v>2</v>
      </c>
      <c r="C2686">
        <v>100</v>
      </c>
      <c r="D2686" t="s">
        <v>239</v>
      </c>
      <c r="E2686" t="s">
        <v>197</v>
      </c>
      <c r="F2686" s="231">
        <v>1</v>
      </c>
    </row>
    <row r="2687" spans="1:6" x14ac:dyDescent="0.2">
      <c r="A2687">
        <v>2016</v>
      </c>
      <c r="B2687" t="s">
        <v>2</v>
      </c>
      <c r="C2687">
        <v>100</v>
      </c>
      <c r="D2687" t="s">
        <v>239</v>
      </c>
      <c r="E2687" t="s">
        <v>198</v>
      </c>
      <c r="F2687" s="231">
        <v>1</v>
      </c>
    </row>
    <row r="2688" spans="1:6" x14ac:dyDescent="0.2">
      <c r="A2688">
        <v>2016</v>
      </c>
      <c r="B2688" t="s">
        <v>2</v>
      </c>
      <c r="C2688">
        <v>100</v>
      </c>
      <c r="D2688" t="s">
        <v>239</v>
      </c>
      <c r="E2688" t="s">
        <v>194</v>
      </c>
      <c r="F2688" s="231">
        <v>2</v>
      </c>
    </row>
    <row r="2689" spans="1:6" x14ac:dyDescent="0.2">
      <c r="A2689">
        <v>2016</v>
      </c>
      <c r="B2689" t="s">
        <v>2</v>
      </c>
      <c r="C2689">
        <v>100</v>
      </c>
      <c r="D2689" t="s">
        <v>239</v>
      </c>
      <c r="E2689" t="s">
        <v>195</v>
      </c>
      <c r="F2689" s="231">
        <v>3</v>
      </c>
    </row>
    <row r="2690" spans="1:6" x14ac:dyDescent="0.2">
      <c r="A2690">
        <v>2016</v>
      </c>
      <c r="B2690" t="s">
        <v>2</v>
      </c>
      <c r="C2690">
        <v>100</v>
      </c>
      <c r="D2690" t="s">
        <v>239</v>
      </c>
      <c r="E2690" t="s">
        <v>202</v>
      </c>
      <c r="F2690" s="231">
        <v>0.84848500000000004</v>
      </c>
    </row>
    <row r="2691" spans="1:6" x14ac:dyDescent="0.2">
      <c r="A2691">
        <v>2016</v>
      </c>
      <c r="B2691" t="s">
        <v>2</v>
      </c>
      <c r="C2691">
        <v>100</v>
      </c>
      <c r="D2691" t="s">
        <v>239</v>
      </c>
      <c r="E2691" t="s">
        <v>205</v>
      </c>
      <c r="F2691" s="231">
        <v>0.86153800000000003</v>
      </c>
    </row>
    <row r="2692" spans="1:6" x14ac:dyDescent="0.2">
      <c r="A2692">
        <v>2016</v>
      </c>
      <c r="B2692" t="s">
        <v>2</v>
      </c>
      <c r="C2692">
        <v>100</v>
      </c>
      <c r="D2692" t="s">
        <v>239</v>
      </c>
      <c r="E2692" t="s">
        <v>196</v>
      </c>
      <c r="F2692" s="231">
        <v>79</v>
      </c>
    </row>
    <row r="2693" spans="1:6" x14ac:dyDescent="0.2">
      <c r="A2693">
        <v>2016</v>
      </c>
      <c r="B2693" t="s">
        <v>9</v>
      </c>
      <c r="C2693">
        <v>101</v>
      </c>
      <c r="D2693" t="s">
        <v>240</v>
      </c>
      <c r="E2693" t="s">
        <v>197</v>
      </c>
      <c r="F2693" s="231">
        <v>5</v>
      </c>
    </row>
    <row r="2694" spans="1:6" x14ac:dyDescent="0.2">
      <c r="A2694">
        <v>2016</v>
      </c>
      <c r="B2694" t="s">
        <v>9</v>
      </c>
      <c r="C2694">
        <v>101</v>
      </c>
      <c r="D2694" t="s">
        <v>240</v>
      </c>
      <c r="E2694" t="s">
        <v>194</v>
      </c>
      <c r="F2694" s="231">
        <v>5</v>
      </c>
    </row>
    <row r="2695" spans="1:6" x14ac:dyDescent="0.2">
      <c r="A2695">
        <v>2016</v>
      </c>
      <c r="B2695" t="s">
        <v>9</v>
      </c>
      <c r="C2695">
        <v>101</v>
      </c>
      <c r="D2695" t="s">
        <v>240</v>
      </c>
      <c r="E2695" t="s">
        <v>200</v>
      </c>
      <c r="F2695" s="231">
        <v>1</v>
      </c>
    </row>
    <row r="2696" spans="1:6" x14ac:dyDescent="0.2">
      <c r="A2696">
        <v>2016</v>
      </c>
      <c r="B2696" t="s">
        <v>9</v>
      </c>
      <c r="C2696">
        <v>101</v>
      </c>
      <c r="D2696" t="s">
        <v>240</v>
      </c>
      <c r="E2696" t="s">
        <v>195</v>
      </c>
      <c r="F2696" s="231">
        <v>9</v>
      </c>
    </row>
    <row r="2697" spans="1:6" x14ac:dyDescent="0.2">
      <c r="A2697">
        <v>2016</v>
      </c>
      <c r="B2697" t="s">
        <v>9</v>
      </c>
      <c r="C2697">
        <v>101</v>
      </c>
      <c r="D2697" t="s">
        <v>240</v>
      </c>
      <c r="E2697" t="s">
        <v>202</v>
      </c>
      <c r="F2697" s="231">
        <v>0.72</v>
      </c>
    </row>
    <row r="2698" spans="1:6" x14ac:dyDescent="0.2">
      <c r="A2698">
        <v>2016</v>
      </c>
      <c r="B2698" t="s">
        <v>9</v>
      </c>
      <c r="C2698">
        <v>101</v>
      </c>
      <c r="D2698" t="s">
        <v>240</v>
      </c>
      <c r="E2698" t="s">
        <v>205</v>
      </c>
      <c r="F2698" s="231">
        <v>0.75776399999999999</v>
      </c>
    </row>
    <row r="2699" spans="1:6" x14ac:dyDescent="0.2">
      <c r="A2699">
        <v>2016</v>
      </c>
      <c r="B2699" t="s">
        <v>9</v>
      </c>
      <c r="C2699">
        <v>101</v>
      </c>
      <c r="D2699" t="s">
        <v>240</v>
      </c>
      <c r="E2699" t="s">
        <v>196</v>
      </c>
      <c r="F2699" s="231">
        <v>167</v>
      </c>
    </row>
    <row r="2700" spans="1:6" x14ac:dyDescent="0.2">
      <c r="A2700">
        <v>2016</v>
      </c>
      <c r="B2700" t="s">
        <v>1</v>
      </c>
      <c r="C2700">
        <v>101</v>
      </c>
      <c r="D2700" t="s">
        <v>240</v>
      </c>
      <c r="E2700" t="s">
        <v>197</v>
      </c>
      <c r="F2700" s="231">
        <v>3</v>
      </c>
    </row>
    <row r="2701" spans="1:6" x14ac:dyDescent="0.2">
      <c r="A2701">
        <v>2016</v>
      </c>
      <c r="B2701" t="s">
        <v>1</v>
      </c>
      <c r="C2701">
        <v>101</v>
      </c>
      <c r="D2701" t="s">
        <v>240</v>
      </c>
      <c r="E2701" t="s">
        <v>194</v>
      </c>
      <c r="F2701" s="231">
        <v>1</v>
      </c>
    </row>
    <row r="2702" spans="1:6" x14ac:dyDescent="0.2">
      <c r="A2702">
        <v>2016</v>
      </c>
      <c r="B2702" t="s">
        <v>1</v>
      </c>
      <c r="C2702">
        <v>101</v>
      </c>
      <c r="D2702" t="s">
        <v>240</v>
      </c>
      <c r="E2702" t="s">
        <v>195</v>
      </c>
      <c r="F2702" s="231">
        <v>5</v>
      </c>
    </row>
    <row r="2703" spans="1:6" x14ac:dyDescent="0.2">
      <c r="A2703">
        <v>2016</v>
      </c>
      <c r="B2703" t="s">
        <v>1</v>
      </c>
      <c r="C2703">
        <v>101</v>
      </c>
      <c r="D2703" t="s">
        <v>240</v>
      </c>
      <c r="E2703" t="s">
        <v>202</v>
      </c>
      <c r="F2703" s="231">
        <v>0.69680900000000001</v>
      </c>
    </row>
    <row r="2704" spans="1:6" x14ac:dyDescent="0.2">
      <c r="A2704">
        <v>2016</v>
      </c>
      <c r="B2704" t="s">
        <v>1</v>
      </c>
      <c r="C2704">
        <v>101</v>
      </c>
      <c r="D2704" t="s">
        <v>240</v>
      </c>
      <c r="E2704" t="s">
        <v>205</v>
      </c>
      <c r="F2704" s="231">
        <v>0.736842</v>
      </c>
    </row>
    <row r="2705" spans="1:6" x14ac:dyDescent="0.2">
      <c r="A2705">
        <v>2016</v>
      </c>
      <c r="B2705" t="s">
        <v>1</v>
      </c>
      <c r="C2705">
        <v>101</v>
      </c>
      <c r="D2705" t="s">
        <v>240</v>
      </c>
      <c r="E2705" t="s">
        <v>196</v>
      </c>
      <c r="F2705" s="231">
        <v>177</v>
      </c>
    </row>
    <row r="2706" spans="1:6" x14ac:dyDescent="0.2">
      <c r="A2706">
        <v>2016</v>
      </c>
      <c r="B2706" t="s">
        <v>5</v>
      </c>
      <c r="C2706">
        <v>101</v>
      </c>
      <c r="D2706" t="s">
        <v>240</v>
      </c>
      <c r="E2706" t="s">
        <v>197</v>
      </c>
      <c r="F2706" s="231">
        <v>8</v>
      </c>
    </row>
    <row r="2707" spans="1:6" x14ac:dyDescent="0.2">
      <c r="A2707">
        <v>2016</v>
      </c>
      <c r="B2707" t="s">
        <v>5</v>
      </c>
      <c r="C2707">
        <v>101</v>
      </c>
      <c r="D2707" t="s">
        <v>240</v>
      </c>
      <c r="E2707" t="s">
        <v>198</v>
      </c>
      <c r="F2707" s="231">
        <v>1</v>
      </c>
    </row>
    <row r="2708" spans="1:6" x14ac:dyDescent="0.2">
      <c r="A2708">
        <v>2016</v>
      </c>
      <c r="B2708" t="s">
        <v>5</v>
      </c>
      <c r="C2708">
        <v>101</v>
      </c>
      <c r="D2708" t="s">
        <v>240</v>
      </c>
      <c r="E2708" t="s">
        <v>199</v>
      </c>
      <c r="F2708" s="231">
        <v>1</v>
      </c>
    </row>
    <row r="2709" spans="1:6" x14ac:dyDescent="0.2">
      <c r="A2709">
        <v>2016</v>
      </c>
      <c r="B2709" t="s">
        <v>5</v>
      </c>
      <c r="C2709">
        <v>101</v>
      </c>
      <c r="D2709" t="s">
        <v>240</v>
      </c>
      <c r="E2709" t="s">
        <v>194</v>
      </c>
      <c r="F2709" s="231">
        <v>2</v>
      </c>
    </row>
    <row r="2710" spans="1:6" x14ac:dyDescent="0.2">
      <c r="A2710">
        <v>2016</v>
      </c>
      <c r="B2710" t="s">
        <v>5</v>
      </c>
      <c r="C2710">
        <v>101</v>
      </c>
      <c r="D2710" t="s">
        <v>240</v>
      </c>
      <c r="E2710" t="s">
        <v>195</v>
      </c>
      <c r="F2710" s="231">
        <v>7</v>
      </c>
    </row>
    <row r="2711" spans="1:6" x14ac:dyDescent="0.2">
      <c r="A2711">
        <v>2016</v>
      </c>
      <c r="B2711" t="s">
        <v>5</v>
      </c>
      <c r="C2711">
        <v>101</v>
      </c>
      <c r="D2711" t="s">
        <v>240</v>
      </c>
      <c r="E2711" t="s">
        <v>202</v>
      </c>
      <c r="F2711" s="231">
        <v>0.71195699999999995</v>
      </c>
    </row>
    <row r="2712" spans="1:6" x14ac:dyDescent="0.2">
      <c r="A2712">
        <v>2016</v>
      </c>
      <c r="B2712" t="s">
        <v>5</v>
      </c>
      <c r="C2712">
        <v>101</v>
      </c>
      <c r="D2712" t="s">
        <v>240</v>
      </c>
      <c r="E2712" t="s">
        <v>205</v>
      </c>
      <c r="F2712" s="231">
        <v>0.75609800000000005</v>
      </c>
    </row>
    <row r="2713" spans="1:6" x14ac:dyDescent="0.2">
      <c r="A2713">
        <v>2016</v>
      </c>
      <c r="B2713" t="s">
        <v>5</v>
      </c>
      <c r="C2713">
        <v>101</v>
      </c>
      <c r="D2713" t="s">
        <v>240</v>
      </c>
      <c r="E2713" t="s">
        <v>196</v>
      </c>
      <c r="F2713" s="231">
        <v>167</v>
      </c>
    </row>
    <row r="2714" spans="1:6" x14ac:dyDescent="0.2">
      <c r="A2714">
        <v>2016</v>
      </c>
      <c r="B2714" t="s">
        <v>7</v>
      </c>
      <c r="C2714">
        <v>101</v>
      </c>
      <c r="D2714" t="s">
        <v>240</v>
      </c>
      <c r="E2714" t="s">
        <v>197</v>
      </c>
      <c r="F2714" s="231">
        <v>3</v>
      </c>
    </row>
    <row r="2715" spans="1:6" x14ac:dyDescent="0.2">
      <c r="A2715">
        <v>2016</v>
      </c>
      <c r="B2715" t="s">
        <v>7</v>
      </c>
      <c r="C2715">
        <v>101</v>
      </c>
      <c r="D2715" t="s">
        <v>240</v>
      </c>
      <c r="E2715" t="s">
        <v>198</v>
      </c>
      <c r="F2715" s="231">
        <v>1</v>
      </c>
    </row>
    <row r="2716" spans="1:6" x14ac:dyDescent="0.2">
      <c r="A2716">
        <v>2016</v>
      </c>
      <c r="B2716" t="s">
        <v>7</v>
      </c>
      <c r="C2716">
        <v>101</v>
      </c>
      <c r="D2716" t="s">
        <v>240</v>
      </c>
      <c r="E2716" t="s">
        <v>194</v>
      </c>
      <c r="F2716" s="231">
        <v>2</v>
      </c>
    </row>
    <row r="2717" spans="1:6" x14ac:dyDescent="0.2">
      <c r="A2717">
        <v>2016</v>
      </c>
      <c r="B2717" t="s">
        <v>7</v>
      </c>
      <c r="C2717">
        <v>101</v>
      </c>
      <c r="D2717" t="s">
        <v>240</v>
      </c>
      <c r="E2717" t="s">
        <v>195</v>
      </c>
      <c r="F2717" s="231">
        <v>6</v>
      </c>
    </row>
    <row r="2718" spans="1:6" x14ac:dyDescent="0.2">
      <c r="A2718">
        <v>2016</v>
      </c>
      <c r="B2718" t="s">
        <v>7</v>
      </c>
      <c r="C2718">
        <v>101</v>
      </c>
      <c r="D2718" t="s">
        <v>240</v>
      </c>
      <c r="E2718" t="s">
        <v>202</v>
      </c>
      <c r="F2718" s="231">
        <v>0.69590600000000002</v>
      </c>
    </row>
    <row r="2719" spans="1:6" x14ac:dyDescent="0.2">
      <c r="A2719">
        <v>2016</v>
      </c>
      <c r="B2719" t="s">
        <v>7</v>
      </c>
      <c r="C2719">
        <v>101</v>
      </c>
      <c r="D2719" t="s">
        <v>240</v>
      </c>
      <c r="E2719" t="s">
        <v>205</v>
      </c>
      <c r="F2719" s="231">
        <v>0.74375000000000002</v>
      </c>
    </row>
    <row r="2720" spans="1:6" x14ac:dyDescent="0.2">
      <c r="A2720">
        <v>2016</v>
      </c>
      <c r="B2720" t="s">
        <v>7</v>
      </c>
      <c r="C2720">
        <v>101</v>
      </c>
      <c r="D2720" t="s">
        <v>240</v>
      </c>
      <c r="E2720" t="s">
        <v>196</v>
      </c>
      <c r="F2720" s="231">
        <v>163</v>
      </c>
    </row>
    <row r="2721" spans="1:6" x14ac:dyDescent="0.2">
      <c r="A2721">
        <v>2016</v>
      </c>
      <c r="B2721" t="s">
        <v>6</v>
      </c>
      <c r="C2721">
        <v>101</v>
      </c>
      <c r="D2721" t="s">
        <v>240</v>
      </c>
      <c r="E2721" t="s">
        <v>197</v>
      </c>
      <c r="F2721" s="231">
        <v>6</v>
      </c>
    </row>
    <row r="2722" spans="1:6" x14ac:dyDescent="0.2">
      <c r="A2722">
        <v>2016</v>
      </c>
      <c r="B2722" t="s">
        <v>6</v>
      </c>
      <c r="C2722">
        <v>101</v>
      </c>
      <c r="D2722" t="s">
        <v>240</v>
      </c>
      <c r="E2722" t="s">
        <v>198</v>
      </c>
      <c r="F2722" s="231">
        <v>1</v>
      </c>
    </row>
    <row r="2723" spans="1:6" x14ac:dyDescent="0.2">
      <c r="A2723">
        <v>2016</v>
      </c>
      <c r="B2723" t="s">
        <v>6</v>
      </c>
      <c r="C2723">
        <v>101</v>
      </c>
      <c r="D2723" t="s">
        <v>240</v>
      </c>
      <c r="E2723" t="s">
        <v>199</v>
      </c>
      <c r="F2723" s="231">
        <v>1</v>
      </c>
    </row>
    <row r="2724" spans="1:6" x14ac:dyDescent="0.2">
      <c r="A2724">
        <v>2016</v>
      </c>
      <c r="B2724" t="s">
        <v>6</v>
      </c>
      <c r="C2724">
        <v>101</v>
      </c>
      <c r="D2724" t="s">
        <v>240</v>
      </c>
      <c r="E2724" t="s">
        <v>194</v>
      </c>
      <c r="F2724" s="231">
        <v>3</v>
      </c>
    </row>
    <row r="2725" spans="1:6" x14ac:dyDescent="0.2">
      <c r="A2725">
        <v>2016</v>
      </c>
      <c r="B2725" t="s">
        <v>6</v>
      </c>
      <c r="C2725">
        <v>101</v>
      </c>
      <c r="D2725" t="s">
        <v>240</v>
      </c>
      <c r="E2725" t="s">
        <v>195</v>
      </c>
      <c r="F2725" s="231">
        <v>21</v>
      </c>
    </row>
    <row r="2726" spans="1:6" x14ac:dyDescent="0.2">
      <c r="A2726">
        <v>2016</v>
      </c>
      <c r="B2726" t="s">
        <v>6</v>
      </c>
      <c r="C2726">
        <v>101</v>
      </c>
      <c r="D2726" t="s">
        <v>240</v>
      </c>
      <c r="E2726" t="s">
        <v>202</v>
      </c>
      <c r="F2726" s="231">
        <v>0.72514599999999996</v>
      </c>
    </row>
    <row r="2727" spans="1:6" x14ac:dyDescent="0.2">
      <c r="A2727">
        <v>2016</v>
      </c>
      <c r="B2727" t="s">
        <v>6</v>
      </c>
      <c r="C2727">
        <v>101</v>
      </c>
      <c r="D2727" t="s">
        <v>240</v>
      </c>
      <c r="E2727" t="s">
        <v>205</v>
      </c>
      <c r="F2727" s="231">
        <v>0.76249999999999996</v>
      </c>
    </row>
    <row r="2728" spans="1:6" x14ac:dyDescent="0.2">
      <c r="A2728">
        <v>2016</v>
      </c>
      <c r="B2728" t="s">
        <v>6</v>
      </c>
      <c r="C2728">
        <v>101</v>
      </c>
      <c r="D2728" t="s">
        <v>240</v>
      </c>
      <c r="E2728" t="s">
        <v>196</v>
      </c>
      <c r="F2728" s="231">
        <v>163</v>
      </c>
    </row>
    <row r="2729" spans="1:6" x14ac:dyDescent="0.2">
      <c r="A2729">
        <v>2016</v>
      </c>
      <c r="B2729" t="s">
        <v>0</v>
      </c>
      <c r="C2729">
        <v>101</v>
      </c>
      <c r="D2729" t="s">
        <v>240</v>
      </c>
      <c r="E2729" t="s">
        <v>197</v>
      </c>
      <c r="F2729" s="231">
        <v>4</v>
      </c>
    </row>
    <row r="2730" spans="1:6" x14ac:dyDescent="0.2">
      <c r="A2730">
        <v>2016</v>
      </c>
      <c r="B2730" t="s">
        <v>0</v>
      </c>
      <c r="C2730">
        <v>101</v>
      </c>
      <c r="D2730" t="s">
        <v>240</v>
      </c>
      <c r="E2730" t="s">
        <v>198</v>
      </c>
      <c r="F2730" s="231">
        <v>0</v>
      </c>
    </row>
    <row r="2731" spans="1:6" x14ac:dyDescent="0.2">
      <c r="A2731">
        <v>2016</v>
      </c>
      <c r="B2731" t="s">
        <v>0</v>
      </c>
      <c r="C2731">
        <v>101</v>
      </c>
      <c r="D2731" t="s">
        <v>240</v>
      </c>
      <c r="E2731" t="s">
        <v>199</v>
      </c>
      <c r="F2731" s="231">
        <v>0</v>
      </c>
    </row>
    <row r="2732" spans="1:6" x14ac:dyDescent="0.2">
      <c r="A2732">
        <v>2016</v>
      </c>
      <c r="B2732" t="s">
        <v>0</v>
      </c>
      <c r="C2732">
        <v>101</v>
      </c>
      <c r="D2732" t="s">
        <v>240</v>
      </c>
      <c r="E2732" t="s">
        <v>194</v>
      </c>
      <c r="F2732" s="231">
        <v>4</v>
      </c>
    </row>
    <row r="2733" spans="1:6" x14ac:dyDescent="0.2">
      <c r="A2733">
        <v>2016</v>
      </c>
      <c r="B2733" t="s">
        <v>0</v>
      </c>
      <c r="C2733">
        <v>101</v>
      </c>
      <c r="D2733" t="s">
        <v>240</v>
      </c>
      <c r="E2733" t="s">
        <v>200</v>
      </c>
      <c r="F2733" s="231">
        <v>1</v>
      </c>
    </row>
    <row r="2734" spans="1:6" x14ac:dyDescent="0.2">
      <c r="A2734">
        <v>2016</v>
      </c>
      <c r="B2734" t="s">
        <v>0</v>
      </c>
      <c r="C2734">
        <v>101</v>
      </c>
      <c r="D2734" t="s">
        <v>240</v>
      </c>
      <c r="E2734" t="s">
        <v>195</v>
      </c>
      <c r="F2734" s="231">
        <v>9</v>
      </c>
    </row>
    <row r="2735" spans="1:6" x14ac:dyDescent="0.2">
      <c r="A2735">
        <v>2016</v>
      </c>
      <c r="B2735" t="s">
        <v>0</v>
      </c>
      <c r="C2735">
        <v>101</v>
      </c>
      <c r="D2735" t="s">
        <v>240</v>
      </c>
      <c r="E2735" t="s">
        <v>202</v>
      </c>
      <c r="F2735" s="231">
        <v>0.68556700000000004</v>
      </c>
    </row>
    <row r="2736" spans="1:6" x14ac:dyDescent="0.2">
      <c r="A2736">
        <v>2016</v>
      </c>
      <c r="B2736" t="s">
        <v>0</v>
      </c>
      <c r="C2736">
        <v>101</v>
      </c>
      <c r="D2736" t="s">
        <v>240</v>
      </c>
      <c r="E2736" t="s">
        <v>205</v>
      </c>
      <c r="F2736" s="231">
        <v>0.71751399999999999</v>
      </c>
    </row>
    <row r="2737" spans="1:6" x14ac:dyDescent="0.2">
      <c r="A2737">
        <v>2016</v>
      </c>
      <c r="B2737" t="s">
        <v>0</v>
      </c>
      <c r="C2737">
        <v>101</v>
      </c>
      <c r="D2737" t="s">
        <v>240</v>
      </c>
      <c r="E2737" t="s">
        <v>196</v>
      </c>
      <c r="F2737" s="231">
        <v>179</v>
      </c>
    </row>
    <row r="2738" spans="1:6" x14ac:dyDescent="0.2">
      <c r="A2738">
        <v>2016</v>
      </c>
      <c r="B2738" t="s">
        <v>8</v>
      </c>
      <c r="C2738">
        <v>101</v>
      </c>
      <c r="D2738" t="s">
        <v>240</v>
      </c>
      <c r="E2738" t="s">
        <v>197</v>
      </c>
      <c r="F2738" s="231">
        <v>3</v>
      </c>
    </row>
    <row r="2739" spans="1:6" x14ac:dyDescent="0.2">
      <c r="A2739">
        <v>2016</v>
      </c>
      <c r="B2739" t="s">
        <v>8</v>
      </c>
      <c r="C2739">
        <v>101</v>
      </c>
      <c r="D2739" t="s">
        <v>240</v>
      </c>
      <c r="E2739" t="s">
        <v>198</v>
      </c>
      <c r="F2739" s="231">
        <v>1</v>
      </c>
    </row>
    <row r="2740" spans="1:6" x14ac:dyDescent="0.2">
      <c r="A2740">
        <v>2016</v>
      </c>
      <c r="B2740" t="s">
        <v>8</v>
      </c>
      <c r="C2740">
        <v>101</v>
      </c>
      <c r="D2740" t="s">
        <v>240</v>
      </c>
      <c r="E2740" t="s">
        <v>194</v>
      </c>
      <c r="F2740" s="231">
        <v>5</v>
      </c>
    </row>
    <row r="2741" spans="1:6" x14ac:dyDescent="0.2">
      <c r="A2741">
        <v>2016</v>
      </c>
      <c r="B2741" t="s">
        <v>8</v>
      </c>
      <c r="C2741">
        <v>101</v>
      </c>
      <c r="D2741" t="s">
        <v>240</v>
      </c>
      <c r="E2741" t="s">
        <v>195</v>
      </c>
      <c r="F2741" s="231">
        <v>10</v>
      </c>
    </row>
    <row r="2742" spans="1:6" x14ac:dyDescent="0.2">
      <c r="A2742">
        <v>2016</v>
      </c>
      <c r="B2742" t="s">
        <v>8</v>
      </c>
      <c r="C2742">
        <v>101</v>
      </c>
      <c r="D2742" t="s">
        <v>240</v>
      </c>
      <c r="E2742" t="s">
        <v>202</v>
      </c>
      <c r="F2742" s="231">
        <v>0.71022700000000005</v>
      </c>
    </row>
    <row r="2743" spans="1:6" x14ac:dyDescent="0.2">
      <c r="A2743">
        <v>2016</v>
      </c>
      <c r="B2743" t="s">
        <v>8</v>
      </c>
      <c r="C2743">
        <v>101</v>
      </c>
      <c r="D2743" t="s">
        <v>240</v>
      </c>
      <c r="E2743" t="s">
        <v>205</v>
      </c>
      <c r="F2743" s="231">
        <v>0.75308600000000003</v>
      </c>
    </row>
    <row r="2744" spans="1:6" x14ac:dyDescent="0.2">
      <c r="A2744">
        <v>2016</v>
      </c>
      <c r="B2744" t="s">
        <v>8</v>
      </c>
      <c r="C2744">
        <v>101</v>
      </c>
      <c r="D2744" t="s">
        <v>240</v>
      </c>
      <c r="E2744" t="s">
        <v>196</v>
      </c>
      <c r="F2744" s="231">
        <v>166</v>
      </c>
    </row>
    <row r="2745" spans="1:6" x14ac:dyDescent="0.2">
      <c r="A2745">
        <v>2016</v>
      </c>
      <c r="B2745" t="s">
        <v>10</v>
      </c>
      <c r="C2745">
        <v>101</v>
      </c>
      <c r="D2745" t="s">
        <v>240</v>
      </c>
      <c r="E2745" t="s">
        <v>197</v>
      </c>
      <c r="F2745" s="231">
        <v>8</v>
      </c>
    </row>
    <row r="2746" spans="1:6" x14ac:dyDescent="0.2">
      <c r="A2746">
        <v>2016</v>
      </c>
      <c r="B2746" t="s">
        <v>10</v>
      </c>
      <c r="C2746">
        <v>101</v>
      </c>
      <c r="D2746" t="s">
        <v>240</v>
      </c>
      <c r="E2746" t="s">
        <v>194</v>
      </c>
      <c r="F2746" s="231">
        <v>5</v>
      </c>
    </row>
    <row r="2747" spans="1:6" x14ac:dyDescent="0.2">
      <c r="A2747">
        <v>2016</v>
      </c>
      <c r="B2747" t="s">
        <v>10</v>
      </c>
      <c r="C2747">
        <v>101</v>
      </c>
      <c r="D2747" t="s">
        <v>240</v>
      </c>
      <c r="E2747" t="s">
        <v>195</v>
      </c>
      <c r="F2747" s="231">
        <v>12</v>
      </c>
    </row>
    <row r="2748" spans="1:6" x14ac:dyDescent="0.2">
      <c r="A2748">
        <v>2016</v>
      </c>
      <c r="B2748" t="s">
        <v>10</v>
      </c>
      <c r="C2748">
        <v>101</v>
      </c>
      <c r="D2748" t="s">
        <v>240</v>
      </c>
      <c r="E2748" t="s">
        <v>202</v>
      </c>
      <c r="F2748" s="231">
        <v>0.73446299999999998</v>
      </c>
    </row>
    <row r="2749" spans="1:6" x14ac:dyDescent="0.2">
      <c r="A2749">
        <v>2016</v>
      </c>
      <c r="B2749" t="s">
        <v>10</v>
      </c>
      <c r="C2749">
        <v>101</v>
      </c>
      <c r="D2749" t="s">
        <v>240</v>
      </c>
      <c r="E2749" t="s">
        <v>205</v>
      </c>
      <c r="F2749" s="231">
        <v>0.77300599999999997</v>
      </c>
    </row>
    <row r="2750" spans="1:6" x14ac:dyDescent="0.2">
      <c r="A2750">
        <v>2016</v>
      </c>
      <c r="B2750" t="s">
        <v>10</v>
      </c>
      <c r="C2750">
        <v>101</v>
      </c>
      <c r="D2750" t="s">
        <v>240</v>
      </c>
      <c r="E2750" t="s">
        <v>196</v>
      </c>
      <c r="F2750" s="231">
        <v>164</v>
      </c>
    </row>
    <row r="2751" spans="1:6" x14ac:dyDescent="0.2">
      <c r="A2751">
        <v>2016</v>
      </c>
      <c r="B2751" t="s">
        <v>4</v>
      </c>
      <c r="C2751">
        <v>101</v>
      </c>
      <c r="D2751" t="s">
        <v>240</v>
      </c>
      <c r="E2751" t="s">
        <v>197</v>
      </c>
      <c r="F2751" s="231">
        <v>1</v>
      </c>
    </row>
    <row r="2752" spans="1:6" x14ac:dyDescent="0.2">
      <c r="A2752">
        <v>2016</v>
      </c>
      <c r="B2752" t="s">
        <v>4</v>
      </c>
      <c r="C2752">
        <v>101</v>
      </c>
      <c r="D2752" t="s">
        <v>240</v>
      </c>
      <c r="E2752" t="s">
        <v>194</v>
      </c>
      <c r="F2752" s="231">
        <v>3</v>
      </c>
    </row>
    <row r="2753" spans="1:6" x14ac:dyDescent="0.2">
      <c r="A2753">
        <v>2016</v>
      </c>
      <c r="B2753" t="s">
        <v>4</v>
      </c>
      <c r="C2753">
        <v>101</v>
      </c>
      <c r="D2753" t="s">
        <v>240</v>
      </c>
      <c r="E2753" t="s">
        <v>195</v>
      </c>
      <c r="F2753" s="231">
        <v>9</v>
      </c>
    </row>
    <row r="2754" spans="1:6" x14ac:dyDescent="0.2">
      <c r="A2754">
        <v>2016</v>
      </c>
      <c r="B2754" t="s">
        <v>4</v>
      </c>
      <c r="C2754">
        <v>101</v>
      </c>
      <c r="D2754" t="s">
        <v>240</v>
      </c>
      <c r="E2754" t="s">
        <v>202</v>
      </c>
      <c r="F2754" s="231">
        <v>0.70491800000000004</v>
      </c>
    </row>
    <row r="2755" spans="1:6" x14ac:dyDescent="0.2">
      <c r="A2755">
        <v>2016</v>
      </c>
      <c r="B2755" t="s">
        <v>4</v>
      </c>
      <c r="C2755">
        <v>101</v>
      </c>
      <c r="D2755" t="s">
        <v>240</v>
      </c>
      <c r="E2755" t="s">
        <v>205</v>
      </c>
      <c r="F2755" s="231">
        <v>0.74846599999999996</v>
      </c>
    </row>
    <row r="2756" spans="1:6" x14ac:dyDescent="0.2">
      <c r="A2756">
        <v>2016</v>
      </c>
      <c r="B2756" t="s">
        <v>4</v>
      </c>
      <c r="C2756">
        <v>101</v>
      </c>
      <c r="D2756" t="s">
        <v>240</v>
      </c>
      <c r="E2756" t="s">
        <v>196</v>
      </c>
      <c r="F2756" s="231">
        <v>172</v>
      </c>
    </row>
    <row r="2757" spans="1:6" x14ac:dyDescent="0.2">
      <c r="A2757">
        <v>2016</v>
      </c>
      <c r="B2757" t="s">
        <v>3</v>
      </c>
      <c r="C2757">
        <v>101</v>
      </c>
      <c r="D2757" t="s">
        <v>240</v>
      </c>
      <c r="E2757" t="s">
        <v>197</v>
      </c>
      <c r="F2757" s="231">
        <v>5</v>
      </c>
    </row>
    <row r="2758" spans="1:6" x14ac:dyDescent="0.2">
      <c r="A2758">
        <v>2016</v>
      </c>
      <c r="B2758" t="s">
        <v>3</v>
      </c>
      <c r="C2758">
        <v>101</v>
      </c>
      <c r="D2758" t="s">
        <v>240</v>
      </c>
      <c r="E2758" t="s">
        <v>199</v>
      </c>
      <c r="F2758" s="231">
        <v>1</v>
      </c>
    </row>
    <row r="2759" spans="1:6" x14ac:dyDescent="0.2">
      <c r="A2759">
        <v>2016</v>
      </c>
      <c r="B2759" t="s">
        <v>3</v>
      </c>
      <c r="C2759">
        <v>101</v>
      </c>
      <c r="D2759" t="s">
        <v>240</v>
      </c>
      <c r="E2759" t="s">
        <v>194</v>
      </c>
      <c r="F2759" s="231">
        <v>3</v>
      </c>
    </row>
    <row r="2760" spans="1:6" x14ac:dyDescent="0.2">
      <c r="A2760">
        <v>2016</v>
      </c>
      <c r="B2760" t="s">
        <v>3</v>
      </c>
      <c r="C2760">
        <v>101</v>
      </c>
      <c r="D2760" t="s">
        <v>240</v>
      </c>
      <c r="E2760" t="s">
        <v>195</v>
      </c>
      <c r="F2760" s="231">
        <v>8</v>
      </c>
    </row>
    <row r="2761" spans="1:6" x14ac:dyDescent="0.2">
      <c r="A2761">
        <v>2016</v>
      </c>
      <c r="B2761" t="s">
        <v>3</v>
      </c>
      <c r="C2761">
        <v>101</v>
      </c>
      <c r="D2761" t="s">
        <v>240</v>
      </c>
      <c r="E2761" t="s">
        <v>202</v>
      </c>
      <c r="F2761" s="231">
        <v>0.69565200000000005</v>
      </c>
    </row>
    <row r="2762" spans="1:6" x14ac:dyDescent="0.2">
      <c r="A2762">
        <v>2016</v>
      </c>
      <c r="B2762" t="s">
        <v>3</v>
      </c>
      <c r="C2762">
        <v>101</v>
      </c>
      <c r="D2762" t="s">
        <v>240</v>
      </c>
      <c r="E2762" t="s">
        <v>205</v>
      </c>
      <c r="F2762" s="231">
        <v>0.74096399999999996</v>
      </c>
    </row>
    <row r="2763" spans="1:6" x14ac:dyDescent="0.2">
      <c r="A2763">
        <v>2016</v>
      </c>
      <c r="B2763" t="s">
        <v>3</v>
      </c>
      <c r="C2763">
        <v>101</v>
      </c>
      <c r="D2763" t="s">
        <v>240</v>
      </c>
      <c r="E2763" t="s">
        <v>196</v>
      </c>
      <c r="F2763" s="231">
        <v>170</v>
      </c>
    </row>
    <row r="2764" spans="1:6" x14ac:dyDescent="0.2">
      <c r="A2764">
        <v>2016</v>
      </c>
      <c r="B2764" t="s">
        <v>2</v>
      </c>
      <c r="C2764">
        <v>101</v>
      </c>
      <c r="D2764" t="s">
        <v>240</v>
      </c>
      <c r="E2764" t="s">
        <v>197</v>
      </c>
      <c r="F2764" s="231">
        <v>4</v>
      </c>
    </row>
    <row r="2765" spans="1:6" x14ac:dyDescent="0.2">
      <c r="A2765">
        <v>2016</v>
      </c>
      <c r="B2765" t="s">
        <v>2</v>
      </c>
      <c r="C2765">
        <v>101</v>
      </c>
      <c r="D2765" t="s">
        <v>240</v>
      </c>
      <c r="E2765" t="s">
        <v>198</v>
      </c>
      <c r="F2765" s="231">
        <v>1</v>
      </c>
    </row>
    <row r="2766" spans="1:6" x14ac:dyDescent="0.2">
      <c r="A2766">
        <v>2016</v>
      </c>
      <c r="B2766" t="s">
        <v>2</v>
      </c>
      <c r="C2766">
        <v>101</v>
      </c>
      <c r="D2766" t="s">
        <v>240</v>
      </c>
      <c r="E2766" t="s">
        <v>199</v>
      </c>
      <c r="F2766" s="231">
        <v>2</v>
      </c>
    </row>
    <row r="2767" spans="1:6" x14ac:dyDescent="0.2">
      <c r="A2767">
        <v>2016</v>
      </c>
      <c r="B2767" t="s">
        <v>2</v>
      </c>
      <c r="C2767">
        <v>101</v>
      </c>
      <c r="D2767" t="s">
        <v>240</v>
      </c>
      <c r="E2767" t="s">
        <v>194</v>
      </c>
      <c r="F2767" s="231">
        <v>1</v>
      </c>
    </row>
    <row r="2768" spans="1:6" x14ac:dyDescent="0.2">
      <c r="A2768">
        <v>2016</v>
      </c>
      <c r="B2768" t="s">
        <v>2</v>
      </c>
      <c r="C2768">
        <v>101</v>
      </c>
      <c r="D2768" t="s">
        <v>240</v>
      </c>
      <c r="E2768" t="s">
        <v>195</v>
      </c>
      <c r="F2768" s="231">
        <v>4</v>
      </c>
    </row>
    <row r="2769" spans="1:6" x14ac:dyDescent="0.2">
      <c r="A2769">
        <v>2016</v>
      </c>
      <c r="B2769" t="s">
        <v>2</v>
      </c>
      <c r="C2769">
        <v>101</v>
      </c>
      <c r="D2769" t="s">
        <v>240</v>
      </c>
      <c r="E2769" t="s">
        <v>202</v>
      </c>
      <c r="F2769" s="231">
        <v>0.69945400000000002</v>
      </c>
    </row>
    <row r="2770" spans="1:6" x14ac:dyDescent="0.2">
      <c r="A2770">
        <v>2016</v>
      </c>
      <c r="B2770" t="s">
        <v>2</v>
      </c>
      <c r="C2770">
        <v>101</v>
      </c>
      <c r="D2770" t="s">
        <v>240</v>
      </c>
      <c r="E2770" t="s">
        <v>205</v>
      </c>
      <c r="F2770" s="231">
        <v>0.73809499999999995</v>
      </c>
    </row>
    <row r="2771" spans="1:6" x14ac:dyDescent="0.2">
      <c r="A2771">
        <v>2016</v>
      </c>
      <c r="B2771" t="s">
        <v>2</v>
      </c>
      <c r="C2771">
        <v>101</v>
      </c>
      <c r="D2771" t="s">
        <v>240</v>
      </c>
      <c r="E2771" t="s">
        <v>196</v>
      </c>
      <c r="F2771" s="231">
        <v>173</v>
      </c>
    </row>
    <row r="2772" spans="1:6" x14ac:dyDescent="0.2">
      <c r="A2772">
        <v>2016</v>
      </c>
      <c r="B2772" t="s">
        <v>9</v>
      </c>
      <c r="C2772">
        <v>102</v>
      </c>
      <c r="D2772" t="s">
        <v>241</v>
      </c>
      <c r="E2772" t="s">
        <v>197</v>
      </c>
      <c r="F2772" s="231">
        <v>4</v>
      </c>
    </row>
    <row r="2773" spans="1:6" x14ac:dyDescent="0.2">
      <c r="A2773">
        <v>2016</v>
      </c>
      <c r="B2773" t="s">
        <v>9</v>
      </c>
      <c r="C2773">
        <v>102</v>
      </c>
      <c r="D2773" t="s">
        <v>241</v>
      </c>
      <c r="E2773" t="s">
        <v>198</v>
      </c>
      <c r="F2773" s="231">
        <v>1</v>
      </c>
    </row>
    <row r="2774" spans="1:6" x14ac:dyDescent="0.2">
      <c r="A2774">
        <v>2016</v>
      </c>
      <c r="B2774" t="s">
        <v>9</v>
      </c>
      <c r="C2774">
        <v>102</v>
      </c>
      <c r="D2774" t="s">
        <v>241</v>
      </c>
      <c r="E2774" t="s">
        <v>194</v>
      </c>
      <c r="F2774" s="231">
        <v>1</v>
      </c>
    </row>
    <row r="2775" spans="1:6" x14ac:dyDescent="0.2">
      <c r="A2775">
        <v>2016</v>
      </c>
      <c r="B2775" t="s">
        <v>9</v>
      </c>
      <c r="C2775">
        <v>102</v>
      </c>
      <c r="D2775" t="s">
        <v>241</v>
      </c>
      <c r="E2775" t="s">
        <v>200</v>
      </c>
      <c r="F2775" s="231">
        <v>2</v>
      </c>
    </row>
    <row r="2776" spans="1:6" x14ac:dyDescent="0.2">
      <c r="A2776">
        <v>2016</v>
      </c>
      <c r="B2776" t="s">
        <v>9</v>
      </c>
      <c r="C2776">
        <v>102</v>
      </c>
      <c r="D2776" t="s">
        <v>241</v>
      </c>
      <c r="E2776" t="s">
        <v>195</v>
      </c>
      <c r="F2776" s="231">
        <v>7</v>
      </c>
    </row>
    <row r="2777" spans="1:6" x14ac:dyDescent="0.2">
      <c r="A2777">
        <v>2016</v>
      </c>
      <c r="B2777" t="s">
        <v>9</v>
      </c>
      <c r="C2777">
        <v>102</v>
      </c>
      <c r="D2777" t="s">
        <v>241</v>
      </c>
      <c r="E2777" t="s">
        <v>202</v>
      </c>
      <c r="F2777" s="231">
        <v>0.72950800000000005</v>
      </c>
    </row>
    <row r="2778" spans="1:6" x14ac:dyDescent="0.2">
      <c r="A2778">
        <v>2016</v>
      </c>
      <c r="B2778" t="s">
        <v>9</v>
      </c>
      <c r="C2778">
        <v>102</v>
      </c>
      <c r="D2778" t="s">
        <v>241</v>
      </c>
      <c r="E2778" t="s">
        <v>205</v>
      </c>
      <c r="F2778" s="231">
        <v>0.76785700000000001</v>
      </c>
    </row>
    <row r="2779" spans="1:6" x14ac:dyDescent="0.2">
      <c r="A2779">
        <v>2016</v>
      </c>
      <c r="B2779" t="s">
        <v>9</v>
      </c>
      <c r="C2779">
        <v>102</v>
      </c>
      <c r="D2779" t="s">
        <v>241</v>
      </c>
      <c r="E2779" t="s">
        <v>196</v>
      </c>
      <c r="F2779" s="231">
        <v>118</v>
      </c>
    </row>
    <row r="2780" spans="1:6" x14ac:dyDescent="0.2">
      <c r="A2780">
        <v>2016</v>
      </c>
      <c r="B2780" t="s">
        <v>1</v>
      </c>
      <c r="C2780">
        <v>102</v>
      </c>
      <c r="D2780" t="s">
        <v>241</v>
      </c>
      <c r="E2780" t="s">
        <v>197</v>
      </c>
      <c r="F2780" s="231">
        <v>1</v>
      </c>
    </row>
    <row r="2781" spans="1:6" x14ac:dyDescent="0.2">
      <c r="A2781">
        <v>2016</v>
      </c>
      <c r="B2781" t="s">
        <v>1</v>
      </c>
      <c r="C2781">
        <v>102</v>
      </c>
      <c r="D2781" t="s">
        <v>241</v>
      </c>
      <c r="E2781" t="s">
        <v>194</v>
      </c>
      <c r="F2781" s="231">
        <v>2</v>
      </c>
    </row>
    <row r="2782" spans="1:6" x14ac:dyDescent="0.2">
      <c r="A2782">
        <v>2016</v>
      </c>
      <c r="B2782" t="s">
        <v>1</v>
      </c>
      <c r="C2782">
        <v>102</v>
      </c>
      <c r="D2782" t="s">
        <v>241</v>
      </c>
      <c r="E2782" t="s">
        <v>200</v>
      </c>
      <c r="F2782" s="231">
        <v>1</v>
      </c>
    </row>
    <row r="2783" spans="1:6" x14ac:dyDescent="0.2">
      <c r="A2783">
        <v>2016</v>
      </c>
      <c r="B2783" t="s">
        <v>1</v>
      </c>
      <c r="C2783">
        <v>102</v>
      </c>
      <c r="D2783" t="s">
        <v>241</v>
      </c>
      <c r="E2783" t="s">
        <v>195</v>
      </c>
      <c r="F2783" s="231">
        <v>6</v>
      </c>
    </row>
    <row r="2784" spans="1:6" x14ac:dyDescent="0.2">
      <c r="A2784">
        <v>2016</v>
      </c>
      <c r="B2784" t="s">
        <v>1</v>
      </c>
      <c r="C2784">
        <v>102</v>
      </c>
      <c r="D2784" t="s">
        <v>241</v>
      </c>
      <c r="E2784" t="s">
        <v>202</v>
      </c>
      <c r="F2784" s="231">
        <v>0.70940199999999998</v>
      </c>
    </row>
    <row r="2785" spans="1:6" x14ac:dyDescent="0.2">
      <c r="A2785">
        <v>2016</v>
      </c>
      <c r="B2785" t="s">
        <v>1</v>
      </c>
      <c r="C2785">
        <v>102</v>
      </c>
      <c r="D2785" t="s">
        <v>241</v>
      </c>
      <c r="E2785" t="s">
        <v>205</v>
      </c>
      <c r="F2785" s="231">
        <v>0.72321400000000002</v>
      </c>
    </row>
    <row r="2786" spans="1:6" x14ac:dyDescent="0.2">
      <c r="A2786">
        <v>2016</v>
      </c>
      <c r="B2786" t="s">
        <v>1</v>
      </c>
      <c r="C2786">
        <v>102</v>
      </c>
      <c r="D2786" t="s">
        <v>241</v>
      </c>
      <c r="E2786" t="s">
        <v>196</v>
      </c>
      <c r="F2786" s="231">
        <v>121</v>
      </c>
    </row>
    <row r="2787" spans="1:6" x14ac:dyDescent="0.2">
      <c r="A2787">
        <v>2016</v>
      </c>
      <c r="B2787" t="s">
        <v>5</v>
      </c>
      <c r="C2787">
        <v>102</v>
      </c>
      <c r="D2787" t="s">
        <v>241</v>
      </c>
      <c r="E2787" t="s">
        <v>197</v>
      </c>
      <c r="F2787" s="231">
        <v>4</v>
      </c>
    </row>
    <row r="2788" spans="1:6" x14ac:dyDescent="0.2">
      <c r="A2788">
        <v>2016</v>
      </c>
      <c r="B2788" t="s">
        <v>5</v>
      </c>
      <c r="C2788">
        <v>102</v>
      </c>
      <c r="D2788" t="s">
        <v>241</v>
      </c>
      <c r="E2788" t="s">
        <v>198</v>
      </c>
      <c r="F2788" s="231">
        <v>1</v>
      </c>
    </row>
    <row r="2789" spans="1:6" x14ac:dyDescent="0.2">
      <c r="A2789">
        <v>2016</v>
      </c>
      <c r="B2789" t="s">
        <v>5</v>
      </c>
      <c r="C2789">
        <v>102</v>
      </c>
      <c r="D2789" t="s">
        <v>241</v>
      </c>
      <c r="E2789" t="s">
        <v>199</v>
      </c>
      <c r="F2789" s="231">
        <v>1</v>
      </c>
    </row>
    <row r="2790" spans="1:6" x14ac:dyDescent="0.2">
      <c r="A2790">
        <v>2016</v>
      </c>
      <c r="B2790" t="s">
        <v>5</v>
      </c>
      <c r="C2790">
        <v>102</v>
      </c>
      <c r="D2790" t="s">
        <v>241</v>
      </c>
      <c r="E2790" t="s">
        <v>194</v>
      </c>
      <c r="F2790" s="231">
        <v>3</v>
      </c>
    </row>
    <row r="2791" spans="1:6" x14ac:dyDescent="0.2">
      <c r="A2791">
        <v>2016</v>
      </c>
      <c r="B2791" t="s">
        <v>5</v>
      </c>
      <c r="C2791">
        <v>102</v>
      </c>
      <c r="D2791" t="s">
        <v>241</v>
      </c>
      <c r="E2791" t="s">
        <v>195</v>
      </c>
      <c r="F2791" s="231">
        <v>4</v>
      </c>
    </row>
    <row r="2792" spans="1:6" x14ac:dyDescent="0.2">
      <c r="A2792">
        <v>2016</v>
      </c>
      <c r="B2792" t="s">
        <v>5</v>
      </c>
      <c r="C2792">
        <v>102</v>
      </c>
      <c r="D2792" t="s">
        <v>241</v>
      </c>
      <c r="E2792" t="s">
        <v>202</v>
      </c>
      <c r="F2792" s="231">
        <v>0.76271199999999995</v>
      </c>
    </row>
    <row r="2793" spans="1:6" x14ac:dyDescent="0.2">
      <c r="A2793">
        <v>2016</v>
      </c>
      <c r="B2793" t="s">
        <v>5</v>
      </c>
      <c r="C2793">
        <v>102</v>
      </c>
      <c r="D2793" t="s">
        <v>241</v>
      </c>
      <c r="E2793" t="s">
        <v>205</v>
      </c>
      <c r="F2793" s="231">
        <v>0.76363599999999998</v>
      </c>
    </row>
    <row r="2794" spans="1:6" x14ac:dyDescent="0.2">
      <c r="A2794">
        <v>2016</v>
      </c>
      <c r="B2794" t="s">
        <v>5</v>
      </c>
      <c r="C2794">
        <v>102</v>
      </c>
      <c r="D2794" t="s">
        <v>241</v>
      </c>
      <c r="E2794" t="s">
        <v>196</v>
      </c>
      <c r="F2794" s="231">
        <v>120</v>
      </c>
    </row>
    <row r="2795" spans="1:6" x14ac:dyDescent="0.2">
      <c r="A2795">
        <v>2016</v>
      </c>
      <c r="B2795" t="s">
        <v>7</v>
      </c>
      <c r="C2795">
        <v>102</v>
      </c>
      <c r="D2795" t="s">
        <v>241</v>
      </c>
      <c r="E2795" t="s">
        <v>197</v>
      </c>
      <c r="F2795" s="231">
        <v>3</v>
      </c>
    </row>
    <row r="2796" spans="1:6" x14ac:dyDescent="0.2">
      <c r="A2796">
        <v>2016</v>
      </c>
      <c r="B2796" t="s">
        <v>7</v>
      </c>
      <c r="C2796">
        <v>102</v>
      </c>
      <c r="D2796" t="s">
        <v>241</v>
      </c>
      <c r="E2796" t="s">
        <v>194</v>
      </c>
      <c r="F2796" s="231">
        <v>3</v>
      </c>
    </row>
    <row r="2797" spans="1:6" x14ac:dyDescent="0.2">
      <c r="A2797">
        <v>2016</v>
      </c>
      <c r="B2797" t="s">
        <v>7</v>
      </c>
      <c r="C2797">
        <v>102</v>
      </c>
      <c r="D2797" t="s">
        <v>241</v>
      </c>
      <c r="E2797" t="s">
        <v>195</v>
      </c>
      <c r="F2797" s="231">
        <v>8</v>
      </c>
    </row>
    <row r="2798" spans="1:6" x14ac:dyDescent="0.2">
      <c r="A2798">
        <v>2016</v>
      </c>
      <c r="B2798" t="s">
        <v>7</v>
      </c>
      <c r="C2798">
        <v>102</v>
      </c>
      <c r="D2798" t="s">
        <v>241</v>
      </c>
      <c r="E2798" t="s">
        <v>202</v>
      </c>
      <c r="F2798" s="231">
        <v>0.78048799999999996</v>
      </c>
    </row>
    <row r="2799" spans="1:6" x14ac:dyDescent="0.2">
      <c r="A2799">
        <v>2016</v>
      </c>
      <c r="B2799" t="s">
        <v>7</v>
      </c>
      <c r="C2799">
        <v>102</v>
      </c>
      <c r="D2799" t="s">
        <v>241</v>
      </c>
      <c r="E2799" t="s">
        <v>205</v>
      </c>
      <c r="F2799" s="231">
        <v>0.80530999999999997</v>
      </c>
    </row>
    <row r="2800" spans="1:6" x14ac:dyDescent="0.2">
      <c r="A2800">
        <v>2016</v>
      </c>
      <c r="B2800" t="s">
        <v>7</v>
      </c>
      <c r="C2800">
        <v>102</v>
      </c>
      <c r="D2800" t="s">
        <v>241</v>
      </c>
      <c r="E2800" t="s">
        <v>196</v>
      </c>
      <c r="F2800" s="231">
        <v>124</v>
      </c>
    </row>
    <row r="2801" spans="1:6" x14ac:dyDescent="0.2">
      <c r="A2801">
        <v>2016</v>
      </c>
      <c r="B2801" t="s">
        <v>6</v>
      </c>
      <c r="C2801">
        <v>102</v>
      </c>
      <c r="D2801" t="s">
        <v>241</v>
      </c>
      <c r="E2801" t="s">
        <v>194</v>
      </c>
      <c r="F2801" s="231">
        <v>4</v>
      </c>
    </row>
    <row r="2802" spans="1:6" x14ac:dyDescent="0.2">
      <c r="A2802">
        <v>2016</v>
      </c>
      <c r="B2802" t="s">
        <v>6</v>
      </c>
      <c r="C2802">
        <v>102</v>
      </c>
      <c r="D2802" t="s">
        <v>241</v>
      </c>
      <c r="E2802" t="s">
        <v>195</v>
      </c>
      <c r="F2802" s="231">
        <v>10</v>
      </c>
    </row>
    <row r="2803" spans="1:6" x14ac:dyDescent="0.2">
      <c r="A2803">
        <v>2016</v>
      </c>
      <c r="B2803" t="s">
        <v>6</v>
      </c>
      <c r="C2803">
        <v>102</v>
      </c>
      <c r="D2803" t="s">
        <v>241</v>
      </c>
      <c r="E2803" t="s">
        <v>202</v>
      </c>
      <c r="F2803" s="231">
        <v>0.76422800000000002</v>
      </c>
    </row>
    <row r="2804" spans="1:6" x14ac:dyDescent="0.2">
      <c r="A2804">
        <v>2016</v>
      </c>
      <c r="B2804" t="s">
        <v>6</v>
      </c>
      <c r="C2804">
        <v>102</v>
      </c>
      <c r="D2804" t="s">
        <v>241</v>
      </c>
      <c r="E2804" t="s">
        <v>205</v>
      </c>
      <c r="F2804" s="231">
        <v>0.78761099999999995</v>
      </c>
    </row>
    <row r="2805" spans="1:6" x14ac:dyDescent="0.2">
      <c r="A2805">
        <v>2016</v>
      </c>
      <c r="B2805" t="s">
        <v>6</v>
      </c>
      <c r="C2805">
        <v>102</v>
      </c>
      <c r="D2805" t="s">
        <v>241</v>
      </c>
      <c r="E2805" t="s">
        <v>196</v>
      </c>
      <c r="F2805" s="231">
        <v>124</v>
      </c>
    </row>
    <row r="2806" spans="1:6" x14ac:dyDescent="0.2">
      <c r="A2806">
        <v>2016</v>
      </c>
      <c r="B2806" t="s">
        <v>0</v>
      </c>
      <c r="C2806">
        <v>102</v>
      </c>
      <c r="D2806" t="s">
        <v>241</v>
      </c>
      <c r="E2806" t="s">
        <v>197</v>
      </c>
      <c r="F2806" s="231">
        <v>2</v>
      </c>
    </row>
    <row r="2807" spans="1:6" x14ac:dyDescent="0.2">
      <c r="A2807">
        <v>2016</v>
      </c>
      <c r="B2807" t="s">
        <v>0</v>
      </c>
      <c r="C2807">
        <v>102</v>
      </c>
      <c r="D2807" t="s">
        <v>241</v>
      </c>
      <c r="E2807" t="s">
        <v>198</v>
      </c>
      <c r="F2807" s="231">
        <v>1</v>
      </c>
    </row>
    <row r="2808" spans="1:6" x14ac:dyDescent="0.2">
      <c r="A2808">
        <v>2016</v>
      </c>
      <c r="B2808" t="s">
        <v>0</v>
      </c>
      <c r="C2808">
        <v>102</v>
      </c>
      <c r="D2808" t="s">
        <v>241</v>
      </c>
      <c r="E2808" t="s">
        <v>199</v>
      </c>
      <c r="F2808" s="231">
        <v>0</v>
      </c>
    </row>
    <row r="2809" spans="1:6" x14ac:dyDescent="0.2">
      <c r="A2809">
        <v>2016</v>
      </c>
      <c r="B2809" t="s">
        <v>0</v>
      </c>
      <c r="C2809">
        <v>102</v>
      </c>
      <c r="D2809" t="s">
        <v>241</v>
      </c>
      <c r="E2809" t="s">
        <v>194</v>
      </c>
      <c r="F2809" s="231">
        <v>1</v>
      </c>
    </row>
    <row r="2810" spans="1:6" x14ac:dyDescent="0.2">
      <c r="A2810">
        <v>2016</v>
      </c>
      <c r="B2810" t="s">
        <v>0</v>
      </c>
      <c r="C2810">
        <v>102</v>
      </c>
      <c r="D2810" t="s">
        <v>241</v>
      </c>
      <c r="E2810" t="s">
        <v>200</v>
      </c>
      <c r="F2810" s="231">
        <v>1</v>
      </c>
    </row>
    <row r="2811" spans="1:6" x14ac:dyDescent="0.2">
      <c r="A2811">
        <v>2016</v>
      </c>
      <c r="B2811" t="s">
        <v>0</v>
      </c>
      <c r="C2811">
        <v>102</v>
      </c>
      <c r="D2811" t="s">
        <v>241</v>
      </c>
      <c r="E2811" t="s">
        <v>195</v>
      </c>
      <c r="F2811" s="231">
        <v>6</v>
      </c>
    </row>
    <row r="2812" spans="1:6" x14ac:dyDescent="0.2">
      <c r="A2812">
        <v>2016</v>
      </c>
      <c r="B2812" t="s">
        <v>0</v>
      </c>
      <c r="C2812">
        <v>102</v>
      </c>
      <c r="D2812" t="s">
        <v>241</v>
      </c>
      <c r="E2812" t="s">
        <v>202</v>
      </c>
      <c r="F2812" s="231">
        <v>0.69026500000000002</v>
      </c>
    </row>
    <row r="2813" spans="1:6" x14ac:dyDescent="0.2">
      <c r="A2813">
        <v>2016</v>
      </c>
      <c r="B2813" t="s">
        <v>0</v>
      </c>
      <c r="C2813">
        <v>102</v>
      </c>
      <c r="D2813" t="s">
        <v>241</v>
      </c>
      <c r="E2813" t="s">
        <v>205</v>
      </c>
      <c r="F2813" s="231">
        <v>0.71296300000000001</v>
      </c>
    </row>
    <row r="2814" spans="1:6" x14ac:dyDescent="0.2">
      <c r="A2814">
        <v>2016</v>
      </c>
      <c r="B2814" t="s">
        <v>0</v>
      </c>
      <c r="C2814">
        <v>102</v>
      </c>
      <c r="D2814" t="s">
        <v>241</v>
      </c>
      <c r="E2814" t="s">
        <v>196</v>
      </c>
      <c r="F2814" s="231">
        <v>119</v>
      </c>
    </row>
    <row r="2815" spans="1:6" x14ac:dyDescent="0.2">
      <c r="A2815">
        <v>2016</v>
      </c>
      <c r="B2815" t="s">
        <v>8</v>
      </c>
      <c r="C2815">
        <v>102</v>
      </c>
      <c r="D2815" t="s">
        <v>241</v>
      </c>
      <c r="E2815" t="s">
        <v>197</v>
      </c>
      <c r="F2815" s="231">
        <v>9</v>
      </c>
    </row>
    <row r="2816" spans="1:6" x14ac:dyDescent="0.2">
      <c r="A2816">
        <v>2016</v>
      </c>
      <c r="B2816" t="s">
        <v>8</v>
      </c>
      <c r="C2816">
        <v>102</v>
      </c>
      <c r="D2816" t="s">
        <v>241</v>
      </c>
      <c r="E2816" t="s">
        <v>198</v>
      </c>
      <c r="F2816" s="231">
        <v>1</v>
      </c>
    </row>
    <row r="2817" spans="1:6" x14ac:dyDescent="0.2">
      <c r="A2817">
        <v>2016</v>
      </c>
      <c r="B2817" t="s">
        <v>8</v>
      </c>
      <c r="C2817">
        <v>102</v>
      </c>
      <c r="D2817" t="s">
        <v>241</v>
      </c>
      <c r="E2817" t="s">
        <v>194</v>
      </c>
      <c r="F2817" s="231">
        <v>3</v>
      </c>
    </row>
    <row r="2818" spans="1:6" x14ac:dyDescent="0.2">
      <c r="A2818">
        <v>2016</v>
      </c>
      <c r="B2818" t="s">
        <v>8</v>
      </c>
      <c r="C2818">
        <v>102</v>
      </c>
      <c r="D2818" t="s">
        <v>241</v>
      </c>
      <c r="E2818" t="s">
        <v>195</v>
      </c>
      <c r="F2818" s="231">
        <v>4</v>
      </c>
    </row>
    <row r="2819" spans="1:6" x14ac:dyDescent="0.2">
      <c r="A2819">
        <v>2016</v>
      </c>
      <c r="B2819" t="s">
        <v>8</v>
      </c>
      <c r="C2819">
        <v>102</v>
      </c>
      <c r="D2819" t="s">
        <v>241</v>
      </c>
      <c r="E2819" t="s">
        <v>202</v>
      </c>
      <c r="F2819" s="231">
        <v>0.78991599999999995</v>
      </c>
    </row>
    <row r="2820" spans="1:6" x14ac:dyDescent="0.2">
      <c r="A2820">
        <v>2016</v>
      </c>
      <c r="B2820" t="s">
        <v>8</v>
      </c>
      <c r="C2820">
        <v>102</v>
      </c>
      <c r="D2820" t="s">
        <v>241</v>
      </c>
      <c r="E2820" t="s">
        <v>205</v>
      </c>
      <c r="F2820" s="231">
        <v>0.81651399999999996</v>
      </c>
    </row>
    <row r="2821" spans="1:6" x14ac:dyDescent="0.2">
      <c r="A2821">
        <v>2016</v>
      </c>
      <c r="B2821" t="s">
        <v>8</v>
      </c>
      <c r="C2821">
        <v>102</v>
      </c>
      <c r="D2821" t="s">
        <v>241</v>
      </c>
      <c r="E2821" t="s">
        <v>196</v>
      </c>
      <c r="F2821" s="231">
        <v>119</v>
      </c>
    </row>
    <row r="2822" spans="1:6" x14ac:dyDescent="0.2">
      <c r="A2822">
        <v>2016</v>
      </c>
      <c r="B2822" t="s">
        <v>10</v>
      </c>
      <c r="C2822">
        <v>102</v>
      </c>
      <c r="D2822" t="s">
        <v>241</v>
      </c>
      <c r="E2822" t="s">
        <v>198</v>
      </c>
      <c r="F2822" s="231">
        <v>1</v>
      </c>
    </row>
    <row r="2823" spans="1:6" x14ac:dyDescent="0.2">
      <c r="A2823">
        <v>2016</v>
      </c>
      <c r="B2823" t="s">
        <v>10</v>
      </c>
      <c r="C2823">
        <v>102</v>
      </c>
      <c r="D2823" t="s">
        <v>241</v>
      </c>
      <c r="E2823" t="s">
        <v>194</v>
      </c>
      <c r="F2823" s="231">
        <v>4</v>
      </c>
    </row>
    <row r="2824" spans="1:6" x14ac:dyDescent="0.2">
      <c r="A2824">
        <v>2016</v>
      </c>
      <c r="B2824" t="s">
        <v>10</v>
      </c>
      <c r="C2824">
        <v>102</v>
      </c>
      <c r="D2824" t="s">
        <v>241</v>
      </c>
      <c r="E2824" t="s">
        <v>195</v>
      </c>
      <c r="F2824" s="231">
        <v>8</v>
      </c>
    </row>
    <row r="2825" spans="1:6" x14ac:dyDescent="0.2">
      <c r="A2825">
        <v>2016</v>
      </c>
      <c r="B2825" t="s">
        <v>10</v>
      </c>
      <c r="C2825">
        <v>102</v>
      </c>
      <c r="D2825" t="s">
        <v>241</v>
      </c>
      <c r="E2825" t="s">
        <v>202</v>
      </c>
      <c r="F2825" s="231">
        <v>0.74193500000000001</v>
      </c>
    </row>
    <row r="2826" spans="1:6" x14ac:dyDescent="0.2">
      <c r="A2826">
        <v>2016</v>
      </c>
      <c r="B2826" t="s">
        <v>10</v>
      </c>
      <c r="C2826">
        <v>102</v>
      </c>
      <c r="D2826" t="s">
        <v>241</v>
      </c>
      <c r="E2826" t="s">
        <v>205</v>
      </c>
      <c r="F2826" s="231">
        <v>0.76991200000000004</v>
      </c>
    </row>
    <row r="2827" spans="1:6" x14ac:dyDescent="0.2">
      <c r="A2827">
        <v>2016</v>
      </c>
      <c r="B2827" t="s">
        <v>10</v>
      </c>
      <c r="C2827">
        <v>102</v>
      </c>
      <c r="D2827" t="s">
        <v>241</v>
      </c>
      <c r="E2827" t="s">
        <v>196</v>
      </c>
      <c r="F2827" s="231">
        <v>123</v>
      </c>
    </row>
    <row r="2828" spans="1:6" x14ac:dyDescent="0.2">
      <c r="A2828">
        <v>2016</v>
      </c>
      <c r="B2828" t="s">
        <v>4</v>
      </c>
      <c r="C2828">
        <v>102</v>
      </c>
      <c r="D2828" t="s">
        <v>241</v>
      </c>
      <c r="E2828" t="s">
        <v>197</v>
      </c>
      <c r="F2828" s="231">
        <v>1</v>
      </c>
    </row>
    <row r="2829" spans="1:6" x14ac:dyDescent="0.2">
      <c r="A2829">
        <v>2016</v>
      </c>
      <c r="B2829" t="s">
        <v>4</v>
      </c>
      <c r="C2829">
        <v>102</v>
      </c>
      <c r="D2829" t="s">
        <v>241</v>
      </c>
      <c r="E2829" t="s">
        <v>198</v>
      </c>
      <c r="F2829" s="231">
        <v>1</v>
      </c>
    </row>
    <row r="2830" spans="1:6" x14ac:dyDescent="0.2">
      <c r="A2830">
        <v>2016</v>
      </c>
      <c r="B2830" t="s">
        <v>4</v>
      </c>
      <c r="C2830">
        <v>102</v>
      </c>
      <c r="D2830" t="s">
        <v>241</v>
      </c>
      <c r="E2830" t="s">
        <v>194</v>
      </c>
      <c r="F2830" s="231">
        <v>2</v>
      </c>
    </row>
    <row r="2831" spans="1:6" x14ac:dyDescent="0.2">
      <c r="A2831">
        <v>2016</v>
      </c>
      <c r="B2831" t="s">
        <v>4</v>
      </c>
      <c r="C2831">
        <v>102</v>
      </c>
      <c r="D2831" t="s">
        <v>241</v>
      </c>
      <c r="E2831" t="s">
        <v>195</v>
      </c>
      <c r="F2831" s="231">
        <v>8</v>
      </c>
    </row>
    <row r="2832" spans="1:6" x14ac:dyDescent="0.2">
      <c r="A2832">
        <v>2016</v>
      </c>
      <c r="B2832" t="s">
        <v>4</v>
      </c>
      <c r="C2832">
        <v>102</v>
      </c>
      <c r="D2832" t="s">
        <v>241</v>
      </c>
      <c r="E2832" t="s">
        <v>202</v>
      </c>
      <c r="F2832" s="231">
        <v>0.75221199999999999</v>
      </c>
    </row>
    <row r="2833" spans="1:6" x14ac:dyDescent="0.2">
      <c r="A2833">
        <v>2016</v>
      </c>
      <c r="B2833" t="s">
        <v>4</v>
      </c>
      <c r="C2833">
        <v>102</v>
      </c>
      <c r="D2833" t="s">
        <v>241</v>
      </c>
      <c r="E2833" t="s">
        <v>205</v>
      </c>
      <c r="F2833" s="231">
        <v>0.75</v>
      </c>
    </row>
    <row r="2834" spans="1:6" x14ac:dyDescent="0.2">
      <c r="A2834">
        <v>2016</v>
      </c>
      <c r="B2834" t="s">
        <v>4</v>
      </c>
      <c r="C2834">
        <v>102</v>
      </c>
      <c r="D2834" t="s">
        <v>241</v>
      </c>
      <c r="E2834" t="s">
        <v>196</v>
      </c>
      <c r="F2834" s="231">
        <v>121</v>
      </c>
    </row>
    <row r="2835" spans="1:6" x14ac:dyDescent="0.2">
      <c r="A2835">
        <v>2016</v>
      </c>
      <c r="B2835" t="s">
        <v>3</v>
      </c>
      <c r="C2835">
        <v>102</v>
      </c>
      <c r="D2835" t="s">
        <v>241</v>
      </c>
      <c r="E2835" t="s">
        <v>197</v>
      </c>
      <c r="F2835" s="231">
        <v>2</v>
      </c>
    </row>
    <row r="2836" spans="1:6" x14ac:dyDescent="0.2">
      <c r="A2836">
        <v>2016</v>
      </c>
      <c r="B2836" t="s">
        <v>3</v>
      </c>
      <c r="C2836">
        <v>102</v>
      </c>
      <c r="D2836" t="s">
        <v>241</v>
      </c>
      <c r="E2836" t="s">
        <v>194</v>
      </c>
      <c r="F2836" s="231">
        <v>1</v>
      </c>
    </row>
    <row r="2837" spans="1:6" x14ac:dyDescent="0.2">
      <c r="A2837">
        <v>2016</v>
      </c>
      <c r="B2837" t="s">
        <v>3</v>
      </c>
      <c r="C2837">
        <v>102</v>
      </c>
      <c r="D2837" t="s">
        <v>241</v>
      </c>
      <c r="E2837" t="s">
        <v>195</v>
      </c>
      <c r="F2837" s="231">
        <v>5</v>
      </c>
    </row>
    <row r="2838" spans="1:6" x14ac:dyDescent="0.2">
      <c r="A2838">
        <v>2016</v>
      </c>
      <c r="B2838" t="s">
        <v>3</v>
      </c>
      <c r="C2838">
        <v>102</v>
      </c>
      <c r="D2838" t="s">
        <v>241</v>
      </c>
      <c r="E2838" t="s">
        <v>202</v>
      </c>
      <c r="F2838" s="231">
        <v>0.74782599999999999</v>
      </c>
    </row>
    <row r="2839" spans="1:6" x14ac:dyDescent="0.2">
      <c r="A2839">
        <v>2016</v>
      </c>
      <c r="B2839" t="s">
        <v>3</v>
      </c>
      <c r="C2839">
        <v>102</v>
      </c>
      <c r="D2839" t="s">
        <v>241</v>
      </c>
      <c r="E2839" t="s">
        <v>205</v>
      </c>
      <c r="F2839" s="231">
        <v>0.74545499999999998</v>
      </c>
    </row>
    <row r="2840" spans="1:6" x14ac:dyDescent="0.2">
      <c r="A2840">
        <v>2016</v>
      </c>
      <c r="B2840" t="s">
        <v>3</v>
      </c>
      <c r="C2840">
        <v>102</v>
      </c>
      <c r="D2840" t="s">
        <v>241</v>
      </c>
      <c r="E2840" t="s">
        <v>196</v>
      </c>
      <c r="F2840" s="231">
        <v>119</v>
      </c>
    </row>
    <row r="2841" spans="1:6" x14ac:dyDescent="0.2">
      <c r="A2841">
        <v>2016</v>
      </c>
      <c r="B2841" t="s">
        <v>2</v>
      </c>
      <c r="C2841">
        <v>102</v>
      </c>
      <c r="D2841" t="s">
        <v>241</v>
      </c>
      <c r="E2841" t="s">
        <v>197</v>
      </c>
      <c r="F2841" s="231">
        <v>3</v>
      </c>
    </row>
    <row r="2842" spans="1:6" x14ac:dyDescent="0.2">
      <c r="A2842">
        <v>2016</v>
      </c>
      <c r="B2842" t="s">
        <v>2</v>
      </c>
      <c r="C2842">
        <v>102</v>
      </c>
      <c r="D2842" t="s">
        <v>241</v>
      </c>
      <c r="E2842" t="s">
        <v>198</v>
      </c>
      <c r="F2842" s="231">
        <v>1</v>
      </c>
    </row>
    <row r="2843" spans="1:6" x14ac:dyDescent="0.2">
      <c r="A2843">
        <v>2016</v>
      </c>
      <c r="B2843" t="s">
        <v>2</v>
      </c>
      <c r="C2843">
        <v>102</v>
      </c>
      <c r="D2843" t="s">
        <v>241</v>
      </c>
      <c r="E2843" t="s">
        <v>194</v>
      </c>
      <c r="F2843" s="231">
        <v>2</v>
      </c>
    </row>
    <row r="2844" spans="1:6" x14ac:dyDescent="0.2">
      <c r="A2844">
        <v>2016</v>
      </c>
      <c r="B2844" t="s">
        <v>2</v>
      </c>
      <c r="C2844">
        <v>102</v>
      </c>
      <c r="D2844" t="s">
        <v>241</v>
      </c>
      <c r="E2844" t="s">
        <v>195</v>
      </c>
      <c r="F2844" s="231">
        <v>5</v>
      </c>
    </row>
    <row r="2845" spans="1:6" x14ac:dyDescent="0.2">
      <c r="A2845">
        <v>2016</v>
      </c>
      <c r="B2845" t="s">
        <v>2</v>
      </c>
      <c r="C2845">
        <v>102</v>
      </c>
      <c r="D2845" t="s">
        <v>241</v>
      </c>
      <c r="E2845" t="s">
        <v>202</v>
      </c>
      <c r="F2845" s="231">
        <v>0.72033899999999995</v>
      </c>
    </row>
    <row r="2846" spans="1:6" x14ac:dyDescent="0.2">
      <c r="A2846">
        <v>2016</v>
      </c>
      <c r="B2846" t="s">
        <v>2</v>
      </c>
      <c r="C2846">
        <v>102</v>
      </c>
      <c r="D2846" t="s">
        <v>241</v>
      </c>
      <c r="E2846" t="s">
        <v>205</v>
      </c>
      <c r="F2846" s="231">
        <v>0.73451299999999997</v>
      </c>
    </row>
    <row r="2847" spans="1:6" x14ac:dyDescent="0.2">
      <c r="A2847">
        <v>2016</v>
      </c>
      <c r="B2847" t="s">
        <v>2</v>
      </c>
      <c r="C2847">
        <v>102</v>
      </c>
      <c r="D2847" t="s">
        <v>241</v>
      </c>
      <c r="E2847" t="s">
        <v>196</v>
      </c>
      <c r="F2847" s="231">
        <v>120</v>
      </c>
    </row>
    <row r="2848" spans="1:6" x14ac:dyDescent="0.2">
      <c r="A2848">
        <v>2016</v>
      </c>
      <c r="B2848" t="s">
        <v>9</v>
      </c>
      <c r="C2848">
        <v>104</v>
      </c>
      <c r="D2848" t="s">
        <v>242</v>
      </c>
      <c r="E2848" t="s">
        <v>202</v>
      </c>
      <c r="F2848" s="231">
        <v>0.66666700000000001</v>
      </c>
    </row>
    <row r="2849" spans="1:6" x14ac:dyDescent="0.2">
      <c r="A2849">
        <v>2016</v>
      </c>
      <c r="B2849" t="s">
        <v>9</v>
      </c>
      <c r="C2849">
        <v>104</v>
      </c>
      <c r="D2849" t="s">
        <v>242</v>
      </c>
      <c r="E2849" t="s">
        <v>205</v>
      </c>
      <c r="F2849" s="231">
        <v>0.66666700000000001</v>
      </c>
    </row>
    <row r="2850" spans="1:6" x14ac:dyDescent="0.2">
      <c r="A2850">
        <v>2016</v>
      </c>
      <c r="B2850" t="s">
        <v>9</v>
      </c>
      <c r="C2850">
        <v>104</v>
      </c>
      <c r="D2850" t="s">
        <v>242</v>
      </c>
      <c r="E2850" t="s">
        <v>196</v>
      </c>
      <c r="F2850" s="231">
        <v>4</v>
      </c>
    </row>
    <row r="2851" spans="1:6" x14ac:dyDescent="0.2">
      <c r="A2851">
        <v>2016</v>
      </c>
      <c r="B2851" t="s">
        <v>1</v>
      </c>
      <c r="C2851">
        <v>104</v>
      </c>
      <c r="D2851" t="s">
        <v>242</v>
      </c>
      <c r="E2851" t="s">
        <v>197</v>
      </c>
      <c r="F2851" s="231">
        <v>1</v>
      </c>
    </row>
    <row r="2852" spans="1:6" x14ac:dyDescent="0.2">
      <c r="A2852">
        <v>2016</v>
      </c>
      <c r="B2852" t="s">
        <v>1</v>
      </c>
      <c r="C2852">
        <v>104</v>
      </c>
      <c r="D2852" t="s">
        <v>242</v>
      </c>
      <c r="E2852" t="s">
        <v>202</v>
      </c>
      <c r="F2852" s="231">
        <v>0.5</v>
      </c>
    </row>
    <row r="2853" spans="1:6" x14ac:dyDescent="0.2">
      <c r="A2853">
        <v>2016</v>
      </c>
      <c r="B2853" t="s">
        <v>1</v>
      </c>
      <c r="C2853">
        <v>104</v>
      </c>
      <c r="D2853" t="s">
        <v>242</v>
      </c>
      <c r="E2853" t="s">
        <v>205</v>
      </c>
      <c r="F2853" s="231">
        <v>0.5</v>
      </c>
    </row>
    <row r="2854" spans="1:6" x14ac:dyDescent="0.2">
      <c r="A2854">
        <v>2016</v>
      </c>
      <c r="B2854" t="s">
        <v>1</v>
      </c>
      <c r="C2854">
        <v>104</v>
      </c>
      <c r="D2854" t="s">
        <v>242</v>
      </c>
      <c r="E2854" t="s">
        <v>196</v>
      </c>
      <c r="F2854" s="231">
        <v>4</v>
      </c>
    </row>
    <row r="2855" spans="1:6" x14ac:dyDescent="0.2">
      <c r="A2855">
        <v>2016</v>
      </c>
      <c r="B2855" t="s">
        <v>5</v>
      </c>
      <c r="C2855">
        <v>104</v>
      </c>
      <c r="D2855" t="s">
        <v>242</v>
      </c>
      <c r="E2855" t="s">
        <v>202</v>
      </c>
      <c r="F2855" s="231">
        <v>0.66666700000000001</v>
      </c>
    </row>
    <row r="2856" spans="1:6" x14ac:dyDescent="0.2">
      <c r="A2856">
        <v>2016</v>
      </c>
      <c r="B2856" t="s">
        <v>5</v>
      </c>
      <c r="C2856">
        <v>104</v>
      </c>
      <c r="D2856" t="s">
        <v>242</v>
      </c>
      <c r="E2856" t="s">
        <v>205</v>
      </c>
      <c r="F2856" s="231">
        <v>0.66666700000000001</v>
      </c>
    </row>
    <row r="2857" spans="1:6" x14ac:dyDescent="0.2">
      <c r="A2857">
        <v>2016</v>
      </c>
      <c r="B2857" t="s">
        <v>5</v>
      </c>
      <c r="C2857">
        <v>104</v>
      </c>
      <c r="D2857" t="s">
        <v>242</v>
      </c>
      <c r="E2857" t="s">
        <v>196</v>
      </c>
      <c r="F2857" s="231">
        <v>4</v>
      </c>
    </row>
    <row r="2858" spans="1:6" x14ac:dyDescent="0.2">
      <c r="A2858">
        <v>2016</v>
      </c>
      <c r="B2858" t="s">
        <v>7</v>
      </c>
      <c r="C2858">
        <v>104</v>
      </c>
      <c r="D2858" t="s">
        <v>242</v>
      </c>
      <c r="E2858" t="s">
        <v>202</v>
      </c>
      <c r="F2858" s="231">
        <v>0.66666700000000001</v>
      </c>
    </row>
    <row r="2859" spans="1:6" x14ac:dyDescent="0.2">
      <c r="A2859">
        <v>2016</v>
      </c>
      <c r="B2859" t="s">
        <v>7</v>
      </c>
      <c r="C2859">
        <v>104</v>
      </c>
      <c r="D2859" t="s">
        <v>242</v>
      </c>
      <c r="E2859" t="s">
        <v>205</v>
      </c>
      <c r="F2859" s="231">
        <v>0.66666700000000001</v>
      </c>
    </row>
    <row r="2860" spans="1:6" x14ac:dyDescent="0.2">
      <c r="A2860">
        <v>2016</v>
      </c>
      <c r="B2860" t="s">
        <v>7</v>
      </c>
      <c r="C2860">
        <v>104</v>
      </c>
      <c r="D2860" t="s">
        <v>242</v>
      </c>
      <c r="E2860" t="s">
        <v>196</v>
      </c>
      <c r="F2860" s="231">
        <v>4</v>
      </c>
    </row>
    <row r="2861" spans="1:6" x14ac:dyDescent="0.2">
      <c r="A2861">
        <v>2016</v>
      </c>
      <c r="B2861" t="s">
        <v>6</v>
      </c>
      <c r="C2861">
        <v>104</v>
      </c>
      <c r="D2861" t="s">
        <v>242</v>
      </c>
      <c r="E2861" t="s">
        <v>202</v>
      </c>
      <c r="F2861" s="231">
        <v>0.66666700000000001</v>
      </c>
    </row>
    <row r="2862" spans="1:6" x14ac:dyDescent="0.2">
      <c r="A2862">
        <v>2016</v>
      </c>
      <c r="B2862" t="s">
        <v>6</v>
      </c>
      <c r="C2862">
        <v>104</v>
      </c>
      <c r="D2862" t="s">
        <v>242</v>
      </c>
      <c r="E2862" t="s">
        <v>205</v>
      </c>
      <c r="F2862" s="231">
        <v>0.66666700000000001</v>
      </c>
    </row>
    <row r="2863" spans="1:6" x14ac:dyDescent="0.2">
      <c r="A2863">
        <v>2016</v>
      </c>
      <c r="B2863" t="s">
        <v>6</v>
      </c>
      <c r="C2863">
        <v>104</v>
      </c>
      <c r="D2863" t="s">
        <v>242</v>
      </c>
      <c r="E2863" t="s">
        <v>196</v>
      </c>
      <c r="F2863" s="231">
        <v>4</v>
      </c>
    </row>
    <row r="2864" spans="1:6" x14ac:dyDescent="0.2">
      <c r="A2864">
        <v>2016</v>
      </c>
      <c r="B2864" t="s">
        <v>0</v>
      </c>
      <c r="C2864">
        <v>104</v>
      </c>
      <c r="D2864" t="s">
        <v>242</v>
      </c>
      <c r="E2864" t="s">
        <v>202</v>
      </c>
      <c r="F2864" s="231">
        <v>0.4</v>
      </c>
    </row>
    <row r="2865" spans="1:6" x14ac:dyDescent="0.2">
      <c r="A2865">
        <v>2016</v>
      </c>
      <c r="B2865" t="s">
        <v>0</v>
      </c>
      <c r="C2865">
        <v>104</v>
      </c>
      <c r="D2865" t="s">
        <v>242</v>
      </c>
      <c r="E2865" t="s">
        <v>205</v>
      </c>
      <c r="F2865" s="231">
        <v>0.4</v>
      </c>
    </row>
    <row r="2866" spans="1:6" x14ac:dyDescent="0.2">
      <c r="A2866">
        <v>2016</v>
      </c>
      <c r="B2866" t="s">
        <v>0</v>
      </c>
      <c r="C2866">
        <v>104</v>
      </c>
      <c r="D2866" t="s">
        <v>242</v>
      </c>
      <c r="E2866" t="s">
        <v>196</v>
      </c>
      <c r="F2866" s="231">
        <v>5</v>
      </c>
    </row>
    <row r="2867" spans="1:6" x14ac:dyDescent="0.2">
      <c r="A2867">
        <v>2016</v>
      </c>
      <c r="B2867" t="s">
        <v>8</v>
      </c>
      <c r="C2867">
        <v>104</v>
      </c>
      <c r="D2867" t="s">
        <v>242</v>
      </c>
      <c r="E2867" t="s">
        <v>202</v>
      </c>
      <c r="F2867" s="231">
        <v>0.66666700000000001</v>
      </c>
    </row>
    <row r="2868" spans="1:6" x14ac:dyDescent="0.2">
      <c r="A2868">
        <v>2016</v>
      </c>
      <c r="B2868" t="s">
        <v>8</v>
      </c>
      <c r="C2868">
        <v>104</v>
      </c>
      <c r="D2868" t="s">
        <v>242</v>
      </c>
      <c r="E2868" t="s">
        <v>205</v>
      </c>
      <c r="F2868" s="231">
        <v>0.66666700000000001</v>
      </c>
    </row>
    <row r="2869" spans="1:6" x14ac:dyDescent="0.2">
      <c r="A2869">
        <v>2016</v>
      </c>
      <c r="B2869" t="s">
        <v>8</v>
      </c>
      <c r="C2869">
        <v>104</v>
      </c>
      <c r="D2869" t="s">
        <v>242</v>
      </c>
      <c r="E2869" t="s">
        <v>196</v>
      </c>
      <c r="F2869" s="231">
        <v>4</v>
      </c>
    </row>
    <row r="2870" spans="1:6" x14ac:dyDescent="0.2">
      <c r="A2870">
        <v>2016</v>
      </c>
      <c r="B2870" t="s">
        <v>10</v>
      </c>
      <c r="C2870">
        <v>104</v>
      </c>
      <c r="D2870" t="s">
        <v>242</v>
      </c>
      <c r="E2870" t="s">
        <v>202</v>
      </c>
      <c r="F2870" s="231">
        <v>0.8</v>
      </c>
    </row>
    <row r="2871" spans="1:6" x14ac:dyDescent="0.2">
      <c r="A2871">
        <v>2016</v>
      </c>
      <c r="B2871" t="s">
        <v>10</v>
      </c>
      <c r="C2871">
        <v>104</v>
      </c>
      <c r="D2871" t="s">
        <v>242</v>
      </c>
      <c r="E2871" t="s">
        <v>205</v>
      </c>
      <c r="F2871" s="231">
        <v>0.8</v>
      </c>
    </row>
    <row r="2872" spans="1:6" x14ac:dyDescent="0.2">
      <c r="A2872">
        <v>2016</v>
      </c>
      <c r="B2872" t="s">
        <v>10</v>
      </c>
      <c r="C2872">
        <v>104</v>
      </c>
      <c r="D2872" t="s">
        <v>242</v>
      </c>
      <c r="E2872" t="s">
        <v>196</v>
      </c>
      <c r="F2872" s="231">
        <v>4</v>
      </c>
    </row>
    <row r="2873" spans="1:6" x14ac:dyDescent="0.2">
      <c r="A2873">
        <v>2016</v>
      </c>
      <c r="B2873" t="s">
        <v>4</v>
      </c>
      <c r="C2873">
        <v>104</v>
      </c>
      <c r="D2873" t="s">
        <v>242</v>
      </c>
      <c r="E2873" t="s">
        <v>195</v>
      </c>
      <c r="F2873" s="231">
        <v>1</v>
      </c>
    </row>
    <row r="2874" spans="1:6" x14ac:dyDescent="0.2">
      <c r="A2874">
        <v>2016</v>
      </c>
      <c r="B2874" t="s">
        <v>4</v>
      </c>
      <c r="C2874">
        <v>104</v>
      </c>
      <c r="D2874" t="s">
        <v>242</v>
      </c>
      <c r="E2874" t="s">
        <v>202</v>
      </c>
      <c r="F2874" s="231">
        <v>0.66666700000000001</v>
      </c>
    </row>
    <row r="2875" spans="1:6" x14ac:dyDescent="0.2">
      <c r="A2875">
        <v>2016</v>
      </c>
      <c r="B2875" t="s">
        <v>4</v>
      </c>
      <c r="C2875">
        <v>104</v>
      </c>
      <c r="D2875" t="s">
        <v>242</v>
      </c>
      <c r="E2875" t="s">
        <v>205</v>
      </c>
      <c r="F2875" s="231">
        <v>0.66666700000000001</v>
      </c>
    </row>
    <row r="2876" spans="1:6" x14ac:dyDescent="0.2">
      <c r="A2876">
        <v>2016</v>
      </c>
      <c r="B2876" t="s">
        <v>4</v>
      </c>
      <c r="C2876">
        <v>104</v>
      </c>
      <c r="D2876" t="s">
        <v>242</v>
      </c>
      <c r="E2876" t="s">
        <v>196</v>
      </c>
      <c r="F2876" s="231">
        <v>4</v>
      </c>
    </row>
    <row r="2877" spans="1:6" x14ac:dyDescent="0.2">
      <c r="A2877">
        <v>2016</v>
      </c>
      <c r="B2877" t="s">
        <v>3</v>
      </c>
      <c r="C2877">
        <v>104</v>
      </c>
      <c r="D2877" t="s">
        <v>242</v>
      </c>
      <c r="E2877" t="s">
        <v>202</v>
      </c>
      <c r="F2877" s="231">
        <v>0.66666700000000001</v>
      </c>
    </row>
    <row r="2878" spans="1:6" x14ac:dyDescent="0.2">
      <c r="A2878">
        <v>2016</v>
      </c>
      <c r="B2878" t="s">
        <v>3</v>
      </c>
      <c r="C2878">
        <v>104</v>
      </c>
      <c r="D2878" t="s">
        <v>242</v>
      </c>
      <c r="E2878" t="s">
        <v>205</v>
      </c>
      <c r="F2878" s="231">
        <v>0.66666700000000001</v>
      </c>
    </row>
    <row r="2879" spans="1:6" x14ac:dyDescent="0.2">
      <c r="A2879">
        <v>2016</v>
      </c>
      <c r="B2879" t="s">
        <v>3</v>
      </c>
      <c r="C2879">
        <v>104</v>
      </c>
      <c r="D2879" t="s">
        <v>242</v>
      </c>
      <c r="E2879" t="s">
        <v>196</v>
      </c>
      <c r="F2879" s="231">
        <v>4</v>
      </c>
    </row>
    <row r="2880" spans="1:6" x14ac:dyDescent="0.2">
      <c r="A2880">
        <v>2016</v>
      </c>
      <c r="B2880" t="s">
        <v>2</v>
      </c>
      <c r="C2880">
        <v>104</v>
      </c>
      <c r="D2880" t="s">
        <v>242</v>
      </c>
      <c r="E2880" t="s">
        <v>202</v>
      </c>
      <c r="F2880" s="231">
        <v>0.5</v>
      </c>
    </row>
    <row r="2881" spans="1:6" x14ac:dyDescent="0.2">
      <c r="A2881">
        <v>2016</v>
      </c>
      <c r="B2881" t="s">
        <v>2</v>
      </c>
      <c r="C2881">
        <v>104</v>
      </c>
      <c r="D2881" t="s">
        <v>242</v>
      </c>
      <c r="E2881" t="s">
        <v>205</v>
      </c>
      <c r="F2881" s="231">
        <v>0.5</v>
      </c>
    </row>
    <row r="2882" spans="1:6" x14ac:dyDescent="0.2">
      <c r="A2882">
        <v>2016</v>
      </c>
      <c r="B2882" t="s">
        <v>2</v>
      </c>
      <c r="C2882">
        <v>104</v>
      </c>
      <c r="D2882" t="s">
        <v>242</v>
      </c>
      <c r="E2882" t="s">
        <v>196</v>
      </c>
      <c r="F2882" s="231">
        <v>4</v>
      </c>
    </row>
    <row r="2883" spans="1:6" x14ac:dyDescent="0.2">
      <c r="A2883">
        <v>2016</v>
      </c>
      <c r="B2883" t="s">
        <v>9</v>
      </c>
      <c r="C2883">
        <v>114</v>
      </c>
      <c r="D2883" t="s">
        <v>243</v>
      </c>
      <c r="E2883" t="s">
        <v>197</v>
      </c>
      <c r="F2883" s="231">
        <v>3</v>
      </c>
    </row>
    <row r="2884" spans="1:6" x14ac:dyDescent="0.2">
      <c r="A2884">
        <v>2016</v>
      </c>
      <c r="B2884" t="s">
        <v>9</v>
      </c>
      <c r="C2884">
        <v>114</v>
      </c>
      <c r="D2884" t="s">
        <v>243</v>
      </c>
      <c r="E2884" t="s">
        <v>194</v>
      </c>
      <c r="F2884" s="231">
        <v>4</v>
      </c>
    </row>
    <row r="2885" spans="1:6" x14ac:dyDescent="0.2">
      <c r="A2885">
        <v>2016</v>
      </c>
      <c r="B2885" t="s">
        <v>9</v>
      </c>
      <c r="C2885">
        <v>114</v>
      </c>
      <c r="D2885" t="s">
        <v>243</v>
      </c>
      <c r="E2885" t="s">
        <v>195</v>
      </c>
      <c r="F2885" s="231">
        <v>8</v>
      </c>
    </row>
    <row r="2886" spans="1:6" x14ac:dyDescent="0.2">
      <c r="A2886">
        <v>2016</v>
      </c>
      <c r="B2886" t="s">
        <v>9</v>
      </c>
      <c r="C2886">
        <v>114</v>
      </c>
      <c r="D2886" t="s">
        <v>243</v>
      </c>
      <c r="E2886" t="s">
        <v>202</v>
      </c>
      <c r="F2886" s="231">
        <v>0.68254000000000004</v>
      </c>
    </row>
    <row r="2887" spans="1:6" x14ac:dyDescent="0.2">
      <c r="A2887">
        <v>2016</v>
      </c>
      <c r="B2887" t="s">
        <v>9</v>
      </c>
      <c r="C2887">
        <v>114</v>
      </c>
      <c r="D2887" t="s">
        <v>243</v>
      </c>
      <c r="E2887" t="s">
        <v>205</v>
      </c>
      <c r="F2887" s="231">
        <v>0.68</v>
      </c>
    </row>
    <row r="2888" spans="1:6" x14ac:dyDescent="0.2">
      <c r="A2888">
        <v>2016</v>
      </c>
      <c r="B2888" t="s">
        <v>9</v>
      </c>
      <c r="C2888">
        <v>114</v>
      </c>
      <c r="D2888" t="s">
        <v>243</v>
      </c>
      <c r="E2888" t="s">
        <v>196</v>
      </c>
      <c r="F2888" s="231">
        <v>124</v>
      </c>
    </row>
    <row r="2889" spans="1:6" x14ac:dyDescent="0.2">
      <c r="A2889">
        <v>2016</v>
      </c>
      <c r="B2889" t="s">
        <v>1</v>
      </c>
      <c r="C2889">
        <v>114</v>
      </c>
      <c r="D2889" t="s">
        <v>243</v>
      </c>
      <c r="E2889" t="s">
        <v>197</v>
      </c>
      <c r="F2889" s="231">
        <v>8</v>
      </c>
    </row>
    <row r="2890" spans="1:6" x14ac:dyDescent="0.2">
      <c r="A2890">
        <v>2016</v>
      </c>
      <c r="B2890" t="s">
        <v>1</v>
      </c>
      <c r="C2890">
        <v>114</v>
      </c>
      <c r="D2890" t="s">
        <v>243</v>
      </c>
      <c r="E2890" t="s">
        <v>194</v>
      </c>
      <c r="F2890" s="231">
        <v>10</v>
      </c>
    </row>
    <row r="2891" spans="1:6" x14ac:dyDescent="0.2">
      <c r="A2891">
        <v>2016</v>
      </c>
      <c r="B2891" t="s">
        <v>1</v>
      </c>
      <c r="C2891">
        <v>114</v>
      </c>
      <c r="D2891" t="s">
        <v>243</v>
      </c>
      <c r="E2891" t="s">
        <v>200</v>
      </c>
      <c r="F2891" s="231">
        <v>1</v>
      </c>
    </row>
    <row r="2892" spans="1:6" x14ac:dyDescent="0.2">
      <c r="A2892">
        <v>2016</v>
      </c>
      <c r="B2892" t="s">
        <v>1</v>
      </c>
      <c r="C2892">
        <v>114</v>
      </c>
      <c r="D2892" t="s">
        <v>243</v>
      </c>
      <c r="E2892" t="s">
        <v>195</v>
      </c>
      <c r="F2892" s="231">
        <v>5</v>
      </c>
    </row>
    <row r="2893" spans="1:6" x14ac:dyDescent="0.2">
      <c r="A2893">
        <v>2016</v>
      </c>
      <c r="B2893" t="s">
        <v>1</v>
      </c>
      <c r="C2893">
        <v>114</v>
      </c>
      <c r="D2893" t="s">
        <v>243</v>
      </c>
      <c r="E2893" t="s">
        <v>202</v>
      </c>
      <c r="F2893" s="231">
        <v>0.65217400000000003</v>
      </c>
    </row>
    <row r="2894" spans="1:6" x14ac:dyDescent="0.2">
      <c r="A2894">
        <v>2016</v>
      </c>
      <c r="B2894" t="s">
        <v>1</v>
      </c>
      <c r="C2894">
        <v>114</v>
      </c>
      <c r="D2894" t="s">
        <v>243</v>
      </c>
      <c r="E2894" t="s">
        <v>205</v>
      </c>
      <c r="F2894" s="231">
        <v>0.65441199999999999</v>
      </c>
    </row>
    <row r="2895" spans="1:6" x14ac:dyDescent="0.2">
      <c r="A2895">
        <v>2016</v>
      </c>
      <c r="B2895" t="s">
        <v>1</v>
      </c>
      <c r="C2895">
        <v>114</v>
      </c>
      <c r="D2895" t="s">
        <v>243</v>
      </c>
      <c r="E2895" t="s">
        <v>196</v>
      </c>
      <c r="F2895" s="231">
        <v>131</v>
      </c>
    </row>
    <row r="2896" spans="1:6" x14ac:dyDescent="0.2">
      <c r="A2896">
        <v>2016</v>
      </c>
      <c r="B2896" t="s">
        <v>5</v>
      </c>
      <c r="C2896">
        <v>114</v>
      </c>
      <c r="D2896" t="s">
        <v>243</v>
      </c>
      <c r="E2896" t="s">
        <v>197</v>
      </c>
      <c r="F2896" s="231">
        <v>7</v>
      </c>
    </row>
    <row r="2897" spans="1:6" x14ac:dyDescent="0.2">
      <c r="A2897">
        <v>2016</v>
      </c>
      <c r="B2897" t="s">
        <v>5</v>
      </c>
      <c r="C2897">
        <v>114</v>
      </c>
      <c r="D2897" t="s">
        <v>243</v>
      </c>
      <c r="E2897" t="s">
        <v>194</v>
      </c>
      <c r="F2897" s="231">
        <v>3</v>
      </c>
    </row>
    <row r="2898" spans="1:6" x14ac:dyDescent="0.2">
      <c r="A2898">
        <v>2016</v>
      </c>
      <c r="B2898" t="s">
        <v>5</v>
      </c>
      <c r="C2898">
        <v>114</v>
      </c>
      <c r="D2898" t="s">
        <v>243</v>
      </c>
      <c r="E2898" t="s">
        <v>200</v>
      </c>
      <c r="F2898" s="231">
        <v>1</v>
      </c>
    </row>
    <row r="2899" spans="1:6" x14ac:dyDescent="0.2">
      <c r="A2899">
        <v>2016</v>
      </c>
      <c r="B2899" t="s">
        <v>5</v>
      </c>
      <c r="C2899">
        <v>114</v>
      </c>
      <c r="D2899" t="s">
        <v>243</v>
      </c>
      <c r="E2899" t="s">
        <v>195</v>
      </c>
      <c r="F2899" s="231">
        <v>3</v>
      </c>
    </row>
    <row r="2900" spans="1:6" x14ac:dyDescent="0.2">
      <c r="A2900">
        <v>2016</v>
      </c>
      <c r="B2900" t="s">
        <v>5</v>
      </c>
      <c r="C2900">
        <v>114</v>
      </c>
      <c r="D2900" t="s">
        <v>243</v>
      </c>
      <c r="E2900" t="s">
        <v>202</v>
      </c>
      <c r="F2900" s="231">
        <v>0.68292699999999995</v>
      </c>
    </row>
    <row r="2901" spans="1:6" x14ac:dyDescent="0.2">
      <c r="A2901">
        <v>2016</v>
      </c>
      <c r="B2901" t="s">
        <v>5</v>
      </c>
      <c r="C2901">
        <v>114</v>
      </c>
      <c r="D2901" t="s">
        <v>243</v>
      </c>
      <c r="E2901" t="s">
        <v>205</v>
      </c>
      <c r="F2901" s="231">
        <v>0.68594999999999995</v>
      </c>
    </row>
    <row r="2902" spans="1:6" x14ac:dyDescent="0.2">
      <c r="A2902">
        <v>2016</v>
      </c>
      <c r="B2902" t="s">
        <v>5</v>
      </c>
      <c r="C2902">
        <v>114</v>
      </c>
      <c r="D2902" t="s">
        <v>243</v>
      </c>
      <c r="E2902" t="s">
        <v>196</v>
      </c>
      <c r="F2902" s="231">
        <v>123</v>
      </c>
    </row>
    <row r="2903" spans="1:6" x14ac:dyDescent="0.2">
      <c r="A2903">
        <v>2016</v>
      </c>
      <c r="B2903" t="s">
        <v>7</v>
      </c>
      <c r="C2903">
        <v>114</v>
      </c>
      <c r="D2903" t="s">
        <v>243</v>
      </c>
      <c r="E2903" t="s">
        <v>197</v>
      </c>
      <c r="F2903" s="231">
        <v>1</v>
      </c>
    </row>
    <row r="2904" spans="1:6" x14ac:dyDescent="0.2">
      <c r="A2904">
        <v>2016</v>
      </c>
      <c r="B2904" t="s">
        <v>7</v>
      </c>
      <c r="C2904">
        <v>114</v>
      </c>
      <c r="D2904" t="s">
        <v>243</v>
      </c>
      <c r="E2904" t="s">
        <v>198</v>
      </c>
      <c r="F2904" s="231">
        <v>2</v>
      </c>
    </row>
    <row r="2905" spans="1:6" x14ac:dyDescent="0.2">
      <c r="A2905">
        <v>2016</v>
      </c>
      <c r="B2905" t="s">
        <v>7</v>
      </c>
      <c r="C2905">
        <v>114</v>
      </c>
      <c r="D2905" t="s">
        <v>243</v>
      </c>
      <c r="E2905" t="s">
        <v>194</v>
      </c>
      <c r="F2905" s="231">
        <v>4</v>
      </c>
    </row>
    <row r="2906" spans="1:6" x14ac:dyDescent="0.2">
      <c r="A2906">
        <v>2016</v>
      </c>
      <c r="B2906" t="s">
        <v>7</v>
      </c>
      <c r="C2906">
        <v>114</v>
      </c>
      <c r="D2906" t="s">
        <v>243</v>
      </c>
      <c r="E2906" t="s">
        <v>195</v>
      </c>
      <c r="F2906" s="231">
        <v>6</v>
      </c>
    </row>
    <row r="2907" spans="1:6" x14ac:dyDescent="0.2">
      <c r="A2907">
        <v>2016</v>
      </c>
      <c r="B2907" t="s">
        <v>7</v>
      </c>
      <c r="C2907">
        <v>114</v>
      </c>
      <c r="D2907" t="s">
        <v>243</v>
      </c>
      <c r="E2907" t="s">
        <v>202</v>
      </c>
      <c r="F2907" s="231">
        <v>0.63865499999999997</v>
      </c>
    </row>
    <row r="2908" spans="1:6" x14ac:dyDescent="0.2">
      <c r="A2908">
        <v>2016</v>
      </c>
      <c r="B2908" t="s">
        <v>7</v>
      </c>
      <c r="C2908">
        <v>114</v>
      </c>
      <c r="D2908" t="s">
        <v>243</v>
      </c>
      <c r="E2908" t="s">
        <v>205</v>
      </c>
      <c r="F2908" s="231">
        <v>0.64102599999999998</v>
      </c>
    </row>
    <row r="2909" spans="1:6" x14ac:dyDescent="0.2">
      <c r="A2909">
        <v>2016</v>
      </c>
      <c r="B2909" t="s">
        <v>7</v>
      </c>
      <c r="C2909">
        <v>114</v>
      </c>
      <c r="D2909" t="s">
        <v>243</v>
      </c>
      <c r="E2909" t="s">
        <v>196</v>
      </c>
      <c r="F2909" s="231">
        <v>124</v>
      </c>
    </row>
    <row r="2910" spans="1:6" x14ac:dyDescent="0.2">
      <c r="A2910">
        <v>2016</v>
      </c>
      <c r="B2910" t="s">
        <v>6</v>
      </c>
      <c r="C2910">
        <v>114</v>
      </c>
      <c r="D2910" t="s">
        <v>243</v>
      </c>
      <c r="E2910" t="s">
        <v>197</v>
      </c>
      <c r="F2910" s="231">
        <v>6</v>
      </c>
    </row>
    <row r="2911" spans="1:6" x14ac:dyDescent="0.2">
      <c r="A2911">
        <v>2016</v>
      </c>
      <c r="B2911" t="s">
        <v>6</v>
      </c>
      <c r="C2911">
        <v>114</v>
      </c>
      <c r="D2911" t="s">
        <v>243</v>
      </c>
      <c r="E2911" t="s">
        <v>199</v>
      </c>
      <c r="F2911" s="231">
        <v>1</v>
      </c>
    </row>
    <row r="2912" spans="1:6" x14ac:dyDescent="0.2">
      <c r="A2912">
        <v>2016</v>
      </c>
      <c r="B2912" t="s">
        <v>6</v>
      </c>
      <c r="C2912">
        <v>114</v>
      </c>
      <c r="D2912" t="s">
        <v>243</v>
      </c>
      <c r="E2912" t="s">
        <v>194</v>
      </c>
      <c r="F2912" s="231">
        <v>4</v>
      </c>
    </row>
    <row r="2913" spans="1:6" x14ac:dyDescent="0.2">
      <c r="A2913">
        <v>2016</v>
      </c>
      <c r="B2913" t="s">
        <v>6</v>
      </c>
      <c r="C2913">
        <v>114</v>
      </c>
      <c r="D2913" t="s">
        <v>243</v>
      </c>
      <c r="E2913" t="s">
        <v>195</v>
      </c>
      <c r="F2913" s="231">
        <v>6</v>
      </c>
    </row>
    <row r="2914" spans="1:6" x14ac:dyDescent="0.2">
      <c r="A2914">
        <v>2016</v>
      </c>
      <c r="B2914" t="s">
        <v>6</v>
      </c>
      <c r="C2914">
        <v>114</v>
      </c>
      <c r="D2914" t="s">
        <v>243</v>
      </c>
      <c r="E2914" t="s">
        <v>202</v>
      </c>
      <c r="F2914" s="231">
        <v>0.65573800000000004</v>
      </c>
    </row>
    <row r="2915" spans="1:6" x14ac:dyDescent="0.2">
      <c r="A2915">
        <v>2016</v>
      </c>
      <c r="B2915" t="s">
        <v>6</v>
      </c>
      <c r="C2915">
        <v>114</v>
      </c>
      <c r="D2915" t="s">
        <v>243</v>
      </c>
      <c r="E2915" t="s">
        <v>205</v>
      </c>
      <c r="F2915" s="231">
        <v>0.65833299999999995</v>
      </c>
    </row>
    <row r="2916" spans="1:6" x14ac:dyDescent="0.2">
      <c r="A2916">
        <v>2016</v>
      </c>
      <c r="B2916" t="s">
        <v>6</v>
      </c>
      <c r="C2916">
        <v>114</v>
      </c>
      <c r="D2916" t="s">
        <v>243</v>
      </c>
      <c r="E2916" t="s">
        <v>196</v>
      </c>
      <c r="F2916" s="231">
        <v>121</v>
      </c>
    </row>
    <row r="2917" spans="1:6" x14ac:dyDescent="0.2">
      <c r="A2917">
        <v>2016</v>
      </c>
      <c r="B2917" t="s">
        <v>0</v>
      </c>
      <c r="C2917">
        <v>114</v>
      </c>
      <c r="D2917" t="s">
        <v>243</v>
      </c>
      <c r="E2917" t="s">
        <v>197</v>
      </c>
      <c r="F2917" s="231">
        <v>3</v>
      </c>
    </row>
    <row r="2918" spans="1:6" x14ac:dyDescent="0.2">
      <c r="A2918">
        <v>2016</v>
      </c>
      <c r="B2918" t="s">
        <v>0</v>
      </c>
      <c r="C2918">
        <v>114</v>
      </c>
      <c r="D2918" t="s">
        <v>243</v>
      </c>
      <c r="E2918" t="s">
        <v>198</v>
      </c>
      <c r="F2918" s="231">
        <v>0</v>
      </c>
    </row>
    <row r="2919" spans="1:6" x14ac:dyDescent="0.2">
      <c r="A2919">
        <v>2016</v>
      </c>
      <c r="B2919" t="s">
        <v>0</v>
      </c>
      <c r="C2919">
        <v>114</v>
      </c>
      <c r="D2919" t="s">
        <v>243</v>
      </c>
      <c r="E2919" t="s">
        <v>199</v>
      </c>
      <c r="F2919" s="231">
        <v>0</v>
      </c>
    </row>
    <row r="2920" spans="1:6" x14ac:dyDescent="0.2">
      <c r="A2920">
        <v>2016</v>
      </c>
      <c r="B2920" t="s">
        <v>0</v>
      </c>
      <c r="C2920">
        <v>114</v>
      </c>
      <c r="D2920" t="s">
        <v>243</v>
      </c>
      <c r="E2920" t="s">
        <v>194</v>
      </c>
      <c r="F2920" s="231">
        <v>3</v>
      </c>
    </row>
    <row r="2921" spans="1:6" x14ac:dyDescent="0.2">
      <c r="A2921">
        <v>2016</v>
      </c>
      <c r="B2921" t="s">
        <v>0</v>
      </c>
      <c r="C2921">
        <v>114</v>
      </c>
      <c r="D2921" t="s">
        <v>243</v>
      </c>
      <c r="E2921" t="s">
        <v>200</v>
      </c>
      <c r="F2921" s="231">
        <v>0</v>
      </c>
    </row>
    <row r="2922" spans="1:6" x14ac:dyDescent="0.2">
      <c r="A2922">
        <v>2016</v>
      </c>
      <c r="B2922" t="s">
        <v>0</v>
      </c>
      <c r="C2922">
        <v>114</v>
      </c>
      <c r="D2922" t="s">
        <v>243</v>
      </c>
      <c r="E2922" t="s">
        <v>195</v>
      </c>
      <c r="F2922" s="231">
        <v>7</v>
      </c>
    </row>
    <row r="2923" spans="1:6" x14ac:dyDescent="0.2">
      <c r="A2923">
        <v>2016</v>
      </c>
      <c r="B2923" t="s">
        <v>0</v>
      </c>
      <c r="C2923">
        <v>114</v>
      </c>
      <c r="D2923" t="s">
        <v>243</v>
      </c>
      <c r="E2923" t="s">
        <v>202</v>
      </c>
      <c r="F2923" s="231">
        <v>0.65671599999999997</v>
      </c>
    </row>
    <row r="2924" spans="1:6" x14ac:dyDescent="0.2">
      <c r="A2924">
        <v>2016</v>
      </c>
      <c r="B2924" t="s">
        <v>0</v>
      </c>
      <c r="C2924">
        <v>114</v>
      </c>
      <c r="D2924" t="s">
        <v>243</v>
      </c>
      <c r="E2924" t="s">
        <v>205</v>
      </c>
      <c r="F2924" s="231">
        <v>0.65909099999999998</v>
      </c>
    </row>
    <row r="2925" spans="1:6" x14ac:dyDescent="0.2">
      <c r="A2925">
        <v>2016</v>
      </c>
      <c r="B2925" t="s">
        <v>0</v>
      </c>
      <c r="C2925">
        <v>114</v>
      </c>
      <c r="D2925" t="s">
        <v>243</v>
      </c>
      <c r="E2925" t="s">
        <v>196</v>
      </c>
      <c r="F2925" s="231">
        <v>125</v>
      </c>
    </row>
    <row r="2926" spans="1:6" x14ac:dyDescent="0.2">
      <c r="A2926">
        <v>2016</v>
      </c>
      <c r="B2926" t="s">
        <v>8</v>
      </c>
      <c r="C2926">
        <v>114</v>
      </c>
      <c r="D2926" t="s">
        <v>243</v>
      </c>
      <c r="E2926" t="s">
        <v>197</v>
      </c>
      <c r="F2926" s="231">
        <v>1</v>
      </c>
    </row>
    <row r="2927" spans="1:6" x14ac:dyDescent="0.2">
      <c r="A2927">
        <v>2016</v>
      </c>
      <c r="B2927" t="s">
        <v>8</v>
      </c>
      <c r="C2927">
        <v>114</v>
      </c>
      <c r="D2927" t="s">
        <v>243</v>
      </c>
      <c r="E2927" t="s">
        <v>194</v>
      </c>
      <c r="F2927" s="231">
        <v>1</v>
      </c>
    </row>
    <row r="2928" spans="1:6" x14ac:dyDescent="0.2">
      <c r="A2928">
        <v>2016</v>
      </c>
      <c r="B2928" t="s">
        <v>8</v>
      </c>
      <c r="C2928">
        <v>114</v>
      </c>
      <c r="D2928" t="s">
        <v>243</v>
      </c>
      <c r="E2928" t="s">
        <v>195</v>
      </c>
      <c r="F2928" s="231">
        <v>3</v>
      </c>
    </row>
    <row r="2929" spans="1:6" x14ac:dyDescent="0.2">
      <c r="A2929">
        <v>2016</v>
      </c>
      <c r="B2929" t="s">
        <v>8</v>
      </c>
      <c r="C2929">
        <v>114</v>
      </c>
      <c r="D2929" t="s">
        <v>243</v>
      </c>
      <c r="E2929" t="s">
        <v>202</v>
      </c>
      <c r="F2929" s="231">
        <v>0.67500000000000004</v>
      </c>
    </row>
    <row r="2930" spans="1:6" x14ac:dyDescent="0.2">
      <c r="A2930">
        <v>2016</v>
      </c>
      <c r="B2930" t="s">
        <v>8</v>
      </c>
      <c r="C2930">
        <v>114</v>
      </c>
      <c r="D2930" t="s">
        <v>243</v>
      </c>
      <c r="E2930" t="s">
        <v>205</v>
      </c>
      <c r="F2930" s="231">
        <v>0.67226900000000001</v>
      </c>
    </row>
    <row r="2931" spans="1:6" x14ac:dyDescent="0.2">
      <c r="A2931">
        <v>2016</v>
      </c>
      <c r="B2931" t="s">
        <v>8</v>
      </c>
      <c r="C2931">
        <v>114</v>
      </c>
      <c r="D2931" t="s">
        <v>243</v>
      </c>
      <c r="E2931" t="s">
        <v>196</v>
      </c>
      <c r="F2931" s="231">
        <v>123</v>
      </c>
    </row>
    <row r="2932" spans="1:6" x14ac:dyDescent="0.2">
      <c r="A2932">
        <v>2016</v>
      </c>
      <c r="B2932" t="s">
        <v>10</v>
      </c>
      <c r="C2932">
        <v>114</v>
      </c>
      <c r="D2932" t="s">
        <v>243</v>
      </c>
      <c r="E2932" t="s">
        <v>197</v>
      </c>
      <c r="F2932" s="231">
        <v>8</v>
      </c>
    </row>
    <row r="2933" spans="1:6" x14ac:dyDescent="0.2">
      <c r="A2933">
        <v>2016</v>
      </c>
      <c r="B2933" t="s">
        <v>10</v>
      </c>
      <c r="C2933">
        <v>114</v>
      </c>
      <c r="D2933" t="s">
        <v>243</v>
      </c>
      <c r="E2933" t="s">
        <v>199</v>
      </c>
      <c r="F2933" s="231">
        <v>1</v>
      </c>
    </row>
    <row r="2934" spans="1:6" x14ac:dyDescent="0.2">
      <c r="A2934">
        <v>2016</v>
      </c>
      <c r="B2934" t="s">
        <v>10</v>
      </c>
      <c r="C2934">
        <v>114</v>
      </c>
      <c r="D2934" t="s">
        <v>243</v>
      </c>
      <c r="E2934" t="s">
        <v>200</v>
      </c>
      <c r="F2934" s="231">
        <v>2</v>
      </c>
    </row>
    <row r="2935" spans="1:6" x14ac:dyDescent="0.2">
      <c r="A2935">
        <v>2016</v>
      </c>
      <c r="B2935" t="s">
        <v>10</v>
      </c>
      <c r="C2935">
        <v>114</v>
      </c>
      <c r="D2935" t="s">
        <v>243</v>
      </c>
      <c r="E2935" t="s">
        <v>195</v>
      </c>
      <c r="F2935" s="231">
        <v>3</v>
      </c>
    </row>
    <row r="2936" spans="1:6" x14ac:dyDescent="0.2">
      <c r="A2936">
        <v>2016</v>
      </c>
      <c r="B2936" t="s">
        <v>10</v>
      </c>
      <c r="C2936">
        <v>114</v>
      </c>
      <c r="D2936" t="s">
        <v>243</v>
      </c>
      <c r="E2936" t="s">
        <v>202</v>
      </c>
      <c r="F2936" s="231">
        <v>0.66929099999999997</v>
      </c>
    </row>
    <row r="2937" spans="1:6" x14ac:dyDescent="0.2">
      <c r="A2937">
        <v>2016</v>
      </c>
      <c r="B2937" t="s">
        <v>10</v>
      </c>
      <c r="C2937">
        <v>114</v>
      </c>
      <c r="D2937" t="s">
        <v>243</v>
      </c>
      <c r="E2937" t="s">
        <v>205</v>
      </c>
      <c r="F2937" s="231">
        <v>0.66666700000000001</v>
      </c>
    </row>
    <row r="2938" spans="1:6" x14ac:dyDescent="0.2">
      <c r="A2938">
        <v>2016</v>
      </c>
      <c r="B2938" t="s">
        <v>10</v>
      </c>
      <c r="C2938">
        <v>114</v>
      </c>
      <c r="D2938" t="s">
        <v>243</v>
      </c>
      <c r="E2938" t="s">
        <v>196</v>
      </c>
      <c r="F2938" s="231">
        <v>118</v>
      </c>
    </row>
    <row r="2939" spans="1:6" x14ac:dyDescent="0.2">
      <c r="A2939">
        <v>2016</v>
      </c>
      <c r="B2939" t="s">
        <v>4</v>
      </c>
      <c r="C2939">
        <v>114</v>
      </c>
      <c r="D2939" t="s">
        <v>243</v>
      </c>
      <c r="E2939" t="s">
        <v>197</v>
      </c>
      <c r="F2939" s="231">
        <v>3</v>
      </c>
    </row>
    <row r="2940" spans="1:6" x14ac:dyDescent="0.2">
      <c r="A2940">
        <v>2016</v>
      </c>
      <c r="B2940" t="s">
        <v>4</v>
      </c>
      <c r="C2940">
        <v>114</v>
      </c>
      <c r="D2940" t="s">
        <v>243</v>
      </c>
      <c r="E2940" t="s">
        <v>194</v>
      </c>
      <c r="F2940" s="231">
        <v>1</v>
      </c>
    </row>
    <row r="2941" spans="1:6" x14ac:dyDescent="0.2">
      <c r="A2941">
        <v>2016</v>
      </c>
      <c r="B2941" t="s">
        <v>4</v>
      </c>
      <c r="C2941">
        <v>114</v>
      </c>
      <c r="D2941" t="s">
        <v>243</v>
      </c>
      <c r="E2941" t="s">
        <v>195</v>
      </c>
      <c r="F2941" s="231">
        <v>2</v>
      </c>
    </row>
    <row r="2942" spans="1:6" x14ac:dyDescent="0.2">
      <c r="A2942">
        <v>2016</v>
      </c>
      <c r="B2942" t="s">
        <v>4</v>
      </c>
      <c r="C2942">
        <v>114</v>
      </c>
      <c r="D2942" t="s">
        <v>243</v>
      </c>
      <c r="E2942" t="s">
        <v>202</v>
      </c>
      <c r="F2942" s="231">
        <v>0.68503899999999995</v>
      </c>
    </row>
    <row r="2943" spans="1:6" x14ac:dyDescent="0.2">
      <c r="A2943">
        <v>2016</v>
      </c>
      <c r="B2943" t="s">
        <v>4</v>
      </c>
      <c r="C2943">
        <v>114</v>
      </c>
      <c r="D2943" t="s">
        <v>243</v>
      </c>
      <c r="E2943" t="s">
        <v>205</v>
      </c>
      <c r="F2943" s="231">
        <v>0.68799999999999994</v>
      </c>
    </row>
    <row r="2944" spans="1:6" x14ac:dyDescent="0.2">
      <c r="A2944">
        <v>2016</v>
      </c>
      <c r="B2944" t="s">
        <v>4</v>
      </c>
      <c r="C2944">
        <v>114</v>
      </c>
      <c r="D2944" t="s">
        <v>243</v>
      </c>
      <c r="E2944" t="s">
        <v>196</v>
      </c>
      <c r="F2944" s="231">
        <v>126</v>
      </c>
    </row>
    <row r="2945" spans="1:6" x14ac:dyDescent="0.2">
      <c r="A2945">
        <v>2016</v>
      </c>
      <c r="B2945" t="s">
        <v>3</v>
      </c>
      <c r="C2945">
        <v>114</v>
      </c>
      <c r="D2945" t="s">
        <v>243</v>
      </c>
      <c r="E2945" t="s">
        <v>197</v>
      </c>
      <c r="F2945" s="231">
        <v>8</v>
      </c>
    </row>
    <row r="2946" spans="1:6" x14ac:dyDescent="0.2">
      <c r="A2946">
        <v>2016</v>
      </c>
      <c r="B2946" t="s">
        <v>3</v>
      </c>
      <c r="C2946">
        <v>114</v>
      </c>
      <c r="D2946" t="s">
        <v>243</v>
      </c>
      <c r="E2946" t="s">
        <v>194</v>
      </c>
      <c r="F2946" s="231">
        <v>2</v>
      </c>
    </row>
    <row r="2947" spans="1:6" x14ac:dyDescent="0.2">
      <c r="A2947">
        <v>2016</v>
      </c>
      <c r="B2947" t="s">
        <v>3</v>
      </c>
      <c r="C2947">
        <v>114</v>
      </c>
      <c r="D2947" t="s">
        <v>243</v>
      </c>
      <c r="E2947" t="s">
        <v>200</v>
      </c>
      <c r="F2947" s="231">
        <v>1</v>
      </c>
    </row>
    <row r="2948" spans="1:6" x14ac:dyDescent="0.2">
      <c r="A2948">
        <v>2016</v>
      </c>
      <c r="B2948" t="s">
        <v>3</v>
      </c>
      <c r="C2948">
        <v>114</v>
      </c>
      <c r="D2948" t="s">
        <v>243</v>
      </c>
      <c r="E2948" t="s">
        <v>195</v>
      </c>
      <c r="F2948" s="231">
        <v>5</v>
      </c>
    </row>
    <row r="2949" spans="1:6" x14ac:dyDescent="0.2">
      <c r="A2949">
        <v>2016</v>
      </c>
      <c r="B2949" t="s">
        <v>3</v>
      </c>
      <c r="C2949">
        <v>114</v>
      </c>
      <c r="D2949" t="s">
        <v>243</v>
      </c>
      <c r="E2949" t="s">
        <v>202</v>
      </c>
      <c r="F2949" s="231">
        <v>0.69465600000000005</v>
      </c>
    </row>
    <row r="2950" spans="1:6" x14ac:dyDescent="0.2">
      <c r="A2950">
        <v>2016</v>
      </c>
      <c r="B2950" t="s">
        <v>3</v>
      </c>
      <c r="C2950">
        <v>114</v>
      </c>
      <c r="D2950" t="s">
        <v>243</v>
      </c>
      <c r="E2950" t="s">
        <v>205</v>
      </c>
      <c r="F2950" s="231">
        <v>0.69767400000000002</v>
      </c>
    </row>
    <row r="2951" spans="1:6" x14ac:dyDescent="0.2">
      <c r="A2951">
        <v>2016</v>
      </c>
      <c r="B2951" t="s">
        <v>3</v>
      </c>
      <c r="C2951">
        <v>114</v>
      </c>
      <c r="D2951" t="s">
        <v>243</v>
      </c>
      <c r="E2951" t="s">
        <v>196</v>
      </c>
      <c r="F2951" s="231">
        <v>128</v>
      </c>
    </row>
    <row r="2952" spans="1:6" x14ac:dyDescent="0.2">
      <c r="A2952">
        <v>2016</v>
      </c>
      <c r="B2952" t="s">
        <v>2</v>
      </c>
      <c r="C2952">
        <v>114</v>
      </c>
      <c r="D2952" t="s">
        <v>243</v>
      </c>
      <c r="E2952" t="s">
        <v>197</v>
      </c>
      <c r="F2952" s="231">
        <v>3</v>
      </c>
    </row>
    <row r="2953" spans="1:6" x14ac:dyDescent="0.2">
      <c r="A2953">
        <v>2016</v>
      </c>
      <c r="B2953" t="s">
        <v>2</v>
      </c>
      <c r="C2953">
        <v>114</v>
      </c>
      <c r="D2953" t="s">
        <v>243</v>
      </c>
      <c r="E2953" t="s">
        <v>194</v>
      </c>
      <c r="F2953" s="231">
        <v>4</v>
      </c>
    </row>
    <row r="2954" spans="1:6" x14ac:dyDescent="0.2">
      <c r="A2954">
        <v>2016</v>
      </c>
      <c r="B2954" t="s">
        <v>2</v>
      </c>
      <c r="C2954">
        <v>114</v>
      </c>
      <c r="D2954" t="s">
        <v>243</v>
      </c>
      <c r="E2954" t="s">
        <v>200</v>
      </c>
      <c r="F2954" s="231">
        <v>1</v>
      </c>
    </row>
    <row r="2955" spans="1:6" x14ac:dyDescent="0.2">
      <c r="A2955">
        <v>2016</v>
      </c>
      <c r="B2955" t="s">
        <v>2</v>
      </c>
      <c r="C2955">
        <v>114</v>
      </c>
      <c r="D2955" t="s">
        <v>243</v>
      </c>
      <c r="E2955" t="s">
        <v>195</v>
      </c>
      <c r="F2955" s="231">
        <v>5</v>
      </c>
    </row>
    <row r="2956" spans="1:6" x14ac:dyDescent="0.2">
      <c r="A2956">
        <v>2016</v>
      </c>
      <c r="B2956" t="s">
        <v>2</v>
      </c>
      <c r="C2956">
        <v>114</v>
      </c>
      <c r="D2956" t="s">
        <v>243</v>
      </c>
      <c r="E2956" t="s">
        <v>202</v>
      </c>
      <c r="F2956" s="231">
        <v>0.65671599999999997</v>
      </c>
    </row>
    <row r="2957" spans="1:6" x14ac:dyDescent="0.2">
      <c r="A2957">
        <v>2016</v>
      </c>
      <c r="B2957" t="s">
        <v>2</v>
      </c>
      <c r="C2957">
        <v>114</v>
      </c>
      <c r="D2957" t="s">
        <v>243</v>
      </c>
      <c r="E2957" t="s">
        <v>205</v>
      </c>
      <c r="F2957" s="231">
        <v>0.65909099999999998</v>
      </c>
    </row>
    <row r="2958" spans="1:6" x14ac:dyDescent="0.2">
      <c r="A2958">
        <v>2016</v>
      </c>
      <c r="B2958" t="s">
        <v>2</v>
      </c>
      <c r="C2958">
        <v>114</v>
      </c>
      <c r="D2958" t="s">
        <v>243</v>
      </c>
      <c r="E2958" t="s">
        <v>196</v>
      </c>
      <c r="F2958" s="231">
        <v>133</v>
      </c>
    </row>
    <row r="2959" spans="1:6" x14ac:dyDescent="0.2">
      <c r="A2959">
        <v>2016</v>
      </c>
      <c r="B2959" t="s">
        <v>9</v>
      </c>
      <c r="C2959">
        <v>115</v>
      </c>
      <c r="D2959" t="s">
        <v>244</v>
      </c>
      <c r="E2959" t="s">
        <v>197</v>
      </c>
      <c r="F2959" s="231">
        <v>8</v>
      </c>
    </row>
    <row r="2960" spans="1:6" x14ac:dyDescent="0.2">
      <c r="A2960">
        <v>2016</v>
      </c>
      <c r="B2960" t="s">
        <v>9</v>
      </c>
      <c r="C2960">
        <v>115</v>
      </c>
      <c r="D2960" t="s">
        <v>244</v>
      </c>
      <c r="E2960" t="s">
        <v>198</v>
      </c>
      <c r="F2960" s="231">
        <v>1</v>
      </c>
    </row>
    <row r="2961" spans="1:6" x14ac:dyDescent="0.2">
      <c r="A2961">
        <v>2016</v>
      </c>
      <c r="B2961" t="s">
        <v>9</v>
      </c>
      <c r="C2961">
        <v>115</v>
      </c>
      <c r="D2961" t="s">
        <v>244</v>
      </c>
      <c r="E2961" t="s">
        <v>194</v>
      </c>
      <c r="F2961" s="231">
        <v>3</v>
      </c>
    </row>
    <row r="2962" spans="1:6" x14ac:dyDescent="0.2">
      <c r="A2962">
        <v>2016</v>
      </c>
      <c r="B2962" t="s">
        <v>9</v>
      </c>
      <c r="C2962">
        <v>115</v>
      </c>
      <c r="D2962" t="s">
        <v>244</v>
      </c>
      <c r="E2962" t="s">
        <v>195</v>
      </c>
      <c r="F2962" s="231">
        <v>13</v>
      </c>
    </row>
    <row r="2963" spans="1:6" x14ac:dyDescent="0.2">
      <c r="A2963">
        <v>2016</v>
      </c>
      <c r="B2963" t="s">
        <v>9</v>
      </c>
      <c r="C2963">
        <v>115</v>
      </c>
      <c r="D2963" t="s">
        <v>244</v>
      </c>
      <c r="E2963" t="s">
        <v>202</v>
      </c>
      <c r="F2963" s="231">
        <v>0.78048799999999996</v>
      </c>
    </row>
    <row r="2964" spans="1:6" x14ac:dyDescent="0.2">
      <c r="A2964">
        <v>2016</v>
      </c>
      <c r="B2964" t="s">
        <v>9</v>
      </c>
      <c r="C2964">
        <v>115</v>
      </c>
      <c r="D2964" t="s">
        <v>244</v>
      </c>
      <c r="E2964" t="s">
        <v>205</v>
      </c>
      <c r="F2964" s="231">
        <v>0.83422499999999999</v>
      </c>
    </row>
    <row r="2965" spans="1:6" x14ac:dyDescent="0.2">
      <c r="A2965">
        <v>2016</v>
      </c>
      <c r="B2965" t="s">
        <v>9</v>
      </c>
      <c r="C2965">
        <v>115</v>
      </c>
      <c r="D2965" t="s">
        <v>244</v>
      </c>
      <c r="E2965" t="s">
        <v>196</v>
      </c>
      <c r="F2965" s="231">
        <v>189</v>
      </c>
    </row>
    <row r="2966" spans="1:6" x14ac:dyDescent="0.2">
      <c r="A2966">
        <v>2016</v>
      </c>
      <c r="B2966" t="s">
        <v>1</v>
      </c>
      <c r="C2966">
        <v>115</v>
      </c>
      <c r="D2966" t="s">
        <v>244</v>
      </c>
      <c r="E2966" t="s">
        <v>197</v>
      </c>
      <c r="F2966" s="231">
        <v>3</v>
      </c>
    </row>
    <row r="2967" spans="1:6" x14ac:dyDescent="0.2">
      <c r="A2967">
        <v>2016</v>
      </c>
      <c r="B2967" t="s">
        <v>1</v>
      </c>
      <c r="C2967">
        <v>115</v>
      </c>
      <c r="D2967" t="s">
        <v>244</v>
      </c>
      <c r="E2967" t="s">
        <v>198</v>
      </c>
      <c r="F2967" s="231">
        <v>1</v>
      </c>
    </row>
    <row r="2968" spans="1:6" x14ac:dyDescent="0.2">
      <c r="A2968">
        <v>2016</v>
      </c>
      <c r="B2968" t="s">
        <v>1</v>
      </c>
      <c r="C2968">
        <v>115</v>
      </c>
      <c r="D2968" t="s">
        <v>244</v>
      </c>
      <c r="E2968" t="s">
        <v>199</v>
      </c>
      <c r="F2968" s="231">
        <v>2</v>
      </c>
    </row>
    <row r="2969" spans="1:6" x14ac:dyDescent="0.2">
      <c r="A2969">
        <v>2016</v>
      </c>
      <c r="B2969" t="s">
        <v>1</v>
      </c>
      <c r="C2969">
        <v>115</v>
      </c>
      <c r="D2969" t="s">
        <v>244</v>
      </c>
      <c r="E2969" t="s">
        <v>194</v>
      </c>
      <c r="F2969" s="231">
        <v>5</v>
      </c>
    </row>
    <row r="2970" spans="1:6" x14ac:dyDescent="0.2">
      <c r="A2970">
        <v>2016</v>
      </c>
      <c r="B2970" t="s">
        <v>1</v>
      </c>
      <c r="C2970">
        <v>115</v>
      </c>
      <c r="D2970" t="s">
        <v>244</v>
      </c>
      <c r="E2970" t="s">
        <v>195</v>
      </c>
      <c r="F2970" s="231">
        <v>9</v>
      </c>
    </row>
    <row r="2971" spans="1:6" x14ac:dyDescent="0.2">
      <c r="A2971">
        <v>2016</v>
      </c>
      <c r="B2971" t="s">
        <v>1</v>
      </c>
      <c r="C2971">
        <v>115</v>
      </c>
      <c r="D2971" t="s">
        <v>244</v>
      </c>
      <c r="E2971" t="s">
        <v>202</v>
      </c>
      <c r="F2971" s="231">
        <v>0.70422499999999999</v>
      </c>
    </row>
    <row r="2972" spans="1:6" x14ac:dyDescent="0.2">
      <c r="A2972">
        <v>2016</v>
      </c>
      <c r="B2972" t="s">
        <v>1</v>
      </c>
      <c r="C2972">
        <v>115</v>
      </c>
      <c r="D2972" t="s">
        <v>244</v>
      </c>
      <c r="E2972" t="s">
        <v>205</v>
      </c>
      <c r="F2972" s="231">
        <v>0.77419400000000005</v>
      </c>
    </row>
    <row r="2973" spans="1:6" x14ac:dyDescent="0.2">
      <c r="A2973">
        <v>2016</v>
      </c>
      <c r="B2973" t="s">
        <v>1</v>
      </c>
      <c r="C2973">
        <v>115</v>
      </c>
      <c r="D2973" t="s">
        <v>244</v>
      </c>
      <c r="E2973" t="s">
        <v>196</v>
      </c>
      <c r="F2973" s="231">
        <v>186</v>
      </c>
    </row>
    <row r="2974" spans="1:6" x14ac:dyDescent="0.2">
      <c r="A2974">
        <v>2016</v>
      </c>
      <c r="B2974" t="s">
        <v>5</v>
      </c>
      <c r="C2974">
        <v>115</v>
      </c>
      <c r="D2974" t="s">
        <v>244</v>
      </c>
      <c r="E2974" t="s">
        <v>197</v>
      </c>
      <c r="F2974" s="231">
        <v>5</v>
      </c>
    </row>
    <row r="2975" spans="1:6" x14ac:dyDescent="0.2">
      <c r="A2975">
        <v>2016</v>
      </c>
      <c r="B2975" t="s">
        <v>5</v>
      </c>
      <c r="C2975">
        <v>115</v>
      </c>
      <c r="D2975" t="s">
        <v>244</v>
      </c>
      <c r="E2975" t="s">
        <v>194</v>
      </c>
      <c r="F2975" s="231">
        <v>5</v>
      </c>
    </row>
    <row r="2976" spans="1:6" x14ac:dyDescent="0.2">
      <c r="A2976">
        <v>2016</v>
      </c>
      <c r="B2976" t="s">
        <v>5</v>
      </c>
      <c r="C2976">
        <v>115</v>
      </c>
      <c r="D2976" t="s">
        <v>244</v>
      </c>
      <c r="E2976" t="s">
        <v>195</v>
      </c>
      <c r="F2976" s="231">
        <v>12</v>
      </c>
    </row>
    <row r="2977" spans="1:6" x14ac:dyDescent="0.2">
      <c r="A2977">
        <v>2016</v>
      </c>
      <c r="B2977" t="s">
        <v>5</v>
      </c>
      <c r="C2977">
        <v>115</v>
      </c>
      <c r="D2977" t="s">
        <v>244</v>
      </c>
      <c r="E2977" t="s">
        <v>202</v>
      </c>
      <c r="F2977" s="231">
        <v>0.73809499999999995</v>
      </c>
    </row>
    <row r="2978" spans="1:6" x14ac:dyDescent="0.2">
      <c r="A2978">
        <v>2016</v>
      </c>
      <c r="B2978" t="s">
        <v>5</v>
      </c>
      <c r="C2978">
        <v>115</v>
      </c>
      <c r="D2978" t="s">
        <v>244</v>
      </c>
      <c r="E2978" t="s">
        <v>205</v>
      </c>
      <c r="F2978" s="231">
        <v>0.80769199999999997</v>
      </c>
    </row>
    <row r="2979" spans="1:6" x14ac:dyDescent="0.2">
      <c r="A2979">
        <v>2016</v>
      </c>
      <c r="B2979" t="s">
        <v>5</v>
      </c>
      <c r="C2979">
        <v>115</v>
      </c>
      <c r="D2979" t="s">
        <v>244</v>
      </c>
      <c r="E2979" t="s">
        <v>196</v>
      </c>
      <c r="F2979" s="231">
        <v>192</v>
      </c>
    </row>
    <row r="2980" spans="1:6" x14ac:dyDescent="0.2">
      <c r="A2980">
        <v>2016</v>
      </c>
      <c r="B2980" t="s">
        <v>7</v>
      </c>
      <c r="C2980">
        <v>115</v>
      </c>
      <c r="D2980" t="s">
        <v>244</v>
      </c>
      <c r="E2980" t="s">
        <v>197</v>
      </c>
      <c r="F2980" s="231">
        <v>1</v>
      </c>
    </row>
    <row r="2981" spans="1:6" x14ac:dyDescent="0.2">
      <c r="A2981">
        <v>2016</v>
      </c>
      <c r="B2981" t="s">
        <v>7</v>
      </c>
      <c r="C2981">
        <v>115</v>
      </c>
      <c r="D2981" t="s">
        <v>244</v>
      </c>
      <c r="E2981" t="s">
        <v>198</v>
      </c>
      <c r="F2981" s="231">
        <v>1</v>
      </c>
    </row>
    <row r="2982" spans="1:6" x14ac:dyDescent="0.2">
      <c r="A2982">
        <v>2016</v>
      </c>
      <c r="B2982" t="s">
        <v>7</v>
      </c>
      <c r="C2982">
        <v>115</v>
      </c>
      <c r="D2982" t="s">
        <v>244</v>
      </c>
      <c r="E2982" t="s">
        <v>199</v>
      </c>
      <c r="F2982" s="231">
        <v>1</v>
      </c>
    </row>
    <row r="2983" spans="1:6" x14ac:dyDescent="0.2">
      <c r="A2983">
        <v>2016</v>
      </c>
      <c r="B2983" t="s">
        <v>7</v>
      </c>
      <c r="C2983">
        <v>115</v>
      </c>
      <c r="D2983" t="s">
        <v>244</v>
      </c>
      <c r="E2983" t="s">
        <v>194</v>
      </c>
      <c r="F2983" s="231">
        <v>2</v>
      </c>
    </row>
    <row r="2984" spans="1:6" x14ac:dyDescent="0.2">
      <c r="A2984">
        <v>2016</v>
      </c>
      <c r="B2984" t="s">
        <v>7</v>
      </c>
      <c r="C2984">
        <v>115</v>
      </c>
      <c r="D2984" t="s">
        <v>244</v>
      </c>
      <c r="E2984" t="s">
        <v>195</v>
      </c>
      <c r="F2984" s="231">
        <v>14</v>
      </c>
    </row>
    <row r="2985" spans="1:6" x14ac:dyDescent="0.2">
      <c r="A2985">
        <v>2016</v>
      </c>
      <c r="B2985" t="s">
        <v>7</v>
      </c>
      <c r="C2985">
        <v>115</v>
      </c>
      <c r="D2985" t="s">
        <v>244</v>
      </c>
      <c r="E2985" t="s">
        <v>202</v>
      </c>
      <c r="F2985" s="231">
        <v>0.77227699999999999</v>
      </c>
    </row>
    <row r="2986" spans="1:6" x14ac:dyDescent="0.2">
      <c r="A2986">
        <v>2016</v>
      </c>
      <c r="B2986" t="s">
        <v>7</v>
      </c>
      <c r="C2986">
        <v>115</v>
      </c>
      <c r="D2986" t="s">
        <v>244</v>
      </c>
      <c r="E2986" t="s">
        <v>205</v>
      </c>
      <c r="F2986" s="231">
        <v>0.82513700000000001</v>
      </c>
    </row>
    <row r="2987" spans="1:6" x14ac:dyDescent="0.2">
      <c r="A2987">
        <v>2016</v>
      </c>
      <c r="B2987" t="s">
        <v>7</v>
      </c>
      <c r="C2987">
        <v>115</v>
      </c>
      <c r="D2987" t="s">
        <v>244</v>
      </c>
      <c r="E2987" t="s">
        <v>196</v>
      </c>
      <c r="F2987" s="231">
        <v>191</v>
      </c>
    </row>
    <row r="2988" spans="1:6" x14ac:dyDescent="0.2">
      <c r="A2988">
        <v>2016</v>
      </c>
      <c r="B2988" t="s">
        <v>6</v>
      </c>
      <c r="C2988">
        <v>115</v>
      </c>
      <c r="D2988" t="s">
        <v>244</v>
      </c>
      <c r="E2988" t="s">
        <v>197</v>
      </c>
      <c r="F2988" s="231">
        <v>4</v>
      </c>
    </row>
    <row r="2989" spans="1:6" x14ac:dyDescent="0.2">
      <c r="A2989">
        <v>2016</v>
      </c>
      <c r="B2989" t="s">
        <v>6</v>
      </c>
      <c r="C2989">
        <v>115</v>
      </c>
      <c r="D2989" t="s">
        <v>244</v>
      </c>
      <c r="E2989" t="s">
        <v>199</v>
      </c>
      <c r="F2989" s="231">
        <v>1</v>
      </c>
    </row>
    <row r="2990" spans="1:6" x14ac:dyDescent="0.2">
      <c r="A2990">
        <v>2016</v>
      </c>
      <c r="B2990" t="s">
        <v>6</v>
      </c>
      <c r="C2990">
        <v>115</v>
      </c>
      <c r="D2990" t="s">
        <v>244</v>
      </c>
      <c r="E2990" t="s">
        <v>194</v>
      </c>
      <c r="F2990" s="231">
        <v>1</v>
      </c>
    </row>
    <row r="2991" spans="1:6" x14ac:dyDescent="0.2">
      <c r="A2991">
        <v>2016</v>
      </c>
      <c r="B2991" t="s">
        <v>6</v>
      </c>
      <c r="C2991">
        <v>115</v>
      </c>
      <c r="D2991" t="s">
        <v>244</v>
      </c>
      <c r="E2991" t="s">
        <v>200</v>
      </c>
      <c r="F2991" s="231">
        <v>1</v>
      </c>
    </row>
    <row r="2992" spans="1:6" x14ac:dyDescent="0.2">
      <c r="A2992">
        <v>2016</v>
      </c>
      <c r="B2992" t="s">
        <v>6</v>
      </c>
      <c r="C2992">
        <v>115</v>
      </c>
      <c r="D2992" t="s">
        <v>244</v>
      </c>
      <c r="E2992" t="s">
        <v>195</v>
      </c>
      <c r="F2992" s="231">
        <v>18</v>
      </c>
    </row>
    <row r="2993" spans="1:6" x14ac:dyDescent="0.2">
      <c r="A2993">
        <v>2016</v>
      </c>
      <c r="B2993" t="s">
        <v>6</v>
      </c>
      <c r="C2993">
        <v>115</v>
      </c>
      <c r="D2993" t="s">
        <v>244</v>
      </c>
      <c r="E2993" t="s">
        <v>202</v>
      </c>
      <c r="F2993" s="231">
        <v>0.75242699999999996</v>
      </c>
    </row>
    <row r="2994" spans="1:6" x14ac:dyDescent="0.2">
      <c r="A2994">
        <v>2016</v>
      </c>
      <c r="B2994" t="s">
        <v>6</v>
      </c>
      <c r="C2994">
        <v>115</v>
      </c>
      <c r="D2994" t="s">
        <v>244</v>
      </c>
      <c r="E2994" t="s">
        <v>205</v>
      </c>
      <c r="F2994" s="231">
        <v>0.81767999999999996</v>
      </c>
    </row>
    <row r="2995" spans="1:6" x14ac:dyDescent="0.2">
      <c r="A2995">
        <v>2016</v>
      </c>
      <c r="B2995" t="s">
        <v>6</v>
      </c>
      <c r="C2995">
        <v>115</v>
      </c>
      <c r="D2995" t="s">
        <v>244</v>
      </c>
      <c r="E2995" t="s">
        <v>196</v>
      </c>
      <c r="F2995" s="231">
        <v>190</v>
      </c>
    </row>
    <row r="2996" spans="1:6" x14ac:dyDescent="0.2">
      <c r="A2996">
        <v>2016</v>
      </c>
      <c r="B2996" t="s">
        <v>0</v>
      </c>
      <c r="C2996">
        <v>115</v>
      </c>
      <c r="D2996" t="s">
        <v>244</v>
      </c>
      <c r="E2996" t="s">
        <v>197</v>
      </c>
      <c r="F2996" s="231">
        <v>4</v>
      </c>
    </row>
    <row r="2997" spans="1:6" x14ac:dyDescent="0.2">
      <c r="A2997">
        <v>2016</v>
      </c>
      <c r="B2997" t="s">
        <v>0</v>
      </c>
      <c r="C2997">
        <v>115</v>
      </c>
      <c r="D2997" t="s">
        <v>244</v>
      </c>
      <c r="E2997" t="s">
        <v>195</v>
      </c>
      <c r="F2997" s="231">
        <v>9</v>
      </c>
    </row>
    <row r="2998" spans="1:6" x14ac:dyDescent="0.2">
      <c r="A2998">
        <v>2016</v>
      </c>
      <c r="B2998" t="s">
        <v>0</v>
      </c>
      <c r="C2998">
        <v>115</v>
      </c>
      <c r="D2998" t="s">
        <v>244</v>
      </c>
      <c r="E2998" t="s">
        <v>202</v>
      </c>
      <c r="F2998" s="231">
        <v>0.70560699999999998</v>
      </c>
    </row>
    <row r="2999" spans="1:6" x14ac:dyDescent="0.2">
      <c r="A2999">
        <v>2016</v>
      </c>
      <c r="B2999" t="s">
        <v>0</v>
      </c>
      <c r="C2999">
        <v>115</v>
      </c>
      <c r="D2999" t="s">
        <v>244</v>
      </c>
      <c r="E2999" t="s">
        <v>205</v>
      </c>
      <c r="F2999" s="231">
        <v>0.79235</v>
      </c>
    </row>
    <row r="3000" spans="1:6" x14ac:dyDescent="0.2">
      <c r="A3000">
        <v>2016</v>
      </c>
      <c r="B3000" t="s">
        <v>0</v>
      </c>
      <c r="C3000">
        <v>115</v>
      </c>
      <c r="D3000" t="s">
        <v>244</v>
      </c>
      <c r="E3000" t="s">
        <v>196</v>
      </c>
      <c r="F3000" s="231">
        <v>185</v>
      </c>
    </row>
    <row r="3001" spans="1:6" x14ac:dyDescent="0.2">
      <c r="A3001">
        <v>2016</v>
      </c>
      <c r="B3001" t="s">
        <v>8</v>
      </c>
      <c r="C3001">
        <v>115</v>
      </c>
      <c r="D3001" t="s">
        <v>244</v>
      </c>
      <c r="E3001" t="s">
        <v>197</v>
      </c>
      <c r="F3001" s="231">
        <v>1</v>
      </c>
    </row>
    <row r="3002" spans="1:6" x14ac:dyDescent="0.2">
      <c r="A3002">
        <v>2016</v>
      </c>
      <c r="B3002" t="s">
        <v>8</v>
      </c>
      <c r="C3002">
        <v>115</v>
      </c>
      <c r="D3002" t="s">
        <v>244</v>
      </c>
      <c r="E3002" t="s">
        <v>198</v>
      </c>
      <c r="F3002" s="231">
        <v>1</v>
      </c>
    </row>
    <row r="3003" spans="1:6" x14ac:dyDescent="0.2">
      <c r="A3003">
        <v>2016</v>
      </c>
      <c r="B3003" t="s">
        <v>8</v>
      </c>
      <c r="C3003">
        <v>115</v>
      </c>
      <c r="D3003" t="s">
        <v>244</v>
      </c>
      <c r="E3003" t="s">
        <v>194</v>
      </c>
      <c r="F3003" s="231">
        <v>2</v>
      </c>
    </row>
    <row r="3004" spans="1:6" x14ac:dyDescent="0.2">
      <c r="A3004">
        <v>2016</v>
      </c>
      <c r="B3004" t="s">
        <v>8</v>
      </c>
      <c r="C3004">
        <v>115</v>
      </c>
      <c r="D3004" t="s">
        <v>244</v>
      </c>
      <c r="E3004" t="s">
        <v>195</v>
      </c>
      <c r="F3004" s="231">
        <v>11</v>
      </c>
    </row>
    <row r="3005" spans="1:6" x14ac:dyDescent="0.2">
      <c r="A3005">
        <v>2016</v>
      </c>
      <c r="B3005" t="s">
        <v>8</v>
      </c>
      <c r="C3005">
        <v>115</v>
      </c>
      <c r="D3005" t="s">
        <v>244</v>
      </c>
      <c r="E3005" t="s">
        <v>202</v>
      </c>
      <c r="F3005" s="231">
        <v>0.77941199999999999</v>
      </c>
    </row>
    <row r="3006" spans="1:6" x14ac:dyDescent="0.2">
      <c r="A3006">
        <v>2016</v>
      </c>
      <c r="B3006" t="s">
        <v>8</v>
      </c>
      <c r="C3006">
        <v>115</v>
      </c>
      <c r="D3006" t="s">
        <v>244</v>
      </c>
      <c r="E3006" t="s">
        <v>205</v>
      </c>
      <c r="F3006" s="231">
        <v>0.83243199999999995</v>
      </c>
    </row>
    <row r="3007" spans="1:6" x14ac:dyDescent="0.2">
      <c r="A3007">
        <v>2016</v>
      </c>
      <c r="B3007" t="s">
        <v>8</v>
      </c>
      <c r="C3007">
        <v>115</v>
      </c>
      <c r="D3007" t="s">
        <v>244</v>
      </c>
      <c r="E3007" t="s">
        <v>196</v>
      </c>
      <c r="F3007" s="231">
        <v>193</v>
      </c>
    </row>
    <row r="3008" spans="1:6" x14ac:dyDescent="0.2">
      <c r="A3008">
        <v>2016</v>
      </c>
      <c r="B3008" t="s">
        <v>10</v>
      </c>
      <c r="C3008">
        <v>115</v>
      </c>
      <c r="D3008" t="s">
        <v>244</v>
      </c>
      <c r="E3008" t="s">
        <v>197</v>
      </c>
      <c r="F3008" s="231">
        <v>4</v>
      </c>
    </row>
    <row r="3009" spans="1:6" x14ac:dyDescent="0.2">
      <c r="A3009">
        <v>2016</v>
      </c>
      <c r="B3009" t="s">
        <v>10</v>
      </c>
      <c r="C3009">
        <v>115</v>
      </c>
      <c r="D3009" t="s">
        <v>244</v>
      </c>
      <c r="E3009" t="s">
        <v>194</v>
      </c>
      <c r="F3009" s="231">
        <v>6</v>
      </c>
    </row>
    <row r="3010" spans="1:6" x14ac:dyDescent="0.2">
      <c r="A3010">
        <v>2016</v>
      </c>
      <c r="B3010" t="s">
        <v>10</v>
      </c>
      <c r="C3010">
        <v>115</v>
      </c>
      <c r="D3010" t="s">
        <v>244</v>
      </c>
      <c r="E3010" t="s">
        <v>200</v>
      </c>
      <c r="F3010" s="231">
        <v>1</v>
      </c>
    </row>
    <row r="3011" spans="1:6" x14ac:dyDescent="0.2">
      <c r="A3011">
        <v>2016</v>
      </c>
      <c r="B3011" t="s">
        <v>10</v>
      </c>
      <c r="C3011">
        <v>115</v>
      </c>
      <c r="D3011" t="s">
        <v>244</v>
      </c>
      <c r="E3011" t="s">
        <v>195</v>
      </c>
      <c r="F3011" s="231">
        <v>15</v>
      </c>
    </row>
    <row r="3012" spans="1:6" x14ac:dyDescent="0.2">
      <c r="A3012">
        <v>2016</v>
      </c>
      <c r="B3012" t="s">
        <v>10</v>
      </c>
      <c r="C3012">
        <v>115</v>
      </c>
      <c r="D3012" t="s">
        <v>244</v>
      </c>
      <c r="E3012" t="s">
        <v>202</v>
      </c>
      <c r="F3012" s="231">
        <v>0.77500000000000002</v>
      </c>
    </row>
    <row r="3013" spans="1:6" x14ac:dyDescent="0.2">
      <c r="A3013">
        <v>2016</v>
      </c>
      <c r="B3013" t="s">
        <v>10</v>
      </c>
      <c r="C3013">
        <v>115</v>
      </c>
      <c r="D3013" t="s">
        <v>244</v>
      </c>
      <c r="E3013" t="s">
        <v>205</v>
      </c>
      <c r="F3013" s="231">
        <v>0.84444399999999997</v>
      </c>
    </row>
    <row r="3014" spans="1:6" x14ac:dyDescent="0.2">
      <c r="A3014">
        <v>2016</v>
      </c>
      <c r="B3014" t="s">
        <v>10</v>
      </c>
      <c r="C3014">
        <v>115</v>
      </c>
      <c r="D3014" t="s">
        <v>244</v>
      </c>
      <c r="E3014" t="s">
        <v>196</v>
      </c>
      <c r="F3014" s="231">
        <v>192</v>
      </c>
    </row>
    <row r="3015" spans="1:6" x14ac:dyDescent="0.2">
      <c r="A3015">
        <v>2016</v>
      </c>
      <c r="B3015" t="s">
        <v>4</v>
      </c>
      <c r="C3015">
        <v>115</v>
      </c>
      <c r="D3015" t="s">
        <v>244</v>
      </c>
      <c r="E3015" t="s">
        <v>197</v>
      </c>
      <c r="F3015" s="231">
        <v>2</v>
      </c>
    </row>
    <row r="3016" spans="1:6" x14ac:dyDescent="0.2">
      <c r="A3016">
        <v>2016</v>
      </c>
      <c r="B3016" t="s">
        <v>4</v>
      </c>
      <c r="C3016">
        <v>115</v>
      </c>
      <c r="D3016" t="s">
        <v>244</v>
      </c>
      <c r="E3016" t="s">
        <v>194</v>
      </c>
      <c r="F3016" s="231">
        <v>2</v>
      </c>
    </row>
    <row r="3017" spans="1:6" x14ac:dyDescent="0.2">
      <c r="A3017">
        <v>2016</v>
      </c>
      <c r="B3017" t="s">
        <v>4</v>
      </c>
      <c r="C3017">
        <v>115</v>
      </c>
      <c r="D3017" t="s">
        <v>244</v>
      </c>
      <c r="E3017" t="s">
        <v>200</v>
      </c>
      <c r="F3017" s="231">
        <v>1</v>
      </c>
    </row>
    <row r="3018" spans="1:6" x14ac:dyDescent="0.2">
      <c r="A3018">
        <v>2016</v>
      </c>
      <c r="B3018" t="s">
        <v>4</v>
      </c>
      <c r="C3018">
        <v>115</v>
      </c>
      <c r="D3018" t="s">
        <v>244</v>
      </c>
      <c r="E3018" t="s">
        <v>195</v>
      </c>
      <c r="F3018" s="231">
        <v>12</v>
      </c>
    </row>
    <row r="3019" spans="1:6" x14ac:dyDescent="0.2">
      <c r="A3019">
        <v>2016</v>
      </c>
      <c r="B3019" t="s">
        <v>4</v>
      </c>
      <c r="C3019">
        <v>115</v>
      </c>
      <c r="D3019" t="s">
        <v>244</v>
      </c>
      <c r="E3019" t="s">
        <v>202</v>
      </c>
      <c r="F3019" s="231">
        <v>0.72641500000000003</v>
      </c>
    </row>
    <row r="3020" spans="1:6" x14ac:dyDescent="0.2">
      <c r="A3020">
        <v>2016</v>
      </c>
      <c r="B3020" t="s">
        <v>4</v>
      </c>
      <c r="C3020">
        <v>115</v>
      </c>
      <c r="D3020" t="s">
        <v>244</v>
      </c>
      <c r="E3020" t="s">
        <v>205</v>
      </c>
      <c r="F3020" s="231">
        <v>0.79347800000000002</v>
      </c>
    </row>
    <row r="3021" spans="1:6" x14ac:dyDescent="0.2">
      <c r="A3021">
        <v>2016</v>
      </c>
      <c r="B3021" t="s">
        <v>4</v>
      </c>
      <c r="C3021">
        <v>115</v>
      </c>
      <c r="D3021" t="s">
        <v>244</v>
      </c>
      <c r="E3021" t="s">
        <v>196</v>
      </c>
      <c r="F3021" s="231">
        <v>192</v>
      </c>
    </row>
    <row r="3022" spans="1:6" x14ac:dyDescent="0.2">
      <c r="A3022">
        <v>2016</v>
      </c>
      <c r="B3022" t="s">
        <v>3</v>
      </c>
      <c r="C3022">
        <v>115</v>
      </c>
      <c r="D3022" t="s">
        <v>244</v>
      </c>
      <c r="E3022" t="s">
        <v>197</v>
      </c>
      <c r="F3022" s="231">
        <v>1</v>
      </c>
    </row>
    <row r="3023" spans="1:6" x14ac:dyDescent="0.2">
      <c r="A3023">
        <v>2016</v>
      </c>
      <c r="B3023" t="s">
        <v>3</v>
      </c>
      <c r="C3023">
        <v>115</v>
      </c>
      <c r="D3023" t="s">
        <v>244</v>
      </c>
      <c r="E3023" t="s">
        <v>198</v>
      </c>
      <c r="F3023" s="231">
        <v>1</v>
      </c>
    </row>
    <row r="3024" spans="1:6" x14ac:dyDescent="0.2">
      <c r="A3024">
        <v>2016</v>
      </c>
      <c r="B3024" t="s">
        <v>3</v>
      </c>
      <c r="C3024">
        <v>115</v>
      </c>
      <c r="D3024" t="s">
        <v>244</v>
      </c>
      <c r="E3024" t="s">
        <v>194</v>
      </c>
      <c r="F3024" s="231">
        <v>3</v>
      </c>
    </row>
    <row r="3025" spans="1:6" x14ac:dyDescent="0.2">
      <c r="A3025">
        <v>2016</v>
      </c>
      <c r="B3025" t="s">
        <v>3</v>
      </c>
      <c r="C3025">
        <v>115</v>
      </c>
      <c r="D3025" t="s">
        <v>244</v>
      </c>
      <c r="E3025" t="s">
        <v>195</v>
      </c>
      <c r="F3025" s="231">
        <v>12</v>
      </c>
    </row>
    <row r="3026" spans="1:6" x14ac:dyDescent="0.2">
      <c r="A3026">
        <v>2016</v>
      </c>
      <c r="B3026" t="s">
        <v>3</v>
      </c>
      <c r="C3026">
        <v>115</v>
      </c>
      <c r="D3026" t="s">
        <v>244</v>
      </c>
      <c r="E3026" t="s">
        <v>202</v>
      </c>
      <c r="F3026" s="231">
        <v>0.70891999999999999</v>
      </c>
    </row>
    <row r="3027" spans="1:6" x14ac:dyDescent="0.2">
      <c r="A3027">
        <v>2016</v>
      </c>
      <c r="B3027" t="s">
        <v>3</v>
      </c>
      <c r="C3027">
        <v>115</v>
      </c>
      <c r="D3027" t="s">
        <v>244</v>
      </c>
      <c r="E3027" t="s">
        <v>205</v>
      </c>
      <c r="F3027" s="231">
        <v>0.77956999999999999</v>
      </c>
    </row>
    <row r="3028" spans="1:6" x14ac:dyDescent="0.2">
      <c r="A3028">
        <v>2016</v>
      </c>
      <c r="B3028" t="s">
        <v>3</v>
      </c>
      <c r="C3028">
        <v>115</v>
      </c>
      <c r="D3028" t="s">
        <v>244</v>
      </c>
      <c r="E3028" t="s">
        <v>196</v>
      </c>
      <c r="F3028" s="231">
        <v>191</v>
      </c>
    </row>
    <row r="3029" spans="1:6" x14ac:dyDescent="0.2">
      <c r="A3029">
        <v>2016</v>
      </c>
      <c r="B3029" t="s">
        <v>2</v>
      </c>
      <c r="C3029">
        <v>115</v>
      </c>
      <c r="D3029" t="s">
        <v>244</v>
      </c>
      <c r="E3029" t="s">
        <v>197</v>
      </c>
      <c r="F3029" s="231">
        <v>4</v>
      </c>
    </row>
    <row r="3030" spans="1:6" x14ac:dyDescent="0.2">
      <c r="A3030">
        <v>2016</v>
      </c>
      <c r="B3030" t="s">
        <v>2</v>
      </c>
      <c r="C3030">
        <v>115</v>
      </c>
      <c r="D3030" t="s">
        <v>244</v>
      </c>
      <c r="E3030" t="s">
        <v>198</v>
      </c>
      <c r="F3030" s="231">
        <v>1</v>
      </c>
    </row>
    <row r="3031" spans="1:6" x14ac:dyDescent="0.2">
      <c r="A3031">
        <v>2016</v>
      </c>
      <c r="B3031" t="s">
        <v>2</v>
      </c>
      <c r="C3031">
        <v>115</v>
      </c>
      <c r="D3031" t="s">
        <v>244</v>
      </c>
      <c r="E3031" t="s">
        <v>194</v>
      </c>
      <c r="F3031" s="231">
        <v>6</v>
      </c>
    </row>
    <row r="3032" spans="1:6" x14ac:dyDescent="0.2">
      <c r="A3032">
        <v>2016</v>
      </c>
      <c r="B3032" t="s">
        <v>2</v>
      </c>
      <c r="C3032">
        <v>115</v>
      </c>
      <c r="D3032" t="s">
        <v>244</v>
      </c>
      <c r="E3032" t="s">
        <v>200</v>
      </c>
      <c r="F3032" s="231">
        <v>1</v>
      </c>
    </row>
    <row r="3033" spans="1:6" x14ac:dyDescent="0.2">
      <c r="A3033">
        <v>2016</v>
      </c>
      <c r="B3033" t="s">
        <v>2</v>
      </c>
      <c r="C3033">
        <v>115</v>
      </c>
      <c r="D3033" t="s">
        <v>244</v>
      </c>
      <c r="E3033" t="s">
        <v>195</v>
      </c>
      <c r="F3033" s="231">
        <v>4</v>
      </c>
    </row>
    <row r="3034" spans="1:6" x14ac:dyDescent="0.2">
      <c r="A3034">
        <v>2016</v>
      </c>
      <c r="B3034" t="s">
        <v>2</v>
      </c>
      <c r="C3034">
        <v>115</v>
      </c>
      <c r="D3034" t="s">
        <v>244</v>
      </c>
      <c r="E3034" t="s">
        <v>202</v>
      </c>
      <c r="F3034" s="231">
        <v>0.70093499999999997</v>
      </c>
    </row>
    <row r="3035" spans="1:6" x14ac:dyDescent="0.2">
      <c r="A3035">
        <v>2016</v>
      </c>
      <c r="B3035" t="s">
        <v>2</v>
      </c>
      <c r="C3035">
        <v>115</v>
      </c>
      <c r="D3035" t="s">
        <v>244</v>
      </c>
      <c r="E3035" t="s">
        <v>205</v>
      </c>
      <c r="F3035" s="231">
        <v>0.77540100000000001</v>
      </c>
    </row>
    <row r="3036" spans="1:6" x14ac:dyDescent="0.2">
      <c r="A3036">
        <v>2016</v>
      </c>
      <c r="B3036" t="s">
        <v>2</v>
      </c>
      <c r="C3036">
        <v>115</v>
      </c>
      <c r="D3036" t="s">
        <v>244</v>
      </c>
      <c r="E3036" t="s">
        <v>196</v>
      </c>
      <c r="F3036" s="231">
        <v>189</v>
      </c>
    </row>
    <row r="3037" spans="1:6" x14ac:dyDescent="0.2">
      <c r="A3037">
        <v>2016</v>
      </c>
      <c r="B3037" t="s">
        <v>9</v>
      </c>
      <c r="C3037">
        <v>116</v>
      </c>
      <c r="D3037" t="s">
        <v>245</v>
      </c>
      <c r="E3037" t="s">
        <v>197</v>
      </c>
      <c r="F3037" s="231">
        <v>2</v>
      </c>
    </row>
    <row r="3038" spans="1:6" x14ac:dyDescent="0.2">
      <c r="A3038">
        <v>2016</v>
      </c>
      <c r="B3038" t="s">
        <v>9</v>
      </c>
      <c r="C3038">
        <v>116</v>
      </c>
      <c r="D3038" t="s">
        <v>245</v>
      </c>
      <c r="E3038" t="s">
        <v>199</v>
      </c>
      <c r="F3038" s="231">
        <v>1</v>
      </c>
    </row>
    <row r="3039" spans="1:6" x14ac:dyDescent="0.2">
      <c r="A3039">
        <v>2016</v>
      </c>
      <c r="B3039" t="s">
        <v>9</v>
      </c>
      <c r="C3039">
        <v>116</v>
      </c>
      <c r="D3039" t="s">
        <v>245</v>
      </c>
      <c r="E3039" t="s">
        <v>194</v>
      </c>
      <c r="F3039" s="231">
        <v>2</v>
      </c>
    </row>
    <row r="3040" spans="1:6" x14ac:dyDescent="0.2">
      <c r="A3040">
        <v>2016</v>
      </c>
      <c r="B3040" t="s">
        <v>9</v>
      </c>
      <c r="C3040">
        <v>116</v>
      </c>
      <c r="D3040" t="s">
        <v>245</v>
      </c>
      <c r="E3040" t="s">
        <v>195</v>
      </c>
      <c r="F3040" s="231">
        <v>14</v>
      </c>
    </row>
    <row r="3041" spans="1:6" x14ac:dyDescent="0.2">
      <c r="A3041">
        <v>2016</v>
      </c>
      <c r="B3041" t="s">
        <v>9</v>
      </c>
      <c r="C3041">
        <v>116</v>
      </c>
      <c r="D3041" t="s">
        <v>245</v>
      </c>
      <c r="E3041" t="s">
        <v>202</v>
      </c>
      <c r="F3041" s="231">
        <v>0.80147100000000004</v>
      </c>
    </row>
    <row r="3042" spans="1:6" x14ac:dyDescent="0.2">
      <c r="A3042">
        <v>2016</v>
      </c>
      <c r="B3042" t="s">
        <v>9</v>
      </c>
      <c r="C3042">
        <v>116</v>
      </c>
      <c r="D3042" t="s">
        <v>245</v>
      </c>
      <c r="E3042" t="s">
        <v>205</v>
      </c>
      <c r="F3042" s="231">
        <v>0.80620199999999997</v>
      </c>
    </row>
    <row r="3043" spans="1:6" x14ac:dyDescent="0.2">
      <c r="A3043">
        <v>2016</v>
      </c>
      <c r="B3043" t="s">
        <v>9</v>
      </c>
      <c r="C3043">
        <v>116</v>
      </c>
      <c r="D3043" t="s">
        <v>245</v>
      </c>
      <c r="E3043" t="s">
        <v>196</v>
      </c>
      <c r="F3043" s="231">
        <v>150</v>
      </c>
    </row>
    <row r="3044" spans="1:6" x14ac:dyDescent="0.2">
      <c r="A3044">
        <v>2016</v>
      </c>
      <c r="B3044" t="s">
        <v>1</v>
      </c>
      <c r="C3044">
        <v>116</v>
      </c>
      <c r="D3044" t="s">
        <v>245</v>
      </c>
      <c r="E3044" t="s">
        <v>197</v>
      </c>
      <c r="F3044" s="231">
        <v>3</v>
      </c>
    </row>
    <row r="3045" spans="1:6" x14ac:dyDescent="0.2">
      <c r="A3045">
        <v>2016</v>
      </c>
      <c r="B3045" t="s">
        <v>1</v>
      </c>
      <c r="C3045">
        <v>116</v>
      </c>
      <c r="D3045" t="s">
        <v>245</v>
      </c>
      <c r="E3045" t="s">
        <v>198</v>
      </c>
      <c r="F3045" s="231">
        <v>2</v>
      </c>
    </row>
    <row r="3046" spans="1:6" x14ac:dyDescent="0.2">
      <c r="A3046">
        <v>2016</v>
      </c>
      <c r="B3046" t="s">
        <v>1</v>
      </c>
      <c r="C3046">
        <v>116</v>
      </c>
      <c r="D3046" t="s">
        <v>245</v>
      </c>
      <c r="E3046" t="s">
        <v>199</v>
      </c>
      <c r="F3046" s="231">
        <v>1</v>
      </c>
    </row>
    <row r="3047" spans="1:6" x14ac:dyDescent="0.2">
      <c r="A3047">
        <v>2016</v>
      </c>
      <c r="B3047" t="s">
        <v>1</v>
      </c>
      <c r="C3047">
        <v>116</v>
      </c>
      <c r="D3047" t="s">
        <v>245</v>
      </c>
      <c r="E3047" t="s">
        <v>194</v>
      </c>
      <c r="F3047" s="231">
        <v>6</v>
      </c>
    </row>
    <row r="3048" spans="1:6" x14ac:dyDescent="0.2">
      <c r="A3048">
        <v>2016</v>
      </c>
      <c r="B3048" t="s">
        <v>1</v>
      </c>
      <c r="C3048">
        <v>116</v>
      </c>
      <c r="D3048" t="s">
        <v>245</v>
      </c>
      <c r="E3048" t="s">
        <v>195</v>
      </c>
      <c r="F3048" s="231">
        <v>9</v>
      </c>
    </row>
    <row r="3049" spans="1:6" x14ac:dyDescent="0.2">
      <c r="A3049">
        <v>2016</v>
      </c>
      <c r="B3049" t="s">
        <v>1</v>
      </c>
      <c r="C3049">
        <v>116</v>
      </c>
      <c r="D3049" t="s">
        <v>245</v>
      </c>
      <c r="E3049" t="s">
        <v>202</v>
      </c>
      <c r="F3049" s="231">
        <v>0.82170500000000002</v>
      </c>
    </row>
    <row r="3050" spans="1:6" x14ac:dyDescent="0.2">
      <c r="A3050">
        <v>2016</v>
      </c>
      <c r="B3050" t="s">
        <v>1</v>
      </c>
      <c r="C3050">
        <v>116</v>
      </c>
      <c r="D3050" t="s">
        <v>245</v>
      </c>
      <c r="E3050" t="s">
        <v>205</v>
      </c>
      <c r="F3050" s="231">
        <v>0.82258100000000001</v>
      </c>
    </row>
    <row r="3051" spans="1:6" x14ac:dyDescent="0.2">
      <c r="A3051">
        <v>2016</v>
      </c>
      <c r="B3051" t="s">
        <v>1</v>
      </c>
      <c r="C3051">
        <v>116</v>
      </c>
      <c r="D3051" t="s">
        <v>245</v>
      </c>
      <c r="E3051" t="s">
        <v>196</v>
      </c>
      <c r="F3051" s="231">
        <v>144</v>
      </c>
    </row>
    <row r="3052" spans="1:6" x14ac:dyDescent="0.2">
      <c r="A3052">
        <v>2016</v>
      </c>
      <c r="B3052" t="s">
        <v>5</v>
      </c>
      <c r="C3052">
        <v>116</v>
      </c>
      <c r="D3052" t="s">
        <v>245</v>
      </c>
      <c r="E3052" t="s">
        <v>197</v>
      </c>
      <c r="F3052" s="231">
        <v>2</v>
      </c>
    </row>
    <row r="3053" spans="1:6" x14ac:dyDescent="0.2">
      <c r="A3053">
        <v>2016</v>
      </c>
      <c r="B3053" t="s">
        <v>5</v>
      </c>
      <c r="C3053">
        <v>116</v>
      </c>
      <c r="D3053" t="s">
        <v>245</v>
      </c>
      <c r="E3053" t="s">
        <v>199</v>
      </c>
      <c r="F3053" s="231">
        <v>1</v>
      </c>
    </row>
    <row r="3054" spans="1:6" x14ac:dyDescent="0.2">
      <c r="A3054">
        <v>2016</v>
      </c>
      <c r="B3054" t="s">
        <v>5</v>
      </c>
      <c r="C3054">
        <v>116</v>
      </c>
      <c r="D3054" t="s">
        <v>245</v>
      </c>
      <c r="E3054" t="s">
        <v>194</v>
      </c>
      <c r="F3054" s="231">
        <v>4</v>
      </c>
    </row>
    <row r="3055" spans="1:6" x14ac:dyDescent="0.2">
      <c r="A3055">
        <v>2016</v>
      </c>
      <c r="B3055" t="s">
        <v>5</v>
      </c>
      <c r="C3055">
        <v>116</v>
      </c>
      <c r="D3055" t="s">
        <v>245</v>
      </c>
      <c r="E3055" t="s">
        <v>195</v>
      </c>
      <c r="F3055" s="231">
        <v>8</v>
      </c>
    </row>
    <row r="3056" spans="1:6" x14ac:dyDescent="0.2">
      <c r="A3056">
        <v>2016</v>
      </c>
      <c r="B3056" t="s">
        <v>5</v>
      </c>
      <c r="C3056">
        <v>116</v>
      </c>
      <c r="D3056" t="s">
        <v>245</v>
      </c>
      <c r="E3056" t="s">
        <v>202</v>
      </c>
      <c r="F3056" s="231">
        <v>0.80147100000000004</v>
      </c>
    </row>
    <row r="3057" spans="1:6" x14ac:dyDescent="0.2">
      <c r="A3057">
        <v>2016</v>
      </c>
      <c r="B3057" t="s">
        <v>5</v>
      </c>
      <c r="C3057">
        <v>116</v>
      </c>
      <c r="D3057" t="s">
        <v>245</v>
      </c>
      <c r="E3057" t="s">
        <v>205</v>
      </c>
      <c r="F3057" s="231">
        <v>0.80769199999999997</v>
      </c>
    </row>
    <row r="3058" spans="1:6" x14ac:dyDescent="0.2">
      <c r="A3058">
        <v>2016</v>
      </c>
      <c r="B3058" t="s">
        <v>5</v>
      </c>
      <c r="C3058">
        <v>116</v>
      </c>
      <c r="D3058" t="s">
        <v>245</v>
      </c>
      <c r="E3058" t="s">
        <v>196</v>
      </c>
      <c r="F3058" s="231">
        <v>148</v>
      </c>
    </row>
    <row r="3059" spans="1:6" x14ac:dyDescent="0.2">
      <c r="A3059">
        <v>2016</v>
      </c>
      <c r="B3059" t="s">
        <v>7</v>
      </c>
      <c r="C3059">
        <v>116</v>
      </c>
      <c r="D3059" t="s">
        <v>245</v>
      </c>
      <c r="E3059" t="s">
        <v>197</v>
      </c>
      <c r="F3059" s="231">
        <v>3</v>
      </c>
    </row>
    <row r="3060" spans="1:6" x14ac:dyDescent="0.2">
      <c r="A3060">
        <v>2016</v>
      </c>
      <c r="B3060" t="s">
        <v>7</v>
      </c>
      <c r="C3060">
        <v>116</v>
      </c>
      <c r="D3060" t="s">
        <v>245</v>
      </c>
      <c r="E3060" t="s">
        <v>194</v>
      </c>
      <c r="F3060" s="231">
        <v>3</v>
      </c>
    </row>
    <row r="3061" spans="1:6" x14ac:dyDescent="0.2">
      <c r="A3061">
        <v>2016</v>
      </c>
      <c r="B3061" t="s">
        <v>7</v>
      </c>
      <c r="C3061">
        <v>116</v>
      </c>
      <c r="D3061" t="s">
        <v>245</v>
      </c>
      <c r="E3061" t="s">
        <v>195</v>
      </c>
      <c r="F3061" s="231">
        <v>7</v>
      </c>
    </row>
    <row r="3062" spans="1:6" x14ac:dyDescent="0.2">
      <c r="A3062">
        <v>2016</v>
      </c>
      <c r="B3062" t="s">
        <v>7</v>
      </c>
      <c r="C3062">
        <v>116</v>
      </c>
      <c r="D3062" t="s">
        <v>245</v>
      </c>
      <c r="E3062" t="s">
        <v>202</v>
      </c>
      <c r="F3062" s="231">
        <v>0.77142900000000003</v>
      </c>
    </row>
    <row r="3063" spans="1:6" x14ac:dyDescent="0.2">
      <c r="A3063">
        <v>2016</v>
      </c>
      <c r="B3063" t="s">
        <v>7</v>
      </c>
      <c r="C3063">
        <v>116</v>
      </c>
      <c r="D3063" t="s">
        <v>245</v>
      </c>
      <c r="E3063" t="s">
        <v>205</v>
      </c>
      <c r="F3063" s="231">
        <v>0.77777799999999997</v>
      </c>
    </row>
    <row r="3064" spans="1:6" x14ac:dyDescent="0.2">
      <c r="A3064">
        <v>2016</v>
      </c>
      <c r="B3064" t="s">
        <v>7</v>
      </c>
      <c r="C3064">
        <v>116</v>
      </c>
      <c r="D3064" t="s">
        <v>245</v>
      </c>
      <c r="E3064" t="s">
        <v>196</v>
      </c>
      <c r="F3064" s="231">
        <v>148</v>
      </c>
    </row>
    <row r="3065" spans="1:6" x14ac:dyDescent="0.2">
      <c r="A3065">
        <v>2016</v>
      </c>
      <c r="B3065" t="s">
        <v>6</v>
      </c>
      <c r="C3065">
        <v>116</v>
      </c>
      <c r="D3065" t="s">
        <v>245</v>
      </c>
      <c r="E3065" t="s">
        <v>197</v>
      </c>
      <c r="F3065" s="231">
        <v>4</v>
      </c>
    </row>
    <row r="3066" spans="1:6" x14ac:dyDescent="0.2">
      <c r="A3066">
        <v>2016</v>
      </c>
      <c r="B3066" t="s">
        <v>6</v>
      </c>
      <c r="C3066">
        <v>116</v>
      </c>
      <c r="D3066" t="s">
        <v>245</v>
      </c>
      <c r="E3066" t="s">
        <v>199</v>
      </c>
      <c r="F3066" s="231">
        <v>1</v>
      </c>
    </row>
    <row r="3067" spans="1:6" x14ac:dyDescent="0.2">
      <c r="A3067">
        <v>2016</v>
      </c>
      <c r="B3067" t="s">
        <v>6</v>
      </c>
      <c r="C3067">
        <v>116</v>
      </c>
      <c r="D3067" t="s">
        <v>245</v>
      </c>
      <c r="E3067" t="s">
        <v>194</v>
      </c>
      <c r="F3067" s="231">
        <v>4</v>
      </c>
    </row>
    <row r="3068" spans="1:6" x14ac:dyDescent="0.2">
      <c r="A3068">
        <v>2016</v>
      </c>
      <c r="B3068" t="s">
        <v>6</v>
      </c>
      <c r="C3068">
        <v>116</v>
      </c>
      <c r="D3068" t="s">
        <v>245</v>
      </c>
      <c r="E3068" t="s">
        <v>195</v>
      </c>
      <c r="F3068" s="231">
        <v>9</v>
      </c>
    </row>
    <row r="3069" spans="1:6" x14ac:dyDescent="0.2">
      <c r="A3069">
        <v>2016</v>
      </c>
      <c r="B3069" t="s">
        <v>6</v>
      </c>
      <c r="C3069">
        <v>116</v>
      </c>
      <c r="D3069" t="s">
        <v>245</v>
      </c>
      <c r="E3069" t="s">
        <v>202</v>
      </c>
      <c r="F3069" s="231">
        <v>0.79411799999999999</v>
      </c>
    </row>
    <row r="3070" spans="1:6" x14ac:dyDescent="0.2">
      <c r="A3070">
        <v>2016</v>
      </c>
      <c r="B3070" t="s">
        <v>6</v>
      </c>
      <c r="C3070">
        <v>116</v>
      </c>
      <c r="D3070" t="s">
        <v>245</v>
      </c>
      <c r="E3070" t="s">
        <v>205</v>
      </c>
      <c r="F3070" s="231">
        <v>0.8</v>
      </c>
    </row>
    <row r="3071" spans="1:6" x14ac:dyDescent="0.2">
      <c r="A3071">
        <v>2016</v>
      </c>
      <c r="B3071" t="s">
        <v>6</v>
      </c>
      <c r="C3071">
        <v>116</v>
      </c>
      <c r="D3071" t="s">
        <v>245</v>
      </c>
      <c r="E3071" t="s">
        <v>196</v>
      </c>
      <c r="F3071" s="231">
        <v>147</v>
      </c>
    </row>
    <row r="3072" spans="1:6" x14ac:dyDescent="0.2">
      <c r="A3072">
        <v>2016</v>
      </c>
      <c r="B3072" t="s">
        <v>0</v>
      </c>
      <c r="C3072">
        <v>116</v>
      </c>
      <c r="D3072" t="s">
        <v>245</v>
      </c>
      <c r="E3072" t="s">
        <v>197</v>
      </c>
      <c r="F3072" s="231">
        <v>3</v>
      </c>
    </row>
    <row r="3073" spans="1:6" x14ac:dyDescent="0.2">
      <c r="A3073">
        <v>2016</v>
      </c>
      <c r="B3073" t="s">
        <v>0</v>
      </c>
      <c r="C3073">
        <v>116</v>
      </c>
      <c r="D3073" t="s">
        <v>245</v>
      </c>
      <c r="E3073" t="s">
        <v>198</v>
      </c>
      <c r="F3073" s="231">
        <v>1</v>
      </c>
    </row>
    <row r="3074" spans="1:6" x14ac:dyDescent="0.2">
      <c r="A3074">
        <v>2016</v>
      </c>
      <c r="B3074" t="s">
        <v>0</v>
      </c>
      <c r="C3074">
        <v>116</v>
      </c>
      <c r="D3074" t="s">
        <v>245</v>
      </c>
      <c r="E3074" t="s">
        <v>199</v>
      </c>
      <c r="F3074" s="231">
        <v>1</v>
      </c>
    </row>
    <row r="3075" spans="1:6" x14ac:dyDescent="0.2">
      <c r="A3075">
        <v>2016</v>
      </c>
      <c r="B3075" t="s">
        <v>0</v>
      </c>
      <c r="C3075">
        <v>116</v>
      </c>
      <c r="D3075" t="s">
        <v>245</v>
      </c>
      <c r="E3075" t="s">
        <v>194</v>
      </c>
      <c r="F3075" s="231">
        <v>5</v>
      </c>
    </row>
    <row r="3076" spans="1:6" x14ac:dyDescent="0.2">
      <c r="A3076">
        <v>2016</v>
      </c>
      <c r="B3076" t="s">
        <v>0</v>
      </c>
      <c r="C3076">
        <v>116</v>
      </c>
      <c r="D3076" t="s">
        <v>245</v>
      </c>
      <c r="E3076" t="s">
        <v>200</v>
      </c>
      <c r="F3076" s="231">
        <v>0</v>
      </c>
    </row>
    <row r="3077" spans="1:6" x14ac:dyDescent="0.2">
      <c r="A3077">
        <v>2016</v>
      </c>
      <c r="B3077" t="s">
        <v>0</v>
      </c>
      <c r="C3077">
        <v>116</v>
      </c>
      <c r="D3077" t="s">
        <v>245</v>
      </c>
      <c r="E3077" t="s">
        <v>195</v>
      </c>
      <c r="F3077" s="231">
        <v>7</v>
      </c>
    </row>
    <row r="3078" spans="1:6" x14ac:dyDescent="0.2">
      <c r="A3078">
        <v>2016</v>
      </c>
      <c r="B3078" t="s">
        <v>0</v>
      </c>
      <c r="C3078">
        <v>116</v>
      </c>
      <c r="D3078" t="s">
        <v>245</v>
      </c>
      <c r="E3078" t="s">
        <v>202</v>
      </c>
      <c r="F3078" s="231">
        <v>0.8125</v>
      </c>
    </row>
    <row r="3079" spans="1:6" x14ac:dyDescent="0.2">
      <c r="A3079">
        <v>2016</v>
      </c>
      <c r="B3079" t="s">
        <v>0</v>
      </c>
      <c r="C3079">
        <v>116</v>
      </c>
      <c r="D3079" t="s">
        <v>245</v>
      </c>
      <c r="E3079" t="s">
        <v>205</v>
      </c>
      <c r="F3079" s="231">
        <v>0.81300799999999995</v>
      </c>
    </row>
    <row r="3080" spans="1:6" x14ac:dyDescent="0.2">
      <c r="A3080">
        <v>2016</v>
      </c>
      <c r="B3080" t="s">
        <v>0</v>
      </c>
      <c r="C3080">
        <v>116</v>
      </c>
      <c r="D3080" t="s">
        <v>245</v>
      </c>
      <c r="E3080" t="s">
        <v>196</v>
      </c>
      <c r="F3080" s="231">
        <v>140</v>
      </c>
    </row>
    <row r="3081" spans="1:6" x14ac:dyDescent="0.2">
      <c r="A3081">
        <v>2016</v>
      </c>
      <c r="B3081" t="s">
        <v>8</v>
      </c>
      <c r="C3081">
        <v>116</v>
      </c>
      <c r="D3081" t="s">
        <v>245</v>
      </c>
      <c r="E3081" t="s">
        <v>197</v>
      </c>
      <c r="F3081" s="231">
        <v>1</v>
      </c>
    </row>
    <row r="3082" spans="1:6" x14ac:dyDescent="0.2">
      <c r="A3082">
        <v>2016</v>
      </c>
      <c r="B3082" t="s">
        <v>8</v>
      </c>
      <c r="C3082">
        <v>116</v>
      </c>
      <c r="D3082" t="s">
        <v>245</v>
      </c>
      <c r="E3082" t="s">
        <v>198</v>
      </c>
      <c r="F3082" s="231">
        <v>1</v>
      </c>
    </row>
    <row r="3083" spans="1:6" x14ac:dyDescent="0.2">
      <c r="A3083">
        <v>2016</v>
      </c>
      <c r="B3083" t="s">
        <v>8</v>
      </c>
      <c r="C3083">
        <v>116</v>
      </c>
      <c r="D3083" t="s">
        <v>245</v>
      </c>
      <c r="E3083" t="s">
        <v>199</v>
      </c>
      <c r="F3083" s="231">
        <v>1</v>
      </c>
    </row>
    <row r="3084" spans="1:6" x14ac:dyDescent="0.2">
      <c r="A3084">
        <v>2016</v>
      </c>
      <c r="B3084" t="s">
        <v>8</v>
      </c>
      <c r="C3084">
        <v>116</v>
      </c>
      <c r="D3084" t="s">
        <v>245</v>
      </c>
      <c r="E3084" t="s">
        <v>194</v>
      </c>
      <c r="F3084" s="231">
        <v>3</v>
      </c>
    </row>
    <row r="3085" spans="1:6" x14ac:dyDescent="0.2">
      <c r="A3085">
        <v>2016</v>
      </c>
      <c r="B3085" t="s">
        <v>8</v>
      </c>
      <c r="C3085">
        <v>116</v>
      </c>
      <c r="D3085" t="s">
        <v>245</v>
      </c>
      <c r="E3085" t="s">
        <v>195</v>
      </c>
      <c r="F3085" s="231">
        <v>16</v>
      </c>
    </row>
    <row r="3086" spans="1:6" x14ac:dyDescent="0.2">
      <c r="A3086">
        <v>2016</v>
      </c>
      <c r="B3086" t="s">
        <v>8</v>
      </c>
      <c r="C3086">
        <v>116</v>
      </c>
      <c r="D3086" t="s">
        <v>245</v>
      </c>
      <c r="E3086" t="s">
        <v>202</v>
      </c>
      <c r="F3086" s="231">
        <v>0.80434799999999995</v>
      </c>
    </row>
    <row r="3087" spans="1:6" x14ac:dyDescent="0.2">
      <c r="A3087">
        <v>2016</v>
      </c>
      <c r="B3087" t="s">
        <v>8</v>
      </c>
      <c r="C3087">
        <v>116</v>
      </c>
      <c r="D3087" t="s">
        <v>245</v>
      </c>
      <c r="E3087" t="s">
        <v>205</v>
      </c>
      <c r="F3087" s="231">
        <v>0.81060600000000005</v>
      </c>
    </row>
    <row r="3088" spans="1:6" x14ac:dyDescent="0.2">
      <c r="A3088">
        <v>2016</v>
      </c>
      <c r="B3088" t="s">
        <v>8</v>
      </c>
      <c r="C3088">
        <v>116</v>
      </c>
      <c r="D3088" t="s">
        <v>245</v>
      </c>
      <c r="E3088" t="s">
        <v>196</v>
      </c>
      <c r="F3088" s="231">
        <v>150</v>
      </c>
    </row>
    <row r="3089" spans="1:6" x14ac:dyDescent="0.2">
      <c r="A3089">
        <v>2016</v>
      </c>
      <c r="B3089" t="s">
        <v>10</v>
      </c>
      <c r="C3089">
        <v>116</v>
      </c>
      <c r="D3089" t="s">
        <v>245</v>
      </c>
      <c r="E3089" t="s">
        <v>197</v>
      </c>
      <c r="F3089" s="231">
        <v>3</v>
      </c>
    </row>
    <row r="3090" spans="1:6" x14ac:dyDescent="0.2">
      <c r="A3090">
        <v>2016</v>
      </c>
      <c r="B3090" t="s">
        <v>10</v>
      </c>
      <c r="C3090">
        <v>116</v>
      </c>
      <c r="D3090" t="s">
        <v>245</v>
      </c>
      <c r="E3090" t="s">
        <v>194</v>
      </c>
      <c r="F3090" s="231">
        <v>3</v>
      </c>
    </row>
    <row r="3091" spans="1:6" x14ac:dyDescent="0.2">
      <c r="A3091">
        <v>2016</v>
      </c>
      <c r="B3091" t="s">
        <v>10</v>
      </c>
      <c r="C3091">
        <v>116</v>
      </c>
      <c r="D3091" t="s">
        <v>245</v>
      </c>
      <c r="E3091" t="s">
        <v>195</v>
      </c>
      <c r="F3091" s="231">
        <v>5</v>
      </c>
    </row>
    <row r="3092" spans="1:6" x14ac:dyDescent="0.2">
      <c r="A3092">
        <v>2016</v>
      </c>
      <c r="B3092" t="s">
        <v>10</v>
      </c>
      <c r="C3092">
        <v>116</v>
      </c>
      <c r="D3092" t="s">
        <v>245</v>
      </c>
      <c r="E3092" t="s">
        <v>202</v>
      </c>
      <c r="F3092" s="231">
        <v>0.79856099999999997</v>
      </c>
    </row>
    <row r="3093" spans="1:6" x14ac:dyDescent="0.2">
      <c r="A3093">
        <v>2016</v>
      </c>
      <c r="B3093" t="s">
        <v>10</v>
      </c>
      <c r="C3093">
        <v>116</v>
      </c>
      <c r="D3093" t="s">
        <v>245</v>
      </c>
      <c r="E3093" t="s">
        <v>205</v>
      </c>
      <c r="F3093" s="231">
        <v>0.80303000000000002</v>
      </c>
    </row>
    <row r="3094" spans="1:6" x14ac:dyDescent="0.2">
      <c r="A3094">
        <v>2016</v>
      </c>
      <c r="B3094" t="s">
        <v>10</v>
      </c>
      <c r="C3094">
        <v>116</v>
      </c>
      <c r="D3094" t="s">
        <v>245</v>
      </c>
      <c r="E3094" t="s">
        <v>196</v>
      </c>
      <c r="F3094" s="231">
        <v>149</v>
      </c>
    </row>
    <row r="3095" spans="1:6" x14ac:dyDescent="0.2">
      <c r="A3095">
        <v>2016</v>
      </c>
      <c r="B3095" t="s">
        <v>4</v>
      </c>
      <c r="C3095">
        <v>116</v>
      </c>
      <c r="D3095" t="s">
        <v>245</v>
      </c>
      <c r="E3095" t="s">
        <v>197</v>
      </c>
      <c r="F3095" s="231">
        <v>1</v>
      </c>
    </row>
    <row r="3096" spans="1:6" x14ac:dyDescent="0.2">
      <c r="A3096">
        <v>2016</v>
      </c>
      <c r="B3096" t="s">
        <v>4</v>
      </c>
      <c r="C3096">
        <v>116</v>
      </c>
      <c r="D3096" t="s">
        <v>245</v>
      </c>
      <c r="E3096" t="s">
        <v>198</v>
      </c>
      <c r="F3096" s="231">
        <v>1</v>
      </c>
    </row>
    <row r="3097" spans="1:6" x14ac:dyDescent="0.2">
      <c r="A3097">
        <v>2016</v>
      </c>
      <c r="B3097" t="s">
        <v>4</v>
      </c>
      <c r="C3097">
        <v>116</v>
      </c>
      <c r="D3097" t="s">
        <v>245</v>
      </c>
      <c r="E3097" t="s">
        <v>199</v>
      </c>
      <c r="F3097" s="231">
        <v>1</v>
      </c>
    </row>
    <row r="3098" spans="1:6" x14ac:dyDescent="0.2">
      <c r="A3098">
        <v>2016</v>
      </c>
      <c r="B3098" t="s">
        <v>4</v>
      </c>
      <c r="C3098">
        <v>116</v>
      </c>
      <c r="D3098" t="s">
        <v>245</v>
      </c>
      <c r="E3098" t="s">
        <v>194</v>
      </c>
      <c r="F3098" s="231">
        <v>4</v>
      </c>
    </row>
    <row r="3099" spans="1:6" x14ac:dyDescent="0.2">
      <c r="A3099">
        <v>2016</v>
      </c>
      <c r="B3099" t="s">
        <v>4</v>
      </c>
      <c r="C3099">
        <v>116</v>
      </c>
      <c r="D3099" t="s">
        <v>245</v>
      </c>
      <c r="E3099" t="s">
        <v>195</v>
      </c>
      <c r="F3099" s="231">
        <v>7</v>
      </c>
    </row>
    <row r="3100" spans="1:6" x14ac:dyDescent="0.2">
      <c r="A3100">
        <v>2016</v>
      </c>
      <c r="B3100" t="s">
        <v>4</v>
      </c>
      <c r="C3100">
        <v>116</v>
      </c>
      <c r="D3100" t="s">
        <v>245</v>
      </c>
      <c r="E3100" t="s">
        <v>202</v>
      </c>
      <c r="F3100" s="231">
        <v>0.80596999999999996</v>
      </c>
    </row>
    <row r="3101" spans="1:6" x14ac:dyDescent="0.2">
      <c r="A3101">
        <v>2016</v>
      </c>
      <c r="B3101" t="s">
        <v>4</v>
      </c>
      <c r="C3101">
        <v>116</v>
      </c>
      <c r="D3101" t="s">
        <v>245</v>
      </c>
      <c r="E3101" t="s">
        <v>205</v>
      </c>
      <c r="F3101" s="231">
        <v>0.8125</v>
      </c>
    </row>
    <row r="3102" spans="1:6" x14ac:dyDescent="0.2">
      <c r="A3102">
        <v>2016</v>
      </c>
      <c r="B3102" t="s">
        <v>4</v>
      </c>
      <c r="C3102">
        <v>116</v>
      </c>
      <c r="D3102" t="s">
        <v>245</v>
      </c>
      <c r="E3102" t="s">
        <v>196</v>
      </c>
      <c r="F3102" s="231">
        <v>147</v>
      </c>
    </row>
    <row r="3103" spans="1:6" x14ac:dyDescent="0.2">
      <c r="A3103">
        <v>2016</v>
      </c>
      <c r="B3103" t="s">
        <v>3</v>
      </c>
      <c r="C3103">
        <v>116</v>
      </c>
      <c r="D3103" t="s">
        <v>245</v>
      </c>
      <c r="E3103" t="s">
        <v>197</v>
      </c>
      <c r="F3103" s="231">
        <v>1</v>
      </c>
    </row>
    <row r="3104" spans="1:6" x14ac:dyDescent="0.2">
      <c r="A3104">
        <v>2016</v>
      </c>
      <c r="B3104" t="s">
        <v>3</v>
      </c>
      <c r="C3104">
        <v>116</v>
      </c>
      <c r="D3104" t="s">
        <v>245</v>
      </c>
      <c r="E3104" t="s">
        <v>194</v>
      </c>
      <c r="F3104" s="231">
        <v>4</v>
      </c>
    </row>
    <row r="3105" spans="1:6" x14ac:dyDescent="0.2">
      <c r="A3105">
        <v>2016</v>
      </c>
      <c r="B3105" t="s">
        <v>3</v>
      </c>
      <c r="C3105">
        <v>116</v>
      </c>
      <c r="D3105" t="s">
        <v>245</v>
      </c>
      <c r="E3105" t="s">
        <v>195</v>
      </c>
      <c r="F3105" s="231">
        <v>12</v>
      </c>
    </row>
    <row r="3106" spans="1:6" x14ac:dyDescent="0.2">
      <c r="A3106">
        <v>2016</v>
      </c>
      <c r="B3106" t="s">
        <v>3</v>
      </c>
      <c r="C3106">
        <v>116</v>
      </c>
      <c r="D3106" t="s">
        <v>245</v>
      </c>
      <c r="E3106" t="s">
        <v>202</v>
      </c>
      <c r="F3106" s="231">
        <v>0.80915999999999999</v>
      </c>
    </row>
    <row r="3107" spans="1:6" x14ac:dyDescent="0.2">
      <c r="A3107">
        <v>2016</v>
      </c>
      <c r="B3107" t="s">
        <v>3</v>
      </c>
      <c r="C3107">
        <v>116</v>
      </c>
      <c r="D3107" t="s">
        <v>245</v>
      </c>
      <c r="E3107" t="s">
        <v>205</v>
      </c>
      <c r="F3107" s="231">
        <v>0.81745999999999996</v>
      </c>
    </row>
    <row r="3108" spans="1:6" x14ac:dyDescent="0.2">
      <c r="A3108">
        <v>2016</v>
      </c>
      <c r="B3108" t="s">
        <v>3</v>
      </c>
      <c r="C3108">
        <v>116</v>
      </c>
      <c r="D3108" t="s">
        <v>245</v>
      </c>
      <c r="E3108" t="s">
        <v>196</v>
      </c>
      <c r="F3108" s="231">
        <v>145</v>
      </c>
    </row>
    <row r="3109" spans="1:6" x14ac:dyDescent="0.2">
      <c r="A3109">
        <v>2016</v>
      </c>
      <c r="B3109" t="s">
        <v>2</v>
      </c>
      <c r="C3109">
        <v>116</v>
      </c>
      <c r="D3109" t="s">
        <v>245</v>
      </c>
      <c r="E3109" t="s">
        <v>197</v>
      </c>
      <c r="F3109" s="231">
        <v>1</v>
      </c>
    </row>
    <row r="3110" spans="1:6" x14ac:dyDescent="0.2">
      <c r="A3110">
        <v>2016</v>
      </c>
      <c r="B3110" t="s">
        <v>2</v>
      </c>
      <c r="C3110">
        <v>116</v>
      </c>
      <c r="D3110" t="s">
        <v>245</v>
      </c>
      <c r="E3110" t="s">
        <v>199</v>
      </c>
      <c r="F3110" s="231">
        <v>1</v>
      </c>
    </row>
    <row r="3111" spans="1:6" x14ac:dyDescent="0.2">
      <c r="A3111">
        <v>2016</v>
      </c>
      <c r="B3111" t="s">
        <v>2</v>
      </c>
      <c r="C3111">
        <v>116</v>
      </c>
      <c r="D3111" t="s">
        <v>245</v>
      </c>
      <c r="E3111" t="s">
        <v>195</v>
      </c>
      <c r="F3111" s="231">
        <v>3</v>
      </c>
    </row>
    <row r="3112" spans="1:6" x14ac:dyDescent="0.2">
      <c r="A3112">
        <v>2016</v>
      </c>
      <c r="B3112" t="s">
        <v>2</v>
      </c>
      <c r="C3112">
        <v>116</v>
      </c>
      <c r="D3112" t="s">
        <v>245</v>
      </c>
      <c r="E3112" t="s">
        <v>202</v>
      </c>
      <c r="F3112" s="231">
        <v>0.80451099999999998</v>
      </c>
    </row>
    <row r="3113" spans="1:6" x14ac:dyDescent="0.2">
      <c r="A3113">
        <v>2016</v>
      </c>
      <c r="B3113" t="s">
        <v>2</v>
      </c>
      <c r="C3113">
        <v>116</v>
      </c>
      <c r="D3113" t="s">
        <v>245</v>
      </c>
      <c r="E3113" t="s">
        <v>205</v>
      </c>
      <c r="F3113" s="231">
        <v>0.8125</v>
      </c>
    </row>
    <row r="3114" spans="1:6" x14ac:dyDescent="0.2">
      <c r="A3114">
        <v>2016</v>
      </c>
      <c r="B3114" t="s">
        <v>2</v>
      </c>
      <c r="C3114">
        <v>116</v>
      </c>
      <c r="D3114" t="s">
        <v>245</v>
      </c>
      <c r="E3114" t="s">
        <v>196</v>
      </c>
      <c r="F3114" s="231">
        <v>142</v>
      </c>
    </row>
    <row r="3115" spans="1:6" x14ac:dyDescent="0.2">
      <c r="A3115">
        <v>2016</v>
      </c>
      <c r="B3115" t="s">
        <v>9</v>
      </c>
      <c r="C3115">
        <v>117</v>
      </c>
      <c r="D3115" t="s">
        <v>246</v>
      </c>
      <c r="E3115" t="s">
        <v>197</v>
      </c>
      <c r="F3115" s="231">
        <v>16</v>
      </c>
    </row>
    <row r="3116" spans="1:6" x14ac:dyDescent="0.2">
      <c r="A3116">
        <v>2016</v>
      </c>
      <c r="B3116" t="s">
        <v>9</v>
      </c>
      <c r="C3116">
        <v>117</v>
      </c>
      <c r="D3116" t="s">
        <v>246</v>
      </c>
      <c r="E3116" t="s">
        <v>194</v>
      </c>
      <c r="F3116" s="231">
        <v>6</v>
      </c>
    </row>
    <row r="3117" spans="1:6" x14ac:dyDescent="0.2">
      <c r="A3117">
        <v>2016</v>
      </c>
      <c r="B3117" t="s">
        <v>9</v>
      </c>
      <c r="C3117">
        <v>117</v>
      </c>
      <c r="D3117" t="s">
        <v>246</v>
      </c>
      <c r="E3117" t="s">
        <v>195</v>
      </c>
      <c r="F3117" s="231">
        <v>16</v>
      </c>
    </row>
    <row r="3118" spans="1:6" x14ac:dyDescent="0.2">
      <c r="A3118">
        <v>2016</v>
      </c>
      <c r="B3118" t="s">
        <v>9</v>
      </c>
      <c r="C3118">
        <v>117</v>
      </c>
      <c r="D3118" t="s">
        <v>246</v>
      </c>
      <c r="E3118" t="s">
        <v>202</v>
      </c>
      <c r="F3118" s="231">
        <v>0.74770599999999998</v>
      </c>
    </row>
    <row r="3119" spans="1:6" x14ac:dyDescent="0.2">
      <c r="A3119">
        <v>2016</v>
      </c>
      <c r="B3119" t="s">
        <v>9</v>
      </c>
      <c r="C3119">
        <v>117</v>
      </c>
      <c r="D3119" t="s">
        <v>246</v>
      </c>
      <c r="E3119" t="s">
        <v>205</v>
      </c>
      <c r="F3119" s="231">
        <v>0.762019</v>
      </c>
    </row>
    <row r="3120" spans="1:6" x14ac:dyDescent="0.2">
      <c r="A3120">
        <v>2016</v>
      </c>
      <c r="B3120" t="s">
        <v>9</v>
      </c>
      <c r="C3120">
        <v>117</v>
      </c>
      <c r="D3120" t="s">
        <v>246</v>
      </c>
      <c r="E3120" t="s">
        <v>196</v>
      </c>
      <c r="F3120" s="231">
        <v>431</v>
      </c>
    </row>
    <row r="3121" spans="1:6" x14ac:dyDescent="0.2">
      <c r="A3121">
        <v>2016</v>
      </c>
      <c r="B3121" t="s">
        <v>1</v>
      </c>
      <c r="C3121">
        <v>117</v>
      </c>
      <c r="D3121" t="s">
        <v>246</v>
      </c>
      <c r="E3121" t="s">
        <v>197</v>
      </c>
      <c r="F3121" s="231">
        <v>2</v>
      </c>
    </row>
    <row r="3122" spans="1:6" x14ac:dyDescent="0.2">
      <c r="A3122">
        <v>2016</v>
      </c>
      <c r="B3122" t="s">
        <v>1</v>
      </c>
      <c r="C3122">
        <v>117</v>
      </c>
      <c r="D3122" t="s">
        <v>246</v>
      </c>
      <c r="E3122" t="s">
        <v>198</v>
      </c>
      <c r="F3122" s="231">
        <v>2</v>
      </c>
    </row>
    <row r="3123" spans="1:6" x14ac:dyDescent="0.2">
      <c r="A3123">
        <v>2016</v>
      </c>
      <c r="B3123" t="s">
        <v>1</v>
      </c>
      <c r="C3123">
        <v>117</v>
      </c>
      <c r="D3123" t="s">
        <v>246</v>
      </c>
      <c r="E3123" t="s">
        <v>194</v>
      </c>
      <c r="F3123" s="231">
        <v>12</v>
      </c>
    </row>
    <row r="3124" spans="1:6" x14ac:dyDescent="0.2">
      <c r="A3124">
        <v>2016</v>
      </c>
      <c r="B3124" t="s">
        <v>1</v>
      </c>
      <c r="C3124">
        <v>117</v>
      </c>
      <c r="D3124" t="s">
        <v>246</v>
      </c>
      <c r="E3124" t="s">
        <v>195</v>
      </c>
      <c r="F3124" s="231">
        <v>26</v>
      </c>
    </row>
    <row r="3125" spans="1:6" x14ac:dyDescent="0.2">
      <c r="A3125">
        <v>2016</v>
      </c>
      <c r="B3125" t="s">
        <v>1</v>
      </c>
      <c r="C3125">
        <v>117</v>
      </c>
      <c r="D3125" t="s">
        <v>246</v>
      </c>
      <c r="E3125" t="s">
        <v>202</v>
      </c>
      <c r="F3125" s="231">
        <v>0.742317</v>
      </c>
    </row>
    <row r="3126" spans="1:6" x14ac:dyDescent="0.2">
      <c r="A3126">
        <v>2016</v>
      </c>
      <c r="B3126" t="s">
        <v>1</v>
      </c>
      <c r="C3126">
        <v>117</v>
      </c>
      <c r="D3126" t="s">
        <v>246</v>
      </c>
      <c r="E3126" t="s">
        <v>205</v>
      </c>
      <c r="F3126" s="231">
        <v>0.76368199999999997</v>
      </c>
    </row>
    <row r="3127" spans="1:6" x14ac:dyDescent="0.2">
      <c r="A3127">
        <v>2016</v>
      </c>
      <c r="B3127" t="s">
        <v>1</v>
      </c>
      <c r="C3127">
        <v>117</v>
      </c>
      <c r="D3127" t="s">
        <v>246</v>
      </c>
      <c r="E3127" t="s">
        <v>196</v>
      </c>
      <c r="F3127" s="231">
        <v>435</v>
      </c>
    </row>
    <row r="3128" spans="1:6" x14ac:dyDescent="0.2">
      <c r="A3128">
        <v>2016</v>
      </c>
      <c r="B3128" t="s">
        <v>5</v>
      </c>
      <c r="C3128">
        <v>117</v>
      </c>
      <c r="D3128" t="s">
        <v>246</v>
      </c>
      <c r="E3128" t="s">
        <v>197</v>
      </c>
      <c r="F3128" s="231">
        <v>16</v>
      </c>
    </row>
    <row r="3129" spans="1:6" x14ac:dyDescent="0.2">
      <c r="A3129">
        <v>2016</v>
      </c>
      <c r="B3129" t="s">
        <v>5</v>
      </c>
      <c r="C3129">
        <v>117</v>
      </c>
      <c r="D3129" t="s">
        <v>246</v>
      </c>
      <c r="E3129" t="s">
        <v>198</v>
      </c>
      <c r="F3129" s="231">
        <v>2</v>
      </c>
    </row>
    <row r="3130" spans="1:6" x14ac:dyDescent="0.2">
      <c r="A3130">
        <v>2016</v>
      </c>
      <c r="B3130" t="s">
        <v>5</v>
      </c>
      <c r="C3130">
        <v>117</v>
      </c>
      <c r="D3130" t="s">
        <v>246</v>
      </c>
      <c r="E3130" t="s">
        <v>194</v>
      </c>
      <c r="F3130" s="231">
        <v>20</v>
      </c>
    </row>
    <row r="3131" spans="1:6" x14ac:dyDescent="0.2">
      <c r="A3131">
        <v>2016</v>
      </c>
      <c r="B3131" t="s">
        <v>5</v>
      </c>
      <c r="C3131">
        <v>117</v>
      </c>
      <c r="D3131" t="s">
        <v>246</v>
      </c>
      <c r="E3131" t="s">
        <v>200</v>
      </c>
      <c r="F3131" s="231">
        <v>2</v>
      </c>
    </row>
    <row r="3132" spans="1:6" x14ac:dyDescent="0.2">
      <c r="A3132">
        <v>2016</v>
      </c>
      <c r="B3132" t="s">
        <v>5</v>
      </c>
      <c r="C3132">
        <v>117</v>
      </c>
      <c r="D3132" t="s">
        <v>246</v>
      </c>
      <c r="E3132" t="s">
        <v>195</v>
      </c>
      <c r="F3132" s="231">
        <v>16</v>
      </c>
    </row>
    <row r="3133" spans="1:6" x14ac:dyDescent="0.2">
      <c r="A3133">
        <v>2016</v>
      </c>
      <c r="B3133" t="s">
        <v>5</v>
      </c>
      <c r="C3133">
        <v>117</v>
      </c>
      <c r="D3133" t="s">
        <v>246</v>
      </c>
      <c r="E3133" t="s">
        <v>202</v>
      </c>
      <c r="F3133" s="231">
        <v>0.758216</v>
      </c>
    </row>
    <row r="3134" spans="1:6" x14ac:dyDescent="0.2">
      <c r="A3134">
        <v>2016</v>
      </c>
      <c r="B3134" t="s">
        <v>5</v>
      </c>
      <c r="C3134">
        <v>117</v>
      </c>
      <c r="D3134" t="s">
        <v>246</v>
      </c>
      <c r="E3134" t="s">
        <v>205</v>
      </c>
      <c r="F3134" s="231">
        <v>0.77722800000000003</v>
      </c>
    </row>
    <row r="3135" spans="1:6" x14ac:dyDescent="0.2">
      <c r="A3135">
        <v>2016</v>
      </c>
      <c r="B3135" t="s">
        <v>5</v>
      </c>
      <c r="C3135">
        <v>117</v>
      </c>
      <c r="D3135" t="s">
        <v>246</v>
      </c>
      <c r="E3135" t="s">
        <v>196</v>
      </c>
      <c r="F3135" s="231">
        <v>442</v>
      </c>
    </row>
    <row r="3136" spans="1:6" x14ac:dyDescent="0.2">
      <c r="A3136">
        <v>2016</v>
      </c>
      <c r="B3136" t="s">
        <v>7</v>
      </c>
      <c r="C3136">
        <v>117</v>
      </c>
      <c r="D3136" t="s">
        <v>246</v>
      </c>
      <c r="E3136" t="s">
        <v>197</v>
      </c>
      <c r="F3136" s="231">
        <v>6</v>
      </c>
    </row>
    <row r="3137" spans="1:6" x14ac:dyDescent="0.2">
      <c r="A3137">
        <v>2016</v>
      </c>
      <c r="B3137" t="s">
        <v>7</v>
      </c>
      <c r="C3137">
        <v>117</v>
      </c>
      <c r="D3137" t="s">
        <v>246</v>
      </c>
      <c r="E3137" t="s">
        <v>194</v>
      </c>
      <c r="F3137" s="231">
        <v>10</v>
      </c>
    </row>
    <row r="3138" spans="1:6" x14ac:dyDescent="0.2">
      <c r="A3138">
        <v>2016</v>
      </c>
      <c r="B3138" t="s">
        <v>7</v>
      </c>
      <c r="C3138">
        <v>117</v>
      </c>
      <c r="D3138" t="s">
        <v>246</v>
      </c>
      <c r="E3138" t="s">
        <v>195</v>
      </c>
      <c r="F3138" s="231">
        <v>22</v>
      </c>
    </row>
    <row r="3139" spans="1:6" x14ac:dyDescent="0.2">
      <c r="A3139">
        <v>2016</v>
      </c>
      <c r="B3139" t="s">
        <v>7</v>
      </c>
      <c r="C3139">
        <v>117</v>
      </c>
      <c r="D3139" t="s">
        <v>246</v>
      </c>
      <c r="E3139" t="s">
        <v>202</v>
      </c>
      <c r="F3139" s="231">
        <v>0.76580800000000004</v>
      </c>
    </row>
    <row r="3140" spans="1:6" x14ac:dyDescent="0.2">
      <c r="A3140">
        <v>2016</v>
      </c>
      <c r="B3140" t="s">
        <v>7</v>
      </c>
      <c r="C3140">
        <v>117</v>
      </c>
      <c r="D3140" t="s">
        <v>246</v>
      </c>
      <c r="E3140" t="s">
        <v>205</v>
      </c>
      <c r="F3140" s="231">
        <v>0.77941199999999999</v>
      </c>
    </row>
    <row r="3141" spans="1:6" x14ac:dyDescent="0.2">
      <c r="A3141">
        <v>2016</v>
      </c>
      <c r="B3141" t="s">
        <v>7</v>
      </c>
      <c r="C3141">
        <v>117</v>
      </c>
      <c r="D3141" t="s">
        <v>246</v>
      </c>
      <c r="E3141" t="s">
        <v>196</v>
      </c>
      <c r="F3141" s="231">
        <v>444</v>
      </c>
    </row>
    <row r="3142" spans="1:6" x14ac:dyDescent="0.2">
      <c r="A3142">
        <v>2016</v>
      </c>
      <c r="B3142" t="s">
        <v>6</v>
      </c>
      <c r="C3142">
        <v>117</v>
      </c>
      <c r="D3142" t="s">
        <v>246</v>
      </c>
      <c r="E3142" t="s">
        <v>197</v>
      </c>
      <c r="F3142" s="231">
        <v>9</v>
      </c>
    </row>
    <row r="3143" spans="1:6" x14ac:dyDescent="0.2">
      <c r="A3143">
        <v>2016</v>
      </c>
      <c r="B3143" t="s">
        <v>6</v>
      </c>
      <c r="C3143">
        <v>117</v>
      </c>
      <c r="D3143" t="s">
        <v>246</v>
      </c>
      <c r="E3143" t="s">
        <v>198</v>
      </c>
      <c r="F3143" s="231">
        <v>1</v>
      </c>
    </row>
    <row r="3144" spans="1:6" x14ac:dyDescent="0.2">
      <c r="A3144">
        <v>2016</v>
      </c>
      <c r="B3144" t="s">
        <v>6</v>
      </c>
      <c r="C3144">
        <v>117</v>
      </c>
      <c r="D3144" t="s">
        <v>246</v>
      </c>
      <c r="E3144" t="s">
        <v>194</v>
      </c>
      <c r="F3144" s="231">
        <v>8</v>
      </c>
    </row>
    <row r="3145" spans="1:6" x14ac:dyDescent="0.2">
      <c r="A3145">
        <v>2016</v>
      </c>
      <c r="B3145" t="s">
        <v>6</v>
      </c>
      <c r="C3145">
        <v>117</v>
      </c>
      <c r="D3145" t="s">
        <v>246</v>
      </c>
      <c r="E3145" t="s">
        <v>195</v>
      </c>
      <c r="F3145" s="231">
        <v>22</v>
      </c>
    </row>
    <row r="3146" spans="1:6" x14ac:dyDescent="0.2">
      <c r="A3146">
        <v>2016</v>
      </c>
      <c r="B3146" t="s">
        <v>6</v>
      </c>
      <c r="C3146">
        <v>117</v>
      </c>
      <c r="D3146" t="s">
        <v>246</v>
      </c>
      <c r="E3146" t="s">
        <v>202</v>
      </c>
      <c r="F3146" s="231">
        <v>0.76832199999999995</v>
      </c>
    </row>
    <row r="3147" spans="1:6" x14ac:dyDescent="0.2">
      <c r="A3147">
        <v>2016</v>
      </c>
      <c r="B3147" t="s">
        <v>6</v>
      </c>
      <c r="C3147">
        <v>117</v>
      </c>
      <c r="D3147" t="s">
        <v>246</v>
      </c>
      <c r="E3147" t="s">
        <v>205</v>
      </c>
      <c r="F3147" s="231">
        <v>0.78411900000000001</v>
      </c>
    </row>
    <row r="3148" spans="1:6" x14ac:dyDescent="0.2">
      <c r="A3148">
        <v>2016</v>
      </c>
      <c r="B3148" t="s">
        <v>6</v>
      </c>
      <c r="C3148">
        <v>117</v>
      </c>
      <c r="D3148" t="s">
        <v>246</v>
      </c>
      <c r="E3148" t="s">
        <v>196</v>
      </c>
      <c r="F3148" s="231">
        <v>441</v>
      </c>
    </row>
    <row r="3149" spans="1:6" x14ac:dyDescent="0.2">
      <c r="A3149">
        <v>2016</v>
      </c>
      <c r="B3149" t="s">
        <v>0</v>
      </c>
      <c r="C3149">
        <v>117</v>
      </c>
      <c r="D3149" t="s">
        <v>246</v>
      </c>
      <c r="E3149" t="s">
        <v>197</v>
      </c>
      <c r="F3149" s="231">
        <v>11</v>
      </c>
    </row>
    <row r="3150" spans="1:6" x14ac:dyDescent="0.2">
      <c r="A3150">
        <v>2016</v>
      </c>
      <c r="B3150" t="s">
        <v>0</v>
      </c>
      <c r="C3150">
        <v>117</v>
      </c>
      <c r="D3150" t="s">
        <v>246</v>
      </c>
      <c r="E3150" t="s">
        <v>198</v>
      </c>
      <c r="F3150" s="231">
        <v>3</v>
      </c>
    </row>
    <row r="3151" spans="1:6" x14ac:dyDescent="0.2">
      <c r="A3151">
        <v>2016</v>
      </c>
      <c r="B3151" t="s">
        <v>0</v>
      </c>
      <c r="C3151">
        <v>117</v>
      </c>
      <c r="D3151" t="s">
        <v>246</v>
      </c>
      <c r="E3151" t="s">
        <v>199</v>
      </c>
      <c r="F3151" s="231">
        <v>1</v>
      </c>
    </row>
    <row r="3152" spans="1:6" x14ac:dyDescent="0.2">
      <c r="A3152">
        <v>2016</v>
      </c>
      <c r="B3152" t="s">
        <v>0</v>
      </c>
      <c r="C3152">
        <v>117</v>
      </c>
      <c r="D3152" t="s">
        <v>246</v>
      </c>
      <c r="E3152" t="s">
        <v>194</v>
      </c>
      <c r="F3152" s="231">
        <v>6</v>
      </c>
    </row>
    <row r="3153" spans="1:6" x14ac:dyDescent="0.2">
      <c r="A3153">
        <v>2016</v>
      </c>
      <c r="B3153" t="s">
        <v>0</v>
      </c>
      <c r="C3153">
        <v>117</v>
      </c>
      <c r="D3153" t="s">
        <v>246</v>
      </c>
      <c r="E3153" t="s">
        <v>200</v>
      </c>
      <c r="F3153" s="231">
        <v>0</v>
      </c>
    </row>
    <row r="3154" spans="1:6" x14ac:dyDescent="0.2">
      <c r="A3154">
        <v>2016</v>
      </c>
      <c r="B3154" t="s">
        <v>0</v>
      </c>
      <c r="C3154">
        <v>117</v>
      </c>
      <c r="D3154" t="s">
        <v>246</v>
      </c>
      <c r="E3154" t="s">
        <v>195</v>
      </c>
      <c r="F3154" s="231">
        <v>34</v>
      </c>
    </row>
    <row r="3155" spans="1:6" x14ac:dyDescent="0.2">
      <c r="A3155">
        <v>2016</v>
      </c>
      <c r="B3155" t="s">
        <v>0</v>
      </c>
      <c r="C3155">
        <v>117</v>
      </c>
      <c r="D3155" t="s">
        <v>246</v>
      </c>
      <c r="E3155" t="s">
        <v>202</v>
      </c>
      <c r="F3155" s="231">
        <v>0.75059399999999998</v>
      </c>
    </row>
    <row r="3156" spans="1:6" x14ac:dyDescent="0.2">
      <c r="A3156">
        <v>2016</v>
      </c>
      <c r="B3156" t="s">
        <v>0</v>
      </c>
      <c r="C3156">
        <v>117</v>
      </c>
      <c r="D3156" t="s">
        <v>246</v>
      </c>
      <c r="E3156" t="s">
        <v>205</v>
      </c>
      <c r="F3156" s="231">
        <v>0.77249999999999996</v>
      </c>
    </row>
    <row r="3157" spans="1:6" x14ac:dyDescent="0.2">
      <c r="A3157">
        <v>2016</v>
      </c>
      <c r="B3157" t="s">
        <v>0</v>
      </c>
      <c r="C3157">
        <v>117</v>
      </c>
      <c r="D3157" t="s">
        <v>246</v>
      </c>
      <c r="E3157" t="s">
        <v>196</v>
      </c>
      <c r="F3157" s="231">
        <v>425</v>
      </c>
    </row>
    <row r="3158" spans="1:6" x14ac:dyDescent="0.2">
      <c r="A3158">
        <v>2016</v>
      </c>
      <c r="B3158" t="s">
        <v>8</v>
      </c>
      <c r="C3158">
        <v>117</v>
      </c>
      <c r="D3158" t="s">
        <v>246</v>
      </c>
      <c r="E3158" t="s">
        <v>197</v>
      </c>
      <c r="F3158" s="231">
        <v>12</v>
      </c>
    </row>
    <row r="3159" spans="1:6" x14ac:dyDescent="0.2">
      <c r="A3159">
        <v>2016</v>
      </c>
      <c r="B3159" t="s">
        <v>8</v>
      </c>
      <c r="C3159">
        <v>117</v>
      </c>
      <c r="D3159" t="s">
        <v>246</v>
      </c>
      <c r="E3159" t="s">
        <v>198</v>
      </c>
      <c r="F3159" s="231">
        <v>4</v>
      </c>
    </row>
    <row r="3160" spans="1:6" x14ac:dyDescent="0.2">
      <c r="A3160">
        <v>2016</v>
      </c>
      <c r="B3160" t="s">
        <v>8</v>
      </c>
      <c r="C3160">
        <v>117</v>
      </c>
      <c r="D3160" t="s">
        <v>246</v>
      </c>
      <c r="E3160" t="s">
        <v>199</v>
      </c>
      <c r="F3160" s="231">
        <v>2</v>
      </c>
    </row>
    <row r="3161" spans="1:6" x14ac:dyDescent="0.2">
      <c r="A3161">
        <v>2016</v>
      </c>
      <c r="B3161" t="s">
        <v>8</v>
      </c>
      <c r="C3161">
        <v>117</v>
      </c>
      <c r="D3161" t="s">
        <v>246</v>
      </c>
      <c r="E3161" t="s">
        <v>194</v>
      </c>
      <c r="F3161" s="231">
        <v>9</v>
      </c>
    </row>
    <row r="3162" spans="1:6" x14ac:dyDescent="0.2">
      <c r="A3162">
        <v>2016</v>
      </c>
      <c r="B3162" t="s">
        <v>8</v>
      </c>
      <c r="C3162">
        <v>117</v>
      </c>
      <c r="D3162" t="s">
        <v>246</v>
      </c>
      <c r="E3162" t="s">
        <v>200</v>
      </c>
      <c r="F3162" s="231">
        <v>1</v>
      </c>
    </row>
    <row r="3163" spans="1:6" x14ac:dyDescent="0.2">
      <c r="A3163">
        <v>2016</v>
      </c>
      <c r="B3163" t="s">
        <v>8</v>
      </c>
      <c r="C3163">
        <v>117</v>
      </c>
      <c r="D3163" t="s">
        <v>246</v>
      </c>
      <c r="E3163" t="s">
        <v>195</v>
      </c>
      <c r="F3163" s="231">
        <v>29</v>
      </c>
    </row>
    <row r="3164" spans="1:6" x14ac:dyDescent="0.2">
      <c r="A3164">
        <v>2016</v>
      </c>
      <c r="B3164" t="s">
        <v>8</v>
      </c>
      <c r="C3164">
        <v>117</v>
      </c>
      <c r="D3164" t="s">
        <v>246</v>
      </c>
      <c r="E3164" t="s">
        <v>202</v>
      </c>
      <c r="F3164" s="231">
        <v>0.76334100000000005</v>
      </c>
    </row>
    <row r="3165" spans="1:6" x14ac:dyDescent="0.2">
      <c r="A3165">
        <v>2016</v>
      </c>
      <c r="B3165" t="s">
        <v>8</v>
      </c>
      <c r="C3165">
        <v>117</v>
      </c>
      <c r="D3165" t="s">
        <v>246</v>
      </c>
      <c r="E3165" t="s">
        <v>205</v>
      </c>
      <c r="F3165" s="231">
        <v>0.77669900000000003</v>
      </c>
    </row>
    <row r="3166" spans="1:6" x14ac:dyDescent="0.2">
      <c r="A3166">
        <v>2016</v>
      </c>
      <c r="B3166" t="s">
        <v>8</v>
      </c>
      <c r="C3166">
        <v>117</v>
      </c>
      <c r="D3166" t="s">
        <v>246</v>
      </c>
      <c r="E3166" t="s">
        <v>196</v>
      </c>
      <c r="F3166" s="231">
        <v>441</v>
      </c>
    </row>
    <row r="3167" spans="1:6" x14ac:dyDescent="0.2">
      <c r="A3167">
        <v>2016</v>
      </c>
      <c r="B3167" t="s">
        <v>10</v>
      </c>
      <c r="C3167">
        <v>117</v>
      </c>
      <c r="D3167" t="s">
        <v>246</v>
      </c>
      <c r="E3167" t="s">
        <v>197</v>
      </c>
      <c r="F3167" s="231">
        <v>15</v>
      </c>
    </row>
    <row r="3168" spans="1:6" x14ac:dyDescent="0.2">
      <c r="A3168">
        <v>2016</v>
      </c>
      <c r="B3168" t="s">
        <v>10</v>
      </c>
      <c r="C3168">
        <v>117</v>
      </c>
      <c r="D3168" t="s">
        <v>246</v>
      </c>
      <c r="E3168" t="s">
        <v>199</v>
      </c>
      <c r="F3168" s="231">
        <v>1</v>
      </c>
    </row>
    <row r="3169" spans="1:6" x14ac:dyDescent="0.2">
      <c r="A3169">
        <v>2016</v>
      </c>
      <c r="B3169" t="s">
        <v>10</v>
      </c>
      <c r="C3169">
        <v>117</v>
      </c>
      <c r="D3169" t="s">
        <v>246</v>
      </c>
      <c r="E3169" t="s">
        <v>194</v>
      </c>
      <c r="F3169" s="231">
        <v>7</v>
      </c>
    </row>
    <row r="3170" spans="1:6" x14ac:dyDescent="0.2">
      <c r="A3170">
        <v>2016</v>
      </c>
      <c r="B3170" t="s">
        <v>10</v>
      </c>
      <c r="C3170">
        <v>117</v>
      </c>
      <c r="D3170" t="s">
        <v>246</v>
      </c>
      <c r="E3170" t="s">
        <v>200</v>
      </c>
      <c r="F3170" s="231">
        <v>3</v>
      </c>
    </row>
    <row r="3171" spans="1:6" x14ac:dyDescent="0.2">
      <c r="A3171">
        <v>2016</v>
      </c>
      <c r="B3171" t="s">
        <v>10</v>
      </c>
      <c r="C3171">
        <v>117</v>
      </c>
      <c r="D3171" t="s">
        <v>246</v>
      </c>
      <c r="E3171" t="s">
        <v>195</v>
      </c>
      <c r="F3171" s="231">
        <v>22</v>
      </c>
    </row>
    <row r="3172" spans="1:6" x14ac:dyDescent="0.2">
      <c r="A3172">
        <v>2016</v>
      </c>
      <c r="B3172" t="s">
        <v>10</v>
      </c>
      <c r="C3172">
        <v>117</v>
      </c>
      <c r="D3172" t="s">
        <v>246</v>
      </c>
      <c r="E3172" t="s">
        <v>202</v>
      </c>
      <c r="F3172" s="231">
        <v>0.726437</v>
      </c>
    </row>
    <row r="3173" spans="1:6" x14ac:dyDescent="0.2">
      <c r="A3173">
        <v>2016</v>
      </c>
      <c r="B3173" t="s">
        <v>10</v>
      </c>
      <c r="C3173">
        <v>117</v>
      </c>
      <c r="D3173" t="s">
        <v>246</v>
      </c>
      <c r="E3173" t="s">
        <v>205</v>
      </c>
      <c r="F3173" s="231">
        <v>0.74038499999999996</v>
      </c>
    </row>
    <row r="3174" spans="1:6" x14ac:dyDescent="0.2">
      <c r="A3174">
        <v>2016</v>
      </c>
      <c r="B3174" t="s">
        <v>10</v>
      </c>
      <c r="C3174">
        <v>117</v>
      </c>
      <c r="D3174" t="s">
        <v>246</v>
      </c>
      <c r="E3174" t="s">
        <v>196</v>
      </c>
      <c r="F3174" s="231">
        <v>425</v>
      </c>
    </row>
    <row r="3175" spans="1:6" x14ac:dyDescent="0.2">
      <c r="A3175">
        <v>2016</v>
      </c>
      <c r="B3175" t="s">
        <v>4</v>
      </c>
      <c r="C3175">
        <v>117</v>
      </c>
      <c r="D3175" t="s">
        <v>246</v>
      </c>
      <c r="E3175" t="s">
        <v>197</v>
      </c>
      <c r="F3175" s="231">
        <v>15</v>
      </c>
    </row>
    <row r="3176" spans="1:6" x14ac:dyDescent="0.2">
      <c r="A3176">
        <v>2016</v>
      </c>
      <c r="B3176" t="s">
        <v>4</v>
      </c>
      <c r="C3176">
        <v>117</v>
      </c>
      <c r="D3176" t="s">
        <v>246</v>
      </c>
      <c r="E3176" t="s">
        <v>198</v>
      </c>
      <c r="F3176" s="231">
        <v>1</v>
      </c>
    </row>
    <row r="3177" spans="1:6" x14ac:dyDescent="0.2">
      <c r="A3177">
        <v>2016</v>
      </c>
      <c r="B3177" t="s">
        <v>4</v>
      </c>
      <c r="C3177">
        <v>117</v>
      </c>
      <c r="D3177" t="s">
        <v>246</v>
      </c>
      <c r="E3177" t="s">
        <v>194</v>
      </c>
      <c r="F3177" s="231">
        <v>10</v>
      </c>
    </row>
    <row r="3178" spans="1:6" x14ac:dyDescent="0.2">
      <c r="A3178">
        <v>2016</v>
      </c>
      <c r="B3178" t="s">
        <v>4</v>
      </c>
      <c r="C3178">
        <v>117</v>
      </c>
      <c r="D3178" t="s">
        <v>246</v>
      </c>
      <c r="E3178" t="s">
        <v>200</v>
      </c>
      <c r="F3178" s="231">
        <v>1</v>
      </c>
    </row>
    <row r="3179" spans="1:6" x14ac:dyDescent="0.2">
      <c r="A3179">
        <v>2016</v>
      </c>
      <c r="B3179" t="s">
        <v>4</v>
      </c>
      <c r="C3179">
        <v>117</v>
      </c>
      <c r="D3179" t="s">
        <v>246</v>
      </c>
      <c r="E3179" t="s">
        <v>195</v>
      </c>
      <c r="F3179" s="231">
        <v>23</v>
      </c>
    </row>
    <row r="3180" spans="1:6" x14ac:dyDescent="0.2">
      <c r="A3180">
        <v>2016</v>
      </c>
      <c r="B3180" t="s">
        <v>4</v>
      </c>
      <c r="C3180">
        <v>117</v>
      </c>
      <c r="D3180" t="s">
        <v>246</v>
      </c>
      <c r="E3180" t="s">
        <v>202</v>
      </c>
      <c r="F3180" s="231">
        <v>0.77305000000000001</v>
      </c>
    </row>
    <row r="3181" spans="1:6" x14ac:dyDescent="0.2">
      <c r="A3181">
        <v>2016</v>
      </c>
      <c r="B3181" t="s">
        <v>4</v>
      </c>
      <c r="C3181">
        <v>117</v>
      </c>
      <c r="D3181" t="s">
        <v>246</v>
      </c>
      <c r="E3181" t="s">
        <v>205</v>
      </c>
      <c r="F3181" s="231">
        <v>0.79301699999999997</v>
      </c>
    </row>
    <row r="3182" spans="1:6" x14ac:dyDescent="0.2">
      <c r="A3182">
        <v>2016</v>
      </c>
      <c r="B3182" t="s">
        <v>4</v>
      </c>
      <c r="C3182">
        <v>117</v>
      </c>
      <c r="D3182" t="s">
        <v>246</v>
      </c>
      <c r="E3182" t="s">
        <v>196</v>
      </c>
      <c r="F3182" s="231">
        <v>430</v>
      </c>
    </row>
    <row r="3183" spans="1:6" x14ac:dyDescent="0.2">
      <c r="A3183">
        <v>2016</v>
      </c>
      <c r="B3183" t="s">
        <v>3</v>
      </c>
      <c r="C3183">
        <v>117</v>
      </c>
      <c r="D3183" t="s">
        <v>246</v>
      </c>
      <c r="E3183" t="s">
        <v>197</v>
      </c>
      <c r="F3183" s="231">
        <v>9</v>
      </c>
    </row>
    <row r="3184" spans="1:6" x14ac:dyDescent="0.2">
      <c r="A3184">
        <v>2016</v>
      </c>
      <c r="B3184" t="s">
        <v>3</v>
      </c>
      <c r="C3184">
        <v>117</v>
      </c>
      <c r="D3184" t="s">
        <v>246</v>
      </c>
      <c r="E3184" t="s">
        <v>199</v>
      </c>
      <c r="F3184" s="231">
        <v>1</v>
      </c>
    </row>
    <row r="3185" spans="1:6" x14ac:dyDescent="0.2">
      <c r="A3185">
        <v>2016</v>
      </c>
      <c r="B3185" t="s">
        <v>3</v>
      </c>
      <c r="C3185">
        <v>117</v>
      </c>
      <c r="D3185" t="s">
        <v>246</v>
      </c>
      <c r="E3185" t="s">
        <v>194</v>
      </c>
      <c r="F3185" s="231">
        <v>7</v>
      </c>
    </row>
    <row r="3186" spans="1:6" x14ac:dyDescent="0.2">
      <c r="A3186">
        <v>2016</v>
      </c>
      <c r="B3186" t="s">
        <v>3</v>
      </c>
      <c r="C3186">
        <v>117</v>
      </c>
      <c r="D3186" t="s">
        <v>246</v>
      </c>
      <c r="E3186" t="s">
        <v>200</v>
      </c>
      <c r="F3186" s="231">
        <v>1</v>
      </c>
    </row>
    <row r="3187" spans="1:6" x14ac:dyDescent="0.2">
      <c r="A3187">
        <v>2016</v>
      </c>
      <c r="B3187" t="s">
        <v>3</v>
      </c>
      <c r="C3187">
        <v>117</v>
      </c>
      <c r="D3187" t="s">
        <v>246</v>
      </c>
      <c r="E3187" t="s">
        <v>195</v>
      </c>
      <c r="F3187" s="231">
        <v>33</v>
      </c>
    </row>
    <row r="3188" spans="1:6" x14ac:dyDescent="0.2">
      <c r="A3188">
        <v>2016</v>
      </c>
      <c r="B3188" t="s">
        <v>3</v>
      </c>
      <c r="C3188">
        <v>117</v>
      </c>
      <c r="D3188" t="s">
        <v>246</v>
      </c>
      <c r="E3188" t="s">
        <v>202</v>
      </c>
      <c r="F3188" s="231">
        <v>0.77142900000000003</v>
      </c>
    </row>
    <row r="3189" spans="1:6" x14ac:dyDescent="0.2">
      <c r="A3189">
        <v>2016</v>
      </c>
      <c r="B3189" t="s">
        <v>3</v>
      </c>
      <c r="C3189">
        <v>117</v>
      </c>
      <c r="D3189" t="s">
        <v>246</v>
      </c>
      <c r="E3189" t="s">
        <v>205</v>
      </c>
      <c r="F3189" s="231">
        <v>0.79198000000000002</v>
      </c>
    </row>
    <row r="3190" spans="1:6" x14ac:dyDescent="0.2">
      <c r="A3190">
        <v>2016</v>
      </c>
      <c r="B3190" t="s">
        <v>3</v>
      </c>
      <c r="C3190">
        <v>117</v>
      </c>
      <c r="D3190" t="s">
        <v>246</v>
      </c>
      <c r="E3190" t="s">
        <v>196</v>
      </c>
      <c r="F3190" s="231">
        <v>433</v>
      </c>
    </row>
    <row r="3191" spans="1:6" x14ac:dyDescent="0.2">
      <c r="A3191">
        <v>2016</v>
      </c>
      <c r="B3191" t="s">
        <v>2</v>
      </c>
      <c r="C3191">
        <v>117</v>
      </c>
      <c r="D3191" t="s">
        <v>246</v>
      </c>
      <c r="E3191" t="s">
        <v>197</v>
      </c>
      <c r="F3191" s="231">
        <v>12</v>
      </c>
    </row>
    <row r="3192" spans="1:6" x14ac:dyDescent="0.2">
      <c r="A3192">
        <v>2016</v>
      </c>
      <c r="B3192" t="s">
        <v>2</v>
      </c>
      <c r="C3192">
        <v>117</v>
      </c>
      <c r="D3192" t="s">
        <v>246</v>
      </c>
      <c r="E3192" t="s">
        <v>198</v>
      </c>
      <c r="F3192" s="231">
        <v>1</v>
      </c>
    </row>
    <row r="3193" spans="1:6" x14ac:dyDescent="0.2">
      <c r="A3193">
        <v>2016</v>
      </c>
      <c r="B3193" t="s">
        <v>2</v>
      </c>
      <c r="C3193">
        <v>117</v>
      </c>
      <c r="D3193" t="s">
        <v>246</v>
      </c>
      <c r="E3193" t="s">
        <v>199</v>
      </c>
      <c r="F3193" s="231">
        <v>1</v>
      </c>
    </row>
    <row r="3194" spans="1:6" x14ac:dyDescent="0.2">
      <c r="A3194">
        <v>2016</v>
      </c>
      <c r="B3194" t="s">
        <v>2</v>
      </c>
      <c r="C3194">
        <v>117</v>
      </c>
      <c r="D3194" t="s">
        <v>246</v>
      </c>
      <c r="E3194" t="s">
        <v>194</v>
      </c>
      <c r="F3194" s="231">
        <v>9</v>
      </c>
    </row>
    <row r="3195" spans="1:6" x14ac:dyDescent="0.2">
      <c r="A3195">
        <v>2016</v>
      </c>
      <c r="B3195" t="s">
        <v>2</v>
      </c>
      <c r="C3195">
        <v>117</v>
      </c>
      <c r="D3195" t="s">
        <v>246</v>
      </c>
      <c r="E3195" t="s">
        <v>200</v>
      </c>
      <c r="F3195" s="231">
        <v>1</v>
      </c>
    </row>
    <row r="3196" spans="1:6" x14ac:dyDescent="0.2">
      <c r="A3196">
        <v>2016</v>
      </c>
      <c r="B3196" t="s">
        <v>2</v>
      </c>
      <c r="C3196">
        <v>117</v>
      </c>
      <c r="D3196" t="s">
        <v>246</v>
      </c>
      <c r="E3196" t="s">
        <v>195</v>
      </c>
      <c r="F3196" s="231">
        <v>28</v>
      </c>
    </row>
    <row r="3197" spans="1:6" x14ac:dyDescent="0.2">
      <c r="A3197">
        <v>2016</v>
      </c>
      <c r="B3197" t="s">
        <v>2</v>
      </c>
      <c r="C3197">
        <v>117</v>
      </c>
      <c r="D3197" t="s">
        <v>246</v>
      </c>
      <c r="E3197" t="s">
        <v>202</v>
      </c>
      <c r="F3197" s="231">
        <v>0.76666699999999999</v>
      </c>
    </row>
    <row r="3198" spans="1:6" x14ac:dyDescent="0.2">
      <c r="A3198">
        <v>2016</v>
      </c>
      <c r="B3198" t="s">
        <v>2</v>
      </c>
      <c r="C3198">
        <v>117</v>
      </c>
      <c r="D3198" t="s">
        <v>246</v>
      </c>
      <c r="E3198" t="s">
        <v>205</v>
      </c>
      <c r="F3198" s="231">
        <v>0.79198000000000002</v>
      </c>
    </row>
    <row r="3199" spans="1:6" x14ac:dyDescent="0.2">
      <c r="A3199">
        <v>2016</v>
      </c>
      <c r="B3199" t="s">
        <v>2</v>
      </c>
      <c r="C3199">
        <v>117</v>
      </c>
      <c r="D3199" t="s">
        <v>246</v>
      </c>
      <c r="E3199" t="s">
        <v>196</v>
      </c>
      <c r="F3199" s="231">
        <v>434</v>
      </c>
    </row>
    <row r="3200" spans="1:6" x14ac:dyDescent="0.2">
      <c r="A3200">
        <v>2016</v>
      </c>
      <c r="B3200" t="s">
        <v>9</v>
      </c>
      <c r="C3200">
        <v>118</v>
      </c>
      <c r="D3200" t="s">
        <v>247</v>
      </c>
      <c r="E3200" t="s">
        <v>197</v>
      </c>
      <c r="F3200" s="231">
        <v>7</v>
      </c>
    </row>
    <row r="3201" spans="1:6" x14ac:dyDescent="0.2">
      <c r="A3201">
        <v>2016</v>
      </c>
      <c r="B3201" t="s">
        <v>9</v>
      </c>
      <c r="C3201">
        <v>118</v>
      </c>
      <c r="D3201" t="s">
        <v>247</v>
      </c>
      <c r="E3201" t="s">
        <v>194</v>
      </c>
      <c r="F3201" s="231">
        <v>5</v>
      </c>
    </row>
    <row r="3202" spans="1:6" x14ac:dyDescent="0.2">
      <c r="A3202">
        <v>2016</v>
      </c>
      <c r="B3202" t="s">
        <v>9</v>
      </c>
      <c r="C3202">
        <v>118</v>
      </c>
      <c r="D3202" t="s">
        <v>247</v>
      </c>
      <c r="E3202" t="s">
        <v>200</v>
      </c>
      <c r="F3202" s="231">
        <v>1</v>
      </c>
    </row>
    <row r="3203" spans="1:6" x14ac:dyDescent="0.2">
      <c r="A3203">
        <v>2016</v>
      </c>
      <c r="B3203" t="s">
        <v>9</v>
      </c>
      <c r="C3203">
        <v>118</v>
      </c>
      <c r="D3203" t="s">
        <v>247</v>
      </c>
      <c r="E3203" t="s">
        <v>195</v>
      </c>
      <c r="F3203" s="231">
        <v>4</v>
      </c>
    </row>
    <row r="3204" spans="1:6" x14ac:dyDescent="0.2">
      <c r="A3204">
        <v>2016</v>
      </c>
      <c r="B3204" t="s">
        <v>9</v>
      </c>
      <c r="C3204">
        <v>118</v>
      </c>
      <c r="D3204" t="s">
        <v>247</v>
      </c>
      <c r="E3204" t="s">
        <v>202</v>
      </c>
      <c r="F3204" s="231">
        <v>0.55468799999999996</v>
      </c>
    </row>
    <row r="3205" spans="1:6" x14ac:dyDescent="0.2">
      <c r="A3205">
        <v>2016</v>
      </c>
      <c r="B3205" t="s">
        <v>9</v>
      </c>
      <c r="C3205">
        <v>118</v>
      </c>
      <c r="D3205" t="s">
        <v>247</v>
      </c>
      <c r="E3205" t="s">
        <v>205</v>
      </c>
      <c r="F3205" s="231">
        <v>0.71578900000000001</v>
      </c>
    </row>
    <row r="3206" spans="1:6" x14ac:dyDescent="0.2">
      <c r="A3206">
        <v>2016</v>
      </c>
      <c r="B3206" t="s">
        <v>9</v>
      </c>
      <c r="C3206">
        <v>118</v>
      </c>
      <c r="D3206" t="s">
        <v>247</v>
      </c>
      <c r="E3206" t="s">
        <v>196</v>
      </c>
      <c r="F3206" s="231">
        <v>114</v>
      </c>
    </row>
    <row r="3207" spans="1:6" x14ac:dyDescent="0.2">
      <c r="A3207">
        <v>2016</v>
      </c>
      <c r="B3207" t="s">
        <v>1</v>
      </c>
      <c r="C3207">
        <v>118</v>
      </c>
      <c r="D3207" t="s">
        <v>247</v>
      </c>
      <c r="E3207" t="s">
        <v>197</v>
      </c>
      <c r="F3207" s="231">
        <v>4</v>
      </c>
    </row>
    <row r="3208" spans="1:6" x14ac:dyDescent="0.2">
      <c r="A3208">
        <v>2016</v>
      </c>
      <c r="B3208" t="s">
        <v>1</v>
      </c>
      <c r="C3208">
        <v>118</v>
      </c>
      <c r="D3208" t="s">
        <v>247</v>
      </c>
      <c r="E3208" t="s">
        <v>198</v>
      </c>
      <c r="F3208" s="231">
        <v>1</v>
      </c>
    </row>
    <row r="3209" spans="1:6" x14ac:dyDescent="0.2">
      <c r="A3209">
        <v>2016</v>
      </c>
      <c r="B3209" t="s">
        <v>1</v>
      </c>
      <c r="C3209">
        <v>118</v>
      </c>
      <c r="D3209" t="s">
        <v>247</v>
      </c>
      <c r="E3209" t="s">
        <v>194</v>
      </c>
      <c r="F3209" s="231">
        <v>1</v>
      </c>
    </row>
    <row r="3210" spans="1:6" x14ac:dyDescent="0.2">
      <c r="A3210">
        <v>2016</v>
      </c>
      <c r="B3210" t="s">
        <v>1</v>
      </c>
      <c r="C3210">
        <v>118</v>
      </c>
      <c r="D3210" t="s">
        <v>247</v>
      </c>
      <c r="E3210" t="s">
        <v>200</v>
      </c>
      <c r="F3210" s="231">
        <v>1</v>
      </c>
    </row>
    <row r="3211" spans="1:6" x14ac:dyDescent="0.2">
      <c r="A3211">
        <v>2016</v>
      </c>
      <c r="B3211" t="s">
        <v>1</v>
      </c>
      <c r="C3211">
        <v>118</v>
      </c>
      <c r="D3211" t="s">
        <v>247</v>
      </c>
      <c r="E3211" t="s">
        <v>195</v>
      </c>
      <c r="F3211" s="231">
        <v>4</v>
      </c>
    </row>
    <row r="3212" spans="1:6" x14ac:dyDescent="0.2">
      <c r="A3212">
        <v>2016</v>
      </c>
      <c r="B3212" t="s">
        <v>1</v>
      </c>
      <c r="C3212">
        <v>118</v>
      </c>
      <c r="D3212" t="s">
        <v>247</v>
      </c>
      <c r="E3212" t="s">
        <v>202</v>
      </c>
      <c r="F3212" s="231">
        <v>0.63392899999999996</v>
      </c>
    </row>
    <row r="3213" spans="1:6" x14ac:dyDescent="0.2">
      <c r="A3213">
        <v>2016</v>
      </c>
      <c r="B3213" t="s">
        <v>1</v>
      </c>
      <c r="C3213">
        <v>118</v>
      </c>
      <c r="D3213" t="s">
        <v>247</v>
      </c>
      <c r="E3213" t="s">
        <v>205</v>
      </c>
      <c r="F3213" s="231">
        <v>0.74444399999999999</v>
      </c>
    </row>
    <row r="3214" spans="1:6" x14ac:dyDescent="0.2">
      <c r="A3214">
        <v>2016</v>
      </c>
      <c r="B3214" t="s">
        <v>1</v>
      </c>
      <c r="C3214">
        <v>118</v>
      </c>
      <c r="D3214" t="s">
        <v>247</v>
      </c>
      <c r="E3214" t="s">
        <v>196</v>
      </c>
      <c r="F3214" s="231">
        <v>99</v>
      </c>
    </row>
    <row r="3215" spans="1:6" x14ac:dyDescent="0.2">
      <c r="A3215">
        <v>2016</v>
      </c>
      <c r="B3215" t="s">
        <v>5</v>
      </c>
      <c r="C3215">
        <v>118</v>
      </c>
      <c r="D3215" t="s">
        <v>247</v>
      </c>
      <c r="E3215" t="s">
        <v>197</v>
      </c>
      <c r="F3215" s="231">
        <v>9</v>
      </c>
    </row>
    <row r="3216" spans="1:6" x14ac:dyDescent="0.2">
      <c r="A3216">
        <v>2016</v>
      </c>
      <c r="B3216" t="s">
        <v>5</v>
      </c>
      <c r="C3216">
        <v>118</v>
      </c>
      <c r="D3216" t="s">
        <v>247</v>
      </c>
      <c r="E3216" t="s">
        <v>195</v>
      </c>
      <c r="F3216" s="231">
        <v>4</v>
      </c>
    </row>
    <row r="3217" spans="1:6" x14ac:dyDescent="0.2">
      <c r="A3217">
        <v>2016</v>
      </c>
      <c r="B3217" t="s">
        <v>5</v>
      </c>
      <c r="C3217">
        <v>118</v>
      </c>
      <c r="D3217" t="s">
        <v>247</v>
      </c>
      <c r="E3217" t="s">
        <v>202</v>
      </c>
      <c r="F3217" s="231">
        <v>0.64393900000000004</v>
      </c>
    </row>
    <row r="3218" spans="1:6" x14ac:dyDescent="0.2">
      <c r="A3218">
        <v>2016</v>
      </c>
      <c r="B3218" t="s">
        <v>5</v>
      </c>
      <c r="C3218">
        <v>118</v>
      </c>
      <c r="D3218" t="s">
        <v>247</v>
      </c>
      <c r="E3218" t="s">
        <v>205</v>
      </c>
      <c r="F3218" s="231">
        <v>0.73737399999999997</v>
      </c>
    </row>
    <row r="3219" spans="1:6" x14ac:dyDescent="0.2">
      <c r="A3219">
        <v>2016</v>
      </c>
      <c r="B3219" t="s">
        <v>5</v>
      </c>
      <c r="C3219">
        <v>118</v>
      </c>
      <c r="D3219" t="s">
        <v>247</v>
      </c>
      <c r="E3219" t="s">
        <v>196</v>
      </c>
      <c r="F3219" s="231">
        <v>91</v>
      </c>
    </row>
    <row r="3220" spans="1:6" x14ac:dyDescent="0.2">
      <c r="A3220">
        <v>2016</v>
      </c>
      <c r="B3220" t="s">
        <v>7</v>
      </c>
      <c r="C3220">
        <v>118</v>
      </c>
      <c r="D3220" t="s">
        <v>247</v>
      </c>
      <c r="E3220" t="s">
        <v>197</v>
      </c>
      <c r="F3220" s="231">
        <v>5</v>
      </c>
    </row>
    <row r="3221" spans="1:6" x14ac:dyDescent="0.2">
      <c r="A3221">
        <v>2016</v>
      </c>
      <c r="B3221" t="s">
        <v>7</v>
      </c>
      <c r="C3221">
        <v>118</v>
      </c>
      <c r="D3221" t="s">
        <v>247</v>
      </c>
      <c r="E3221" t="s">
        <v>194</v>
      </c>
      <c r="F3221" s="231">
        <v>2</v>
      </c>
    </row>
    <row r="3222" spans="1:6" x14ac:dyDescent="0.2">
      <c r="A3222">
        <v>2016</v>
      </c>
      <c r="B3222" t="s">
        <v>7</v>
      </c>
      <c r="C3222">
        <v>118</v>
      </c>
      <c r="D3222" t="s">
        <v>247</v>
      </c>
      <c r="E3222" t="s">
        <v>200</v>
      </c>
      <c r="F3222" s="231">
        <v>2</v>
      </c>
    </row>
    <row r="3223" spans="1:6" x14ac:dyDescent="0.2">
      <c r="A3223">
        <v>2016</v>
      </c>
      <c r="B3223" t="s">
        <v>7</v>
      </c>
      <c r="C3223">
        <v>118</v>
      </c>
      <c r="D3223" t="s">
        <v>247</v>
      </c>
      <c r="E3223" t="s">
        <v>195</v>
      </c>
      <c r="F3223" s="231">
        <v>6</v>
      </c>
    </row>
    <row r="3224" spans="1:6" x14ac:dyDescent="0.2">
      <c r="A3224">
        <v>2016</v>
      </c>
      <c r="B3224" t="s">
        <v>7</v>
      </c>
      <c r="C3224">
        <v>118</v>
      </c>
      <c r="D3224" t="s">
        <v>247</v>
      </c>
      <c r="E3224" t="s">
        <v>202</v>
      </c>
      <c r="F3224" s="231">
        <v>0.56060600000000005</v>
      </c>
    </row>
    <row r="3225" spans="1:6" x14ac:dyDescent="0.2">
      <c r="A3225">
        <v>2016</v>
      </c>
      <c r="B3225" t="s">
        <v>7</v>
      </c>
      <c r="C3225">
        <v>118</v>
      </c>
      <c r="D3225" t="s">
        <v>247</v>
      </c>
      <c r="E3225" t="s">
        <v>205</v>
      </c>
      <c r="F3225" s="231">
        <v>0.72</v>
      </c>
    </row>
    <row r="3226" spans="1:6" x14ac:dyDescent="0.2">
      <c r="A3226">
        <v>2016</v>
      </c>
      <c r="B3226" t="s">
        <v>7</v>
      </c>
      <c r="C3226">
        <v>118</v>
      </c>
      <c r="D3226" t="s">
        <v>247</v>
      </c>
      <c r="E3226" t="s">
        <v>196</v>
      </c>
      <c r="F3226" s="231">
        <v>113</v>
      </c>
    </row>
    <row r="3227" spans="1:6" x14ac:dyDescent="0.2">
      <c r="A3227">
        <v>2016</v>
      </c>
      <c r="B3227" t="s">
        <v>6</v>
      </c>
      <c r="C3227">
        <v>118</v>
      </c>
      <c r="D3227" t="s">
        <v>247</v>
      </c>
      <c r="E3227" t="s">
        <v>197</v>
      </c>
      <c r="F3227" s="231">
        <v>6</v>
      </c>
    </row>
    <row r="3228" spans="1:6" x14ac:dyDescent="0.2">
      <c r="A3228">
        <v>2016</v>
      </c>
      <c r="B3228" t="s">
        <v>6</v>
      </c>
      <c r="C3228">
        <v>118</v>
      </c>
      <c r="D3228" t="s">
        <v>247</v>
      </c>
      <c r="E3228" t="s">
        <v>198</v>
      </c>
      <c r="F3228" s="231">
        <v>1</v>
      </c>
    </row>
    <row r="3229" spans="1:6" x14ac:dyDescent="0.2">
      <c r="A3229">
        <v>2016</v>
      </c>
      <c r="B3229" t="s">
        <v>6</v>
      </c>
      <c r="C3229">
        <v>118</v>
      </c>
      <c r="D3229" t="s">
        <v>247</v>
      </c>
      <c r="E3229" t="s">
        <v>199</v>
      </c>
      <c r="F3229" s="231">
        <v>1</v>
      </c>
    </row>
    <row r="3230" spans="1:6" x14ac:dyDescent="0.2">
      <c r="A3230">
        <v>2016</v>
      </c>
      <c r="B3230" t="s">
        <v>6</v>
      </c>
      <c r="C3230">
        <v>118</v>
      </c>
      <c r="D3230" t="s">
        <v>247</v>
      </c>
      <c r="E3230" t="s">
        <v>194</v>
      </c>
      <c r="F3230" s="231">
        <v>29</v>
      </c>
    </row>
    <row r="3231" spans="1:6" x14ac:dyDescent="0.2">
      <c r="A3231">
        <v>2016</v>
      </c>
      <c r="B3231" t="s">
        <v>6</v>
      </c>
      <c r="C3231">
        <v>118</v>
      </c>
      <c r="D3231" t="s">
        <v>247</v>
      </c>
      <c r="E3231" t="s">
        <v>195</v>
      </c>
      <c r="F3231" s="231">
        <v>7</v>
      </c>
    </row>
    <row r="3232" spans="1:6" x14ac:dyDescent="0.2">
      <c r="A3232">
        <v>2016</v>
      </c>
      <c r="B3232" t="s">
        <v>6</v>
      </c>
      <c r="C3232">
        <v>118</v>
      </c>
      <c r="D3232" t="s">
        <v>247</v>
      </c>
      <c r="E3232" t="s">
        <v>202</v>
      </c>
      <c r="F3232" s="231">
        <v>0.59398499999999999</v>
      </c>
    </row>
    <row r="3233" spans="1:6" x14ac:dyDescent="0.2">
      <c r="A3233">
        <v>2016</v>
      </c>
      <c r="B3233" t="s">
        <v>6</v>
      </c>
      <c r="C3233">
        <v>118</v>
      </c>
      <c r="D3233" t="s">
        <v>247</v>
      </c>
      <c r="E3233" t="s">
        <v>205</v>
      </c>
      <c r="F3233" s="231">
        <v>0.73267300000000002</v>
      </c>
    </row>
    <row r="3234" spans="1:6" x14ac:dyDescent="0.2">
      <c r="A3234">
        <v>2016</v>
      </c>
      <c r="B3234" t="s">
        <v>6</v>
      </c>
      <c r="C3234">
        <v>118</v>
      </c>
      <c r="D3234" t="s">
        <v>247</v>
      </c>
      <c r="E3234" t="s">
        <v>196</v>
      </c>
      <c r="F3234" s="231">
        <v>114</v>
      </c>
    </row>
    <row r="3235" spans="1:6" x14ac:dyDescent="0.2">
      <c r="A3235">
        <v>2016</v>
      </c>
      <c r="B3235" t="s">
        <v>0</v>
      </c>
      <c r="C3235">
        <v>118</v>
      </c>
      <c r="D3235" t="s">
        <v>247</v>
      </c>
      <c r="E3235" t="s">
        <v>197</v>
      </c>
      <c r="F3235" s="231">
        <v>15</v>
      </c>
    </row>
    <row r="3236" spans="1:6" x14ac:dyDescent="0.2">
      <c r="A3236">
        <v>2016</v>
      </c>
      <c r="B3236" t="s">
        <v>0</v>
      </c>
      <c r="C3236">
        <v>118</v>
      </c>
      <c r="D3236" t="s">
        <v>247</v>
      </c>
      <c r="E3236" t="s">
        <v>198</v>
      </c>
      <c r="F3236" s="231">
        <v>0</v>
      </c>
    </row>
    <row r="3237" spans="1:6" x14ac:dyDescent="0.2">
      <c r="A3237">
        <v>2016</v>
      </c>
      <c r="B3237" t="s">
        <v>0</v>
      </c>
      <c r="C3237">
        <v>118</v>
      </c>
      <c r="D3237" t="s">
        <v>247</v>
      </c>
      <c r="E3237" t="s">
        <v>199</v>
      </c>
      <c r="F3237" s="231">
        <v>0</v>
      </c>
    </row>
    <row r="3238" spans="1:6" x14ac:dyDescent="0.2">
      <c r="A3238">
        <v>2016</v>
      </c>
      <c r="B3238" t="s">
        <v>0</v>
      </c>
      <c r="C3238">
        <v>118</v>
      </c>
      <c r="D3238" t="s">
        <v>247</v>
      </c>
      <c r="E3238" t="s">
        <v>194</v>
      </c>
      <c r="F3238" s="231">
        <v>2</v>
      </c>
    </row>
    <row r="3239" spans="1:6" x14ac:dyDescent="0.2">
      <c r="A3239">
        <v>2016</v>
      </c>
      <c r="B3239" t="s">
        <v>0</v>
      </c>
      <c r="C3239">
        <v>118</v>
      </c>
      <c r="D3239" t="s">
        <v>247</v>
      </c>
      <c r="E3239" t="s">
        <v>200</v>
      </c>
      <c r="F3239" s="231">
        <v>0</v>
      </c>
    </row>
    <row r="3240" spans="1:6" x14ac:dyDescent="0.2">
      <c r="A3240">
        <v>2016</v>
      </c>
      <c r="B3240" t="s">
        <v>0</v>
      </c>
      <c r="C3240">
        <v>118</v>
      </c>
      <c r="D3240" t="s">
        <v>247</v>
      </c>
      <c r="E3240" t="s">
        <v>195</v>
      </c>
      <c r="F3240" s="231">
        <v>3</v>
      </c>
    </row>
    <row r="3241" spans="1:6" x14ac:dyDescent="0.2">
      <c r="A3241">
        <v>2016</v>
      </c>
      <c r="B3241" t="s">
        <v>0</v>
      </c>
      <c r="C3241">
        <v>118</v>
      </c>
      <c r="D3241" t="s">
        <v>247</v>
      </c>
      <c r="E3241" t="s">
        <v>202</v>
      </c>
      <c r="F3241" s="231">
        <v>0.76106200000000002</v>
      </c>
    </row>
    <row r="3242" spans="1:6" x14ac:dyDescent="0.2">
      <c r="A3242">
        <v>2016</v>
      </c>
      <c r="B3242" t="s">
        <v>0</v>
      </c>
      <c r="C3242">
        <v>118</v>
      </c>
      <c r="D3242" t="s">
        <v>247</v>
      </c>
      <c r="E3242" t="s">
        <v>205</v>
      </c>
      <c r="F3242" s="231">
        <v>0.78022000000000002</v>
      </c>
    </row>
    <row r="3243" spans="1:6" x14ac:dyDescent="0.2">
      <c r="A3243">
        <v>2016</v>
      </c>
      <c r="B3243" t="s">
        <v>0</v>
      </c>
      <c r="C3243">
        <v>118</v>
      </c>
      <c r="D3243" t="s">
        <v>247</v>
      </c>
      <c r="E3243" t="s">
        <v>196</v>
      </c>
      <c r="F3243" s="231">
        <v>101</v>
      </c>
    </row>
    <row r="3244" spans="1:6" x14ac:dyDescent="0.2">
      <c r="A3244">
        <v>2016</v>
      </c>
      <c r="B3244" t="s">
        <v>8</v>
      </c>
      <c r="C3244">
        <v>118</v>
      </c>
      <c r="D3244" t="s">
        <v>247</v>
      </c>
      <c r="E3244" t="s">
        <v>197</v>
      </c>
      <c r="F3244" s="231">
        <v>2</v>
      </c>
    </row>
    <row r="3245" spans="1:6" x14ac:dyDescent="0.2">
      <c r="A3245">
        <v>2016</v>
      </c>
      <c r="B3245" t="s">
        <v>8</v>
      </c>
      <c r="C3245">
        <v>118</v>
      </c>
      <c r="D3245" t="s">
        <v>247</v>
      </c>
      <c r="E3245" t="s">
        <v>199</v>
      </c>
      <c r="F3245" s="231">
        <v>1</v>
      </c>
    </row>
    <row r="3246" spans="1:6" x14ac:dyDescent="0.2">
      <c r="A3246">
        <v>2016</v>
      </c>
      <c r="B3246" t="s">
        <v>8</v>
      </c>
      <c r="C3246">
        <v>118</v>
      </c>
      <c r="D3246" t="s">
        <v>247</v>
      </c>
      <c r="E3246" t="s">
        <v>194</v>
      </c>
      <c r="F3246" s="231">
        <v>5</v>
      </c>
    </row>
    <row r="3247" spans="1:6" x14ac:dyDescent="0.2">
      <c r="A3247">
        <v>2016</v>
      </c>
      <c r="B3247" t="s">
        <v>8</v>
      </c>
      <c r="C3247">
        <v>118</v>
      </c>
      <c r="D3247" t="s">
        <v>247</v>
      </c>
      <c r="E3247" t="s">
        <v>195</v>
      </c>
      <c r="F3247" s="231">
        <v>8</v>
      </c>
    </row>
    <row r="3248" spans="1:6" x14ac:dyDescent="0.2">
      <c r="A3248">
        <v>2016</v>
      </c>
      <c r="B3248" t="s">
        <v>8</v>
      </c>
      <c r="C3248">
        <v>118</v>
      </c>
      <c r="D3248" t="s">
        <v>247</v>
      </c>
      <c r="E3248" t="s">
        <v>202</v>
      </c>
      <c r="F3248" s="231">
        <v>0.5625</v>
      </c>
    </row>
    <row r="3249" spans="1:6" x14ac:dyDescent="0.2">
      <c r="A3249">
        <v>2016</v>
      </c>
      <c r="B3249" t="s">
        <v>8</v>
      </c>
      <c r="C3249">
        <v>118</v>
      </c>
      <c r="D3249" t="s">
        <v>247</v>
      </c>
      <c r="E3249" t="s">
        <v>205</v>
      </c>
      <c r="F3249" s="231">
        <v>0.72631599999999996</v>
      </c>
    </row>
    <row r="3250" spans="1:6" x14ac:dyDescent="0.2">
      <c r="A3250">
        <v>2016</v>
      </c>
      <c r="B3250" t="s">
        <v>8</v>
      </c>
      <c r="C3250">
        <v>118</v>
      </c>
      <c r="D3250" t="s">
        <v>247</v>
      </c>
      <c r="E3250" t="s">
        <v>196</v>
      </c>
      <c r="F3250" s="231">
        <v>115</v>
      </c>
    </row>
    <row r="3251" spans="1:6" x14ac:dyDescent="0.2">
      <c r="A3251">
        <v>2016</v>
      </c>
      <c r="B3251" t="s">
        <v>10</v>
      </c>
      <c r="C3251">
        <v>118</v>
      </c>
      <c r="D3251" t="s">
        <v>247</v>
      </c>
      <c r="E3251" t="s">
        <v>194</v>
      </c>
      <c r="F3251" s="231">
        <v>2</v>
      </c>
    </row>
    <row r="3252" spans="1:6" x14ac:dyDescent="0.2">
      <c r="A3252">
        <v>2016</v>
      </c>
      <c r="B3252" t="s">
        <v>10</v>
      </c>
      <c r="C3252">
        <v>118</v>
      </c>
      <c r="D3252" t="s">
        <v>247</v>
      </c>
      <c r="E3252" t="s">
        <v>195</v>
      </c>
      <c r="F3252" s="231">
        <v>3</v>
      </c>
    </row>
    <row r="3253" spans="1:6" x14ac:dyDescent="0.2">
      <c r="A3253">
        <v>2016</v>
      </c>
      <c r="B3253" t="s">
        <v>10</v>
      </c>
      <c r="C3253">
        <v>118</v>
      </c>
      <c r="D3253" t="s">
        <v>247</v>
      </c>
      <c r="E3253" t="s">
        <v>202</v>
      </c>
      <c r="F3253" s="231">
        <v>0.51587300000000003</v>
      </c>
    </row>
    <row r="3254" spans="1:6" x14ac:dyDescent="0.2">
      <c r="A3254">
        <v>2016</v>
      </c>
      <c r="B3254" t="s">
        <v>10</v>
      </c>
      <c r="C3254">
        <v>118</v>
      </c>
      <c r="D3254" t="s">
        <v>247</v>
      </c>
      <c r="E3254" t="s">
        <v>205</v>
      </c>
      <c r="F3254" s="231">
        <v>0.66666700000000001</v>
      </c>
    </row>
    <row r="3255" spans="1:6" x14ac:dyDescent="0.2">
      <c r="A3255">
        <v>2016</v>
      </c>
      <c r="B3255" t="s">
        <v>10</v>
      </c>
      <c r="C3255">
        <v>118</v>
      </c>
      <c r="D3255" t="s">
        <v>247</v>
      </c>
      <c r="E3255" t="s">
        <v>196</v>
      </c>
      <c r="F3255" s="231">
        <v>114</v>
      </c>
    </row>
    <row r="3256" spans="1:6" x14ac:dyDescent="0.2">
      <c r="A3256">
        <v>2016</v>
      </c>
      <c r="B3256" t="s">
        <v>4</v>
      </c>
      <c r="C3256">
        <v>118</v>
      </c>
      <c r="D3256" t="s">
        <v>247</v>
      </c>
      <c r="E3256" t="s">
        <v>195</v>
      </c>
      <c r="F3256" s="231">
        <v>5</v>
      </c>
    </row>
    <row r="3257" spans="1:6" x14ac:dyDescent="0.2">
      <c r="A3257">
        <v>2016</v>
      </c>
      <c r="B3257" t="s">
        <v>4</v>
      </c>
      <c r="C3257">
        <v>118</v>
      </c>
      <c r="D3257" t="s">
        <v>247</v>
      </c>
      <c r="E3257" t="s">
        <v>202</v>
      </c>
      <c r="F3257" s="231">
        <v>0.63358800000000004</v>
      </c>
    </row>
    <row r="3258" spans="1:6" x14ac:dyDescent="0.2">
      <c r="A3258">
        <v>2016</v>
      </c>
      <c r="B3258" t="s">
        <v>4</v>
      </c>
      <c r="C3258">
        <v>118</v>
      </c>
      <c r="D3258" t="s">
        <v>247</v>
      </c>
      <c r="E3258" t="s">
        <v>205</v>
      </c>
      <c r="F3258" s="231">
        <v>0.72448999999999997</v>
      </c>
    </row>
    <row r="3259" spans="1:6" x14ac:dyDescent="0.2">
      <c r="A3259">
        <v>2016</v>
      </c>
      <c r="B3259" t="s">
        <v>4</v>
      </c>
      <c r="C3259">
        <v>118</v>
      </c>
      <c r="D3259" t="s">
        <v>247</v>
      </c>
      <c r="E3259" t="s">
        <v>196</v>
      </c>
      <c r="F3259" s="231">
        <v>100</v>
      </c>
    </row>
    <row r="3260" spans="1:6" x14ac:dyDescent="0.2">
      <c r="A3260">
        <v>2016</v>
      </c>
      <c r="B3260" t="s">
        <v>3</v>
      </c>
      <c r="C3260">
        <v>118</v>
      </c>
      <c r="D3260" t="s">
        <v>247</v>
      </c>
      <c r="E3260" t="s">
        <v>195</v>
      </c>
      <c r="F3260" s="231">
        <v>5</v>
      </c>
    </row>
    <row r="3261" spans="1:6" x14ac:dyDescent="0.2">
      <c r="A3261">
        <v>2016</v>
      </c>
      <c r="B3261" t="s">
        <v>3</v>
      </c>
      <c r="C3261">
        <v>118</v>
      </c>
      <c r="D3261" t="s">
        <v>247</v>
      </c>
      <c r="E3261" t="s">
        <v>202</v>
      </c>
      <c r="F3261" s="231">
        <v>0.62601600000000002</v>
      </c>
    </row>
    <row r="3262" spans="1:6" x14ac:dyDescent="0.2">
      <c r="A3262">
        <v>2016</v>
      </c>
      <c r="B3262" t="s">
        <v>3</v>
      </c>
      <c r="C3262">
        <v>118</v>
      </c>
      <c r="D3262" t="s">
        <v>247</v>
      </c>
      <c r="E3262" t="s">
        <v>205</v>
      </c>
      <c r="F3262" s="231">
        <v>0.73118300000000003</v>
      </c>
    </row>
    <row r="3263" spans="1:6" x14ac:dyDescent="0.2">
      <c r="A3263">
        <v>2016</v>
      </c>
      <c r="B3263" t="s">
        <v>3</v>
      </c>
      <c r="C3263">
        <v>118</v>
      </c>
      <c r="D3263" t="s">
        <v>247</v>
      </c>
      <c r="E3263" t="s">
        <v>196</v>
      </c>
      <c r="F3263" s="231">
        <v>100</v>
      </c>
    </row>
    <row r="3264" spans="1:6" x14ac:dyDescent="0.2">
      <c r="A3264">
        <v>2016</v>
      </c>
      <c r="B3264" t="s">
        <v>2</v>
      </c>
      <c r="C3264">
        <v>118</v>
      </c>
      <c r="D3264" t="s">
        <v>247</v>
      </c>
      <c r="E3264" t="s">
        <v>197</v>
      </c>
      <c r="F3264" s="231">
        <v>2</v>
      </c>
    </row>
    <row r="3265" spans="1:6" x14ac:dyDescent="0.2">
      <c r="A3265">
        <v>2016</v>
      </c>
      <c r="B3265" t="s">
        <v>2</v>
      </c>
      <c r="C3265">
        <v>118</v>
      </c>
      <c r="D3265" t="s">
        <v>247</v>
      </c>
      <c r="E3265" t="s">
        <v>194</v>
      </c>
      <c r="F3265" s="231">
        <v>2</v>
      </c>
    </row>
    <row r="3266" spans="1:6" x14ac:dyDescent="0.2">
      <c r="A3266">
        <v>2016</v>
      </c>
      <c r="B3266" t="s">
        <v>2</v>
      </c>
      <c r="C3266">
        <v>118</v>
      </c>
      <c r="D3266" t="s">
        <v>247</v>
      </c>
      <c r="E3266" t="s">
        <v>195</v>
      </c>
      <c r="F3266" s="231">
        <v>3</v>
      </c>
    </row>
    <row r="3267" spans="1:6" x14ac:dyDescent="0.2">
      <c r="A3267">
        <v>2016</v>
      </c>
      <c r="B3267" t="s">
        <v>2</v>
      </c>
      <c r="C3267">
        <v>118</v>
      </c>
      <c r="D3267" t="s">
        <v>247</v>
      </c>
      <c r="E3267" t="s">
        <v>202</v>
      </c>
      <c r="F3267" s="231">
        <v>0.605263</v>
      </c>
    </row>
    <row r="3268" spans="1:6" x14ac:dyDescent="0.2">
      <c r="A3268">
        <v>2016</v>
      </c>
      <c r="B3268" t="s">
        <v>2</v>
      </c>
      <c r="C3268">
        <v>118</v>
      </c>
      <c r="D3268" t="s">
        <v>247</v>
      </c>
      <c r="E3268" t="s">
        <v>205</v>
      </c>
      <c r="F3268" s="231">
        <v>0.72826100000000005</v>
      </c>
    </row>
    <row r="3269" spans="1:6" x14ac:dyDescent="0.2">
      <c r="A3269">
        <v>2016</v>
      </c>
      <c r="B3269" t="s">
        <v>2</v>
      </c>
      <c r="C3269">
        <v>118</v>
      </c>
      <c r="D3269" t="s">
        <v>247</v>
      </c>
      <c r="E3269" t="s">
        <v>196</v>
      </c>
      <c r="F3269" s="231">
        <v>100</v>
      </c>
    </row>
    <row r="3270" spans="1:6" x14ac:dyDescent="0.2">
      <c r="A3270">
        <v>2016</v>
      </c>
      <c r="B3270" t="s">
        <v>9</v>
      </c>
      <c r="C3270">
        <v>124</v>
      </c>
      <c r="D3270" t="s">
        <v>248</v>
      </c>
      <c r="E3270" t="s">
        <v>197</v>
      </c>
      <c r="F3270" s="231">
        <v>11</v>
      </c>
    </row>
    <row r="3271" spans="1:6" x14ac:dyDescent="0.2">
      <c r="A3271">
        <v>2016</v>
      </c>
      <c r="B3271" t="s">
        <v>9</v>
      </c>
      <c r="C3271">
        <v>124</v>
      </c>
      <c r="D3271" t="s">
        <v>248</v>
      </c>
      <c r="E3271" t="s">
        <v>198</v>
      </c>
      <c r="F3271" s="231">
        <v>1</v>
      </c>
    </row>
    <row r="3272" spans="1:6" x14ac:dyDescent="0.2">
      <c r="A3272">
        <v>2016</v>
      </c>
      <c r="B3272" t="s">
        <v>9</v>
      </c>
      <c r="C3272">
        <v>124</v>
      </c>
      <c r="D3272" t="s">
        <v>248</v>
      </c>
      <c r="E3272" t="s">
        <v>194</v>
      </c>
      <c r="F3272" s="231">
        <v>3</v>
      </c>
    </row>
    <row r="3273" spans="1:6" x14ac:dyDescent="0.2">
      <c r="A3273">
        <v>2016</v>
      </c>
      <c r="B3273" t="s">
        <v>9</v>
      </c>
      <c r="C3273">
        <v>124</v>
      </c>
      <c r="D3273" t="s">
        <v>248</v>
      </c>
      <c r="E3273" t="s">
        <v>195</v>
      </c>
      <c r="F3273" s="231">
        <v>7</v>
      </c>
    </row>
    <row r="3274" spans="1:6" x14ac:dyDescent="0.2">
      <c r="A3274">
        <v>2016</v>
      </c>
      <c r="B3274" t="s">
        <v>9</v>
      </c>
      <c r="C3274">
        <v>124</v>
      </c>
      <c r="D3274" t="s">
        <v>248</v>
      </c>
      <c r="E3274" t="s">
        <v>202</v>
      </c>
      <c r="F3274" s="231">
        <v>0.62032100000000001</v>
      </c>
    </row>
    <row r="3275" spans="1:6" x14ac:dyDescent="0.2">
      <c r="A3275">
        <v>2016</v>
      </c>
      <c r="B3275" t="s">
        <v>9</v>
      </c>
      <c r="C3275">
        <v>124</v>
      </c>
      <c r="D3275" t="s">
        <v>248</v>
      </c>
      <c r="E3275" t="s">
        <v>205</v>
      </c>
      <c r="F3275" s="231">
        <v>0.63690500000000005</v>
      </c>
    </row>
    <row r="3276" spans="1:6" x14ac:dyDescent="0.2">
      <c r="A3276">
        <v>2016</v>
      </c>
      <c r="B3276" t="s">
        <v>9</v>
      </c>
      <c r="C3276">
        <v>124</v>
      </c>
      <c r="D3276" t="s">
        <v>248</v>
      </c>
      <c r="E3276" t="s">
        <v>196</v>
      </c>
      <c r="F3276" s="231">
        <v>144</v>
      </c>
    </row>
    <row r="3277" spans="1:6" x14ac:dyDescent="0.2">
      <c r="A3277">
        <v>2016</v>
      </c>
      <c r="B3277" t="s">
        <v>1</v>
      </c>
      <c r="C3277">
        <v>124</v>
      </c>
      <c r="D3277" t="s">
        <v>248</v>
      </c>
      <c r="E3277" t="s">
        <v>197</v>
      </c>
      <c r="F3277" s="231">
        <v>4</v>
      </c>
    </row>
    <row r="3278" spans="1:6" x14ac:dyDescent="0.2">
      <c r="A3278">
        <v>2016</v>
      </c>
      <c r="B3278" t="s">
        <v>1</v>
      </c>
      <c r="C3278">
        <v>124</v>
      </c>
      <c r="D3278" t="s">
        <v>248</v>
      </c>
      <c r="E3278" t="s">
        <v>198</v>
      </c>
      <c r="F3278" s="231">
        <v>1</v>
      </c>
    </row>
    <row r="3279" spans="1:6" x14ac:dyDescent="0.2">
      <c r="A3279">
        <v>2016</v>
      </c>
      <c r="B3279" t="s">
        <v>1</v>
      </c>
      <c r="C3279">
        <v>124</v>
      </c>
      <c r="D3279" t="s">
        <v>248</v>
      </c>
      <c r="E3279" t="s">
        <v>194</v>
      </c>
      <c r="F3279" s="231">
        <v>1</v>
      </c>
    </row>
    <row r="3280" spans="1:6" x14ac:dyDescent="0.2">
      <c r="A3280">
        <v>2016</v>
      </c>
      <c r="B3280" t="s">
        <v>1</v>
      </c>
      <c r="C3280">
        <v>124</v>
      </c>
      <c r="D3280" t="s">
        <v>248</v>
      </c>
      <c r="E3280" t="s">
        <v>200</v>
      </c>
      <c r="F3280" s="231">
        <v>1</v>
      </c>
    </row>
    <row r="3281" spans="1:6" x14ac:dyDescent="0.2">
      <c r="A3281">
        <v>2016</v>
      </c>
      <c r="B3281" t="s">
        <v>1</v>
      </c>
      <c r="C3281">
        <v>124</v>
      </c>
      <c r="D3281" t="s">
        <v>248</v>
      </c>
      <c r="E3281" t="s">
        <v>195</v>
      </c>
      <c r="F3281" s="231">
        <v>8</v>
      </c>
    </row>
    <row r="3282" spans="1:6" x14ac:dyDescent="0.2">
      <c r="A3282">
        <v>2016</v>
      </c>
      <c r="B3282" t="s">
        <v>1</v>
      </c>
      <c r="C3282">
        <v>124</v>
      </c>
      <c r="D3282" t="s">
        <v>248</v>
      </c>
      <c r="E3282" t="s">
        <v>202</v>
      </c>
      <c r="F3282" s="231">
        <v>0.62427699999999997</v>
      </c>
    </row>
    <row r="3283" spans="1:6" x14ac:dyDescent="0.2">
      <c r="A3283">
        <v>2016</v>
      </c>
      <c r="B3283" t="s">
        <v>1</v>
      </c>
      <c r="C3283">
        <v>124</v>
      </c>
      <c r="D3283" t="s">
        <v>248</v>
      </c>
      <c r="E3283" t="s">
        <v>205</v>
      </c>
      <c r="F3283" s="231">
        <v>0.64814799999999995</v>
      </c>
    </row>
    <row r="3284" spans="1:6" x14ac:dyDescent="0.2">
      <c r="A3284">
        <v>2016</v>
      </c>
      <c r="B3284" t="s">
        <v>1</v>
      </c>
      <c r="C3284">
        <v>124</v>
      </c>
      <c r="D3284" t="s">
        <v>248</v>
      </c>
      <c r="E3284" t="s">
        <v>196</v>
      </c>
      <c r="F3284" s="231">
        <v>164</v>
      </c>
    </row>
    <row r="3285" spans="1:6" x14ac:dyDescent="0.2">
      <c r="A3285">
        <v>2016</v>
      </c>
      <c r="B3285" t="s">
        <v>5</v>
      </c>
      <c r="C3285">
        <v>124</v>
      </c>
      <c r="D3285" t="s">
        <v>248</v>
      </c>
      <c r="E3285" t="s">
        <v>197</v>
      </c>
      <c r="F3285" s="231">
        <v>4</v>
      </c>
    </row>
    <row r="3286" spans="1:6" x14ac:dyDescent="0.2">
      <c r="A3286">
        <v>2016</v>
      </c>
      <c r="B3286" t="s">
        <v>5</v>
      </c>
      <c r="C3286">
        <v>124</v>
      </c>
      <c r="D3286" t="s">
        <v>248</v>
      </c>
      <c r="E3286" t="s">
        <v>194</v>
      </c>
      <c r="F3286" s="231">
        <v>3</v>
      </c>
    </row>
    <row r="3287" spans="1:6" x14ac:dyDescent="0.2">
      <c r="A3287">
        <v>2016</v>
      </c>
      <c r="B3287" t="s">
        <v>5</v>
      </c>
      <c r="C3287">
        <v>124</v>
      </c>
      <c r="D3287" t="s">
        <v>248</v>
      </c>
      <c r="E3287" t="s">
        <v>200</v>
      </c>
      <c r="F3287" s="231">
        <v>1</v>
      </c>
    </row>
    <row r="3288" spans="1:6" x14ac:dyDescent="0.2">
      <c r="A3288">
        <v>2016</v>
      </c>
      <c r="B3288" t="s">
        <v>5</v>
      </c>
      <c r="C3288">
        <v>124</v>
      </c>
      <c r="D3288" t="s">
        <v>248</v>
      </c>
      <c r="E3288" t="s">
        <v>195</v>
      </c>
      <c r="F3288" s="231">
        <v>7</v>
      </c>
    </row>
    <row r="3289" spans="1:6" x14ac:dyDescent="0.2">
      <c r="A3289">
        <v>2016</v>
      </c>
      <c r="B3289" t="s">
        <v>5</v>
      </c>
      <c r="C3289">
        <v>124</v>
      </c>
      <c r="D3289" t="s">
        <v>248</v>
      </c>
      <c r="E3289" t="s">
        <v>202</v>
      </c>
      <c r="F3289" s="231">
        <v>0.625</v>
      </c>
    </row>
    <row r="3290" spans="1:6" x14ac:dyDescent="0.2">
      <c r="A3290">
        <v>2016</v>
      </c>
      <c r="B3290" t="s">
        <v>5</v>
      </c>
      <c r="C3290">
        <v>124</v>
      </c>
      <c r="D3290" t="s">
        <v>248</v>
      </c>
      <c r="E3290" t="s">
        <v>205</v>
      </c>
      <c r="F3290" s="231">
        <v>0.642424</v>
      </c>
    </row>
    <row r="3291" spans="1:6" x14ac:dyDescent="0.2">
      <c r="A3291">
        <v>2016</v>
      </c>
      <c r="B3291" t="s">
        <v>5</v>
      </c>
      <c r="C3291">
        <v>124</v>
      </c>
      <c r="D3291" t="s">
        <v>248</v>
      </c>
      <c r="E3291" t="s">
        <v>196</v>
      </c>
      <c r="F3291" s="231">
        <v>154</v>
      </c>
    </row>
    <row r="3292" spans="1:6" x14ac:dyDescent="0.2">
      <c r="A3292">
        <v>2016</v>
      </c>
      <c r="B3292" t="s">
        <v>7</v>
      </c>
      <c r="C3292">
        <v>124</v>
      </c>
      <c r="D3292" t="s">
        <v>248</v>
      </c>
      <c r="E3292" t="s">
        <v>197</v>
      </c>
      <c r="F3292" s="231">
        <v>7</v>
      </c>
    </row>
    <row r="3293" spans="1:6" x14ac:dyDescent="0.2">
      <c r="A3293">
        <v>2016</v>
      </c>
      <c r="B3293" t="s">
        <v>7</v>
      </c>
      <c r="C3293">
        <v>124</v>
      </c>
      <c r="D3293" t="s">
        <v>248</v>
      </c>
      <c r="E3293" t="s">
        <v>194</v>
      </c>
      <c r="F3293" s="231">
        <v>9</v>
      </c>
    </row>
    <row r="3294" spans="1:6" x14ac:dyDescent="0.2">
      <c r="A3294">
        <v>2016</v>
      </c>
      <c r="B3294" t="s">
        <v>7</v>
      </c>
      <c r="C3294">
        <v>124</v>
      </c>
      <c r="D3294" t="s">
        <v>248</v>
      </c>
      <c r="E3294" t="s">
        <v>195</v>
      </c>
      <c r="F3294" s="231">
        <v>2</v>
      </c>
    </row>
    <row r="3295" spans="1:6" x14ac:dyDescent="0.2">
      <c r="A3295">
        <v>2016</v>
      </c>
      <c r="B3295" t="s">
        <v>7</v>
      </c>
      <c r="C3295">
        <v>124</v>
      </c>
      <c r="D3295" t="s">
        <v>248</v>
      </c>
      <c r="E3295" t="s">
        <v>202</v>
      </c>
      <c r="F3295" s="231">
        <v>0.64835200000000004</v>
      </c>
    </row>
    <row r="3296" spans="1:6" x14ac:dyDescent="0.2">
      <c r="A3296">
        <v>2016</v>
      </c>
      <c r="B3296" t="s">
        <v>7</v>
      </c>
      <c r="C3296">
        <v>124</v>
      </c>
      <c r="D3296" t="s">
        <v>248</v>
      </c>
      <c r="E3296" t="s">
        <v>205</v>
      </c>
      <c r="F3296" s="231">
        <v>0.66257699999999997</v>
      </c>
    </row>
    <row r="3297" spans="1:6" x14ac:dyDescent="0.2">
      <c r="A3297">
        <v>2016</v>
      </c>
      <c r="B3297" t="s">
        <v>7</v>
      </c>
      <c r="C3297">
        <v>124</v>
      </c>
      <c r="D3297" t="s">
        <v>248</v>
      </c>
      <c r="E3297" t="s">
        <v>196</v>
      </c>
      <c r="F3297" s="231">
        <v>156</v>
      </c>
    </row>
    <row r="3298" spans="1:6" x14ac:dyDescent="0.2">
      <c r="A3298">
        <v>2016</v>
      </c>
      <c r="B3298" t="s">
        <v>6</v>
      </c>
      <c r="C3298">
        <v>124</v>
      </c>
      <c r="D3298" t="s">
        <v>248</v>
      </c>
      <c r="E3298" t="s">
        <v>197</v>
      </c>
      <c r="F3298" s="231">
        <v>4</v>
      </c>
    </row>
    <row r="3299" spans="1:6" x14ac:dyDescent="0.2">
      <c r="A3299">
        <v>2016</v>
      </c>
      <c r="B3299" t="s">
        <v>6</v>
      </c>
      <c r="C3299">
        <v>124</v>
      </c>
      <c r="D3299" t="s">
        <v>248</v>
      </c>
      <c r="E3299" t="s">
        <v>198</v>
      </c>
      <c r="F3299" s="231">
        <v>1</v>
      </c>
    </row>
    <row r="3300" spans="1:6" x14ac:dyDescent="0.2">
      <c r="A3300">
        <v>2016</v>
      </c>
      <c r="B3300" t="s">
        <v>6</v>
      </c>
      <c r="C3300">
        <v>124</v>
      </c>
      <c r="D3300" t="s">
        <v>248</v>
      </c>
      <c r="E3300" t="s">
        <v>199</v>
      </c>
      <c r="F3300" s="231">
        <v>1</v>
      </c>
    </row>
    <row r="3301" spans="1:6" x14ac:dyDescent="0.2">
      <c r="A3301">
        <v>2016</v>
      </c>
      <c r="B3301" t="s">
        <v>6</v>
      </c>
      <c r="C3301">
        <v>124</v>
      </c>
      <c r="D3301" t="s">
        <v>248</v>
      </c>
      <c r="E3301" t="s">
        <v>194</v>
      </c>
      <c r="F3301" s="231">
        <v>2</v>
      </c>
    </row>
    <row r="3302" spans="1:6" x14ac:dyDescent="0.2">
      <c r="A3302">
        <v>2016</v>
      </c>
      <c r="B3302" t="s">
        <v>6</v>
      </c>
      <c r="C3302">
        <v>124</v>
      </c>
      <c r="D3302" t="s">
        <v>248</v>
      </c>
      <c r="E3302" t="s">
        <v>200</v>
      </c>
      <c r="F3302" s="231">
        <v>1</v>
      </c>
    </row>
    <row r="3303" spans="1:6" x14ac:dyDescent="0.2">
      <c r="A3303">
        <v>2016</v>
      </c>
      <c r="B3303" t="s">
        <v>6</v>
      </c>
      <c r="C3303">
        <v>124</v>
      </c>
      <c r="D3303" t="s">
        <v>248</v>
      </c>
      <c r="E3303" t="s">
        <v>195</v>
      </c>
      <c r="F3303" s="231">
        <v>7</v>
      </c>
    </row>
    <row r="3304" spans="1:6" x14ac:dyDescent="0.2">
      <c r="A3304">
        <v>2016</v>
      </c>
      <c r="B3304" t="s">
        <v>6</v>
      </c>
      <c r="C3304">
        <v>124</v>
      </c>
      <c r="D3304" t="s">
        <v>248</v>
      </c>
      <c r="E3304" t="s">
        <v>202</v>
      </c>
      <c r="F3304" s="231">
        <v>0.63218399999999997</v>
      </c>
    </row>
    <row r="3305" spans="1:6" x14ac:dyDescent="0.2">
      <c r="A3305">
        <v>2016</v>
      </c>
      <c r="B3305" t="s">
        <v>6</v>
      </c>
      <c r="C3305">
        <v>124</v>
      </c>
      <c r="D3305" t="s">
        <v>248</v>
      </c>
      <c r="E3305" t="s">
        <v>205</v>
      </c>
      <c r="F3305" s="231">
        <v>0.65030699999999997</v>
      </c>
    </row>
    <row r="3306" spans="1:6" x14ac:dyDescent="0.2">
      <c r="A3306">
        <v>2016</v>
      </c>
      <c r="B3306" t="s">
        <v>6</v>
      </c>
      <c r="C3306">
        <v>124</v>
      </c>
      <c r="D3306" t="s">
        <v>248</v>
      </c>
      <c r="E3306" t="s">
        <v>196</v>
      </c>
      <c r="F3306" s="231">
        <v>154</v>
      </c>
    </row>
    <row r="3307" spans="1:6" x14ac:dyDescent="0.2">
      <c r="A3307">
        <v>2016</v>
      </c>
      <c r="B3307" t="s">
        <v>0</v>
      </c>
      <c r="C3307">
        <v>124</v>
      </c>
      <c r="D3307" t="s">
        <v>248</v>
      </c>
      <c r="E3307" t="s">
        <v>197</v>
      </c>
      <c r="F3307" s="231">
        <v>10</v>
      </c>
    </row>
    <row r="3308" spans="1:6" x14ac:dyDescent="0.2">
      <c r="A3308">
        <v>2016</v>
      </c>
      <c r="B3308" t="s">
        <v>0</v>
      </c>
      <c r="C3308">
        <v>124</v>
      </c>
      <c r="D3308" t="s">
        <v>248</v>
      </c>
      <c r="E3308" t="s">
        <v>198</v>
      </c>
      <c r="F3308" s="231">
        <v>0</v>
      </c>
    </row>
    <row r="3309" spans="1:6" x14ac:dyDescent="0.2">
      <c r="A3309">
        <v>2016</v>
      </c>
      <c r="B3309" t="s">
        <v>0</v>
      </c>
      <c r="C3309">
        <v>124</v>
      </c>
      <c r="D3309" t="s">
        <v>248</v>
      </c>
      <c r="E3309" t="s">
        <v>199</v>
      </c>
      <c r="F3309" s="231">
        <v>0</v>
      </c>
    </row>
    <row r="3310" spans="1:6" x14ac:dyDescent="0.2">
      <c r="A3310">
        <v>2016</v>
      </c>
      <c r="B3310" t="s">
        <v>0</v>
      </c>
      <c r="C3310">
        <v>124</v>
      </c>
      <c r="D3310" t="s">
        <v>248</v>
      </c>
      <c r="E3310" t="s">
        <v>194</v>
      </c>
      <c r="F3310" s="231">
        <v>2</v>
      </c>
    </row>
    <row r="3311" spans="1:6" x14ac:dyDescent="0.2">
      <c r="A3311">
        <v>2016</v>
      </c>
      <c r="B3311" t="s">
        <v>0</v>
      </c>
      <c r="C3311">
        <v>124</v>
      </c>
      <c r="D3311" t="s">
        <v>248</v>
      </c>
      <c r="E3311" t="s">
        <v>200</v>
      </c>
      <c r="F3311" s="231">
        <v>0</v>
      </c>
    </row>
    <row r="3312" spans="1:6" x14ac:dyDescent="0.2">
      <c r="A3312">
        <v>2016</v>
      </c>
      <c r="B3312" t="s">
        <v>0</v>
      </c>
      <c r="C3312">
        <v>124</v>
      </c>
      <c r="D3312" t="s">
        <v>248</v>
      </c>
      <c r="E3312" t="s">
        <v>195</v>
      </c>
      <c r="F3312" s="231">
        <v>5</v>
      </c>
    </row>
    <row r="3313" spans="1:6" x14ac:dyDescent="0.2">
      <c r="A3313">
        <v>2016</v>
      </c>
      <c r="B3313" t="s">
        <v>0</v>
      </c>
      <c r="C3313">
        <v>124</v>
      </c>
      <c r="D3313" t="s">
        <v>248</v>
      </c>
      <c r="E3313" t="s">
        <v>202</v>
      </c>
      <c r="F3313" s="231">
        <v>0.67630100000000004</v>
      </c>
    </row>
    <row r="3314" spans="1:6" x14ac:dyDescent="0.2">
      <c r="A3314">
        <v>2016</v>
      </c>
      <c r="B3314" t="s">
        <v>0</v>
      </c>
      <c r="C3314">
        <v>124</v>
      </c>
      <c r="D3314" t="s">
        <v>248</v>
      </c>
      <c r="E3314" t="s">
        <v>205</v>
      </c>
      <c r="F3314" s="231">
        <v>0.703704</v>
      </c>
    </row>
    <row r="3315" spans="1:6" x14ac:dyDescent="0.2">
      <c r="A3315">
        <v>2016</v>
      </c>
      <c r="B3315" t="s">
        <v>0</v>
      </c>
      <c r="C3315">
        <v>124</v>
      </c>
      <c r="D3315" t="s">
        <v>248</v>
      </c>
      <c r="E3315" t="s">
        <v>196</v>
      </c>
      <c r="F3315" s="231">
        <v>166</v>
      </c>
    </row>
    <row r="3316" spans="1:6" x14ac:dyDescent="0.2">
      <c r="A3316">
        <v>2016</v>
      </c>
      <c r="B3316" t="s">
        <v>8</v>
      </c>
      <c r="C3316">
        <v>124</v>
      </c>
      <c r="D3316" t="s">
        <v>248</v>
      </c>
      <c r="E3316" t="s">
        <v>197</v>
      </c>
      <c r="F3316" s="231">
        <v>6</v>
      </c>
    </row>
    <row r="3317" spans="1:6" x14ac:dyDescent="0.2">
      <c r="A3317">
        <v>2016</v>
      </c>
      <c r="B3317" t="s">
        <v>8</v>
      </c>
      <c r="C3317">
        <v>124</v>
      </c>
      <c r="D3317" t="s">
        <v>248</v>
      </c>
      <c r="E3317" t="s">
        <v>198</v>
      </c>
      <c r="F3317" s="231">
        <v>2</v>
      </c>
    </row>
    <row r="3318" spans="1:6" x14ac:dyDescent="0.2">
      <c r="A3318">
        <v>2016</v>
      </c>
      <c r="B3318" t="s">
        <v>8</v>
      </c>
      <c r="C3318">
        <v>124</v>
      </c>
      <c r="D3318" t="s">
        <v>248</v>
      </c>
      <c r="E3318" t="s">
        <v>194</v>
      </c>
      <c r="F3318" s="231">
        <v>2</v>
      </c>
    </row>
    <row r="3319" spans="1:6" x14ac:dyDescent="0.2">
      <c r="A3319">
        <v>2016</v>
      </c>
      <c r="B3319" t="s">
        <v>8</v>
      </c>
      <c r="C3319">
        <v>124</v>
      </c>
      <c r="D3319" t="s">
        <v>248</v>
      </c>
      <c r="E3319" t="s">
        <v>195</v>
      </c>
      <c r="F3319" s="231">
        <v>10</v>
      </c>
    </row>
    <row r="3320" spans="1:6" x14ac:dyDescent="0.2">
      <c r="A3320">
        <v>2016</v>
      </c>
      <c r="B3320" t="s">
        <v>8</v>
      </c>
      <c r="C3320">
        <v>124</v>
      </c>
      <c r="D3320" t="s">
        <v>248</v>
      </c>
      <c r="E3320" t="s">
        <v>202</v>
      </c>
      <c r="F3320" s="231">
        <v>0.625</v>
      </c>
    </row>
    <row r="3321" spans="1:6" x14ac:dyDescent="0.2">
      <c r="A3321">
        <v>2016</v>
      </c>
      <c r="B3321" t="s">
        <v>8</v>
      </c>
      <c r="C3321">
        <v>124</v>
      </c>
      <c r="D3321" t="s">
        <v>248</v>
      </c>
      <c r="E3321" t="s">
        <v>205</v>
      </c>
      <c r="F3321" s="231">
        <v>0.63636400000000004</v>
      </c>
    </row>
    <row r="3322" spans="1:6" x14ac:dyDescent="0.2">
      <c r="A3322">
        <v>2016</v>
      </c>
      <c r="B3322" t="s">
        <v>8</v>
      </c>
      <c r="C3322">
        <v>124</v>
      </c>
      <c r="D3322" t="s">
        <v>248</v>
      </c>
      <c r="E3322" t="s">
        <v>196</v>
      </c>
      <c r="F3322" s="231">
        <v>152</v>
      </c>
    </row>
    <row r="3323" spans="1:6" x14ac:dyDescent="0.2">
      <c r="A3323">
        <v>2016</v>
      </c>
      <c r="B3323" t="s">
        <v>10</v>
      </c>
      <c r="C3323">
        <v>124</v>
      </c>
      <c r="D3323" t="s">
        <v>248</v>
      </c>
      <c r="E3323" t="s">
        <v>197</v>
      </c>
      <c r="F3323" s="231">
        <v>4</v>
      </c>
    </row>
    <row r="3324" spans="1:6" x14ac:dyDescent="0.2">
      <c r="A3324">
        <v>2016</v>
      </c>
      <c r="B3324" t="s">
        <v>10</v>
      </c>
      <c r="C3324">
        <v>124</v>
      </c>
      <c r="D3324" t="s">
        <v>248</v>
      </c>
      <c r="E3324" t="s">
        <v>195</v>
      </c>
      <c r="F3324" s="231">
        <v>12</v>
      </c>
    </row>
    <row r="3325" spans="1:6" x14ac:dyDescent="0.2">
      <c r="A3325">
        <v>2016</v>
      </c>
      <c r="B3325" t="s">
        <v>10</v>
      </c>
      <c r="C3325">
        <v>124</v>
      </c>
      <c r="D3325" t="s">
        <v>248</v>
      </c>
      <c r="E3325" t="s">
        <v>202</v>
      </c>
      <c r="F3325" s="231">
        <v>0.58762899999999996</v>
      </c>
    </row>
    <row r="3326" spans="1:6" x14ac:dyDescent="0.2">
      <c r="A3326">
        <v>2016</v>
      </c>
      <c r="B3326" t="s">
        <v>10</v>
      </c>
      <c r="C3326">
        <v>124</v>
      </c>
      <c r="D3326" t="s">
        <v>248</v>
      </c>
      <c r="E3326" t="s">
        <v>205</v>
      </c>
      <c r="F3326" s="231">
        <v>0.63636400000000004</v>
      </c>
    </row>
    <row r="3327" spans="1:6" x14ac:dyDescent="0.2">
      <c r="A3327">
        <v>2016</v>
      </c>
      <c r="B3327" t="s">
        <v>10</v>
      </c>
      <c r="C3327">
        <v>124</v>
      </c>
      <c r="D3327" t="s">
        <v>248</v>
      </c>
      <c r="E3327" t="s">
        <v>196</v>
      </c>
      <c r="F3327" s="231">
        <v>140</v>
      </c>
    </row>
    <row r="3328" spans="1:6" x14ac:dyDescent="0.2">
      <c r="A3328">
        <v>2016</v>
      </c>
      <c r="B3328" t="s">
        <v>4</v>
      </c>
      <c r="C3328">
        <v>124</v>
      </c>
      <c r="D3328" t="s">
        <v>248</v>
      </c>
      <c r="E3328" t="s">
        <v>197</v>
      </c>
      <c r="F3328" s="231">
        <v>7</v>
      </c>
    </row>
    <row r="3329" spans="1:6" x14ac:dyDescent="0.2">
      <c r="A3329">
        <v>2016</v>
      </c>
      <c r="B3329" t="s">
        <v>4</v>
      </c>
      <c r="C3329">
        <v>124</v>
      </c>
      <c r="D3329" t="s">
        <v>248</v>
      </c>
      <c r="E3329" t="s">
        <v>199</v>
      </c>
      <c r="F3329" s="231">
        <v>1</v>
      </c>
    </row>
    <row r="3330" spans="1:6" x14ac:dyDescent="0.2">
      <c r="A3330">
        <v>2016</v>
      </c>
      <c r="B3330" t="s">
        <v>4</v>
      </c>
      <c r="C3330">
        <v>124</v>
      </c>
      <c r="D3330" t="s">
        <v>248</v>
      </c>
      <c r="E3330" t="s">
        <v>194</v>
      </c>
      <c r="F3330" s="231">
        <v>4</v>
      </c>
    </row>
    <row r="3331" spans="1:6" x14ac:dyDescent="0.2">
      <c r="A3331">
        <v>2016</v>
      </c>
      <c r="B3331" t="s">
        <v>4</v>
      </c>
      <c r="C3331">
        <v>124</v>
      </c>
      <c r="D3331" t="s">
        <v>248</v>
      </c>
      <c r="E3331" t="s">
        <v>200</v>
      </c>
      <c r="F3331" s="231">
        <v>1</v>
      </c>
    </row>
    <row r="3332" spans="1:6" x14ac:dyDescent="0.2">
      <c r="A3332">
        <v>2016</v>
      </c>
      <c r="B3332" t="s">
        <v>4</v>
      </c>
      <c r="C3332">
        <v>124</v>
      </c>
      <c r="D3332" t="s">
        <v>248</v>
      </c>
      <c r="E3332" t="s">
        <v>195</v>
      </c>
      <c r="F3332" s="231">
        <v>8</v>
      </c>
    </row>
    <row r="3333" spans="1:6" x14ac:dyDescent="0.2">
      <c r="A3333">
        <v>2016</v>
      </c>
      <c r="B3333" t="s">
        <v>4</v>
      </c>
      <c r="C3333">
        <v>124</v>
      </c>
      <c r="D3333" t="s">
        <v>248</v>
      </c>
      <c r="E3333" t="s">
        <v>202</v>
      </c>
      <c r="F3333" s="231">
        <v>0.61849699999999996</v>
      </c>
    </row>
    <row r="3334" spans="1:6" x14ac:dyDescent="0.2">
      <c r="A3334">
        <v>2016</v>
      </c>
      <c r="B3334" t="s">
        <v>4</v>
      </c>
      <c r="C3334">
        <v>124</v>
      </c>
      <c r="D3334" t="s">
        <v>248</v>
      </c>
      <c r="E3334" t="s">
        <v>205</v>
      </c>
      <c r="F3334" s="231">
        <v>0.63580199999999998</v>
      </c>
    </row>
    <row r="3335" spans="1:6" x14ac:dyDescent="0.2">
      <c r="A3335">
        <v>2016</v>
      </c>
      <c r="B3335" t="s">
        <v>4</v>
      </c>
      <c r="C3335">
        <v>124</v>
      </c>
      <c r="D3335" t="s">
        <v>248</v>
      </c>
      <c r="E3335" t="s">
        <v>196</v>
      </c>
      <c r="F3335" s="231">
        <v>155</v>
      </c>
    </row>
    <row r="3336" spans="1:6" x14ac:dyDescent="0.2">
      <c r="A3336">
        <v>2016</v>
      </c>
      <c r="B3336" t="s">
        <v>3</v>
      </c>
      <c r="C3336">
        <v>124</v>
      </c>
      <c r="D3336" t="s">
        <v>248</v>
      </c>
      <c r="E3336" t="s">
        <v>197</v>
      </c>
      <c r="F3336" s="231">
        <v>4</v>
      </c>
    </row>
    <row r="3337" spans="1:6" x14ac:dyDescent="0.2">
      <c r="A3337">
        <v>2016</v>
      </c>
      <c r="B3337" t="s">
        <v>3</v>
      </c>
      <c r="C3337">
        <v>124</v>
      </c>
      <c r="D3337" t="s">
        <v>248</v>
      </c>
      <c r="E3337" t="s">
        <v>194</v>
      </c>
      <c r="F3337" s="231">
        <v>2</v>
      </c>
    </row>
    <row r="3338" spans="1:6" x14ac:dyDescent="0.2">
      <c r="A3338">
        <v>2016</v>
      </c>
      <c r="B3338" t="s">
        <v>3</v>
      </c>
      <c r="C3338">
        <v>124</v>
      </c>
      <c r="D3338" t="s">
        <v>248</v>
      </c>
      <c r="E3338" t="s">
        <v>195</v>
      </c>
      <c r="F3338" s="231">
        <v>3</v>
      </c>
    </row>
    <row r="3339" spans="1:6" x14ac:dyDescent="0.2">
      <c r="A3339">
        <v>2016</v>
      </c>
      <c r="B3339" t="s">
        <v>3</v>
      </c>
      <c r="C3339">
        <v>124</v>
      </c>
      <c r="D3339" t="s">
        <v>248</v>
      </c>
      <c r="E3339" t="s">
        <v>202</v>
      </c>
      <c r="F3339" s="231">
        <v>0.60344799999999998</v>
      </c>
    </row>
    <row r="3340" spans="1:6" x14ac:dyDescent="0.2">
      <c r="A3340">
        <v>2016</v>
      </c>
      <c r="B3340" t="s">
        <v>3</v>
      </c>
      <c r="C3340">
        <v>124</v>
      </c>
      <c r="D3340" t="s">
        <v>248</v>
      </c>
      <c r="E3340" t="s">
        <v>205</v>
      </c>
      <c r="F3340" s="231">
        <v>0.62576699999999996</v>
      </c>
    </row>
    <row r="3341" spans="1:6" x14ac:dyDescent="0.2">
      <c r="A3341">
        <v>2016</v>
      </c>
      <c r="B3341" t="s">
        <v>3</v>
      </c>
      <c r="C3341">
        <v>124</v>
      </c>
      <c r="D3341" t="s">
        <v>248</v>
      </c>
      <c r="E3341" t="s">
        <v>196</v>
      </c>
      <c r="F3341" s="231">
        <v>158</v>
      </c>
    </row>
    <row r="3342" spans="1:6" x14ac:dyDescent="0.2">
      <c r="A3342">
        <v>2016</v>
      </c>
      <c r="B3342" t="s">
        <v>2</v>
      </c>
      <c r="C3342">
        <v>124</v>
      </c>
      <c r="D3342" t="s">
        <v>248</v>
      </c>
      <c r="E3342" t="s">
        <v>197</v>
      </c>
      <c r="F3342" s="231">
        <v>5</v>
      </c>
    </row>
    <row r="3343" spans="1:6" x14ac:dyDescent="0.2">
      <c r="A3343">
        <v>2016</v>
      </c>
      <c r="B3343" t="s">
        <v>2</v>
      </c>
      <c r="C3343">
        <v>124</v>
      </c>
      <c r="D3343" t="s">
        <v>248</v>
      </c>
      <c r="E3343" t="s">
        <v>194</v>
      </c>
      <c r="F3343" s="231">
        <v>1</v>
      </c>
    </row>
    <row r="3344" spans="1:6" x14ac:dyDescent="0.2">
      <c r="A3344">
        <v>2016</v>
      </c>
      <c r="B3344" t="s">
        <v>2</v>
      </c>
      <c r="C3344">
        <v>124</v>
      </c>
      <c r="D3344" t="s">
        <v>248</v>
      </c>
      <c r="E3344" t="s">
        <v>195</v>
      </c>
      <c r="F3344" s="231">
        <v>9</v>
      </c>
    </row>
    <row r="3345" spans="1:6" x14ac:dyDescent="0.2">
      <c r="A3345">
        <v>2016</v>
      </c>
      <c r="B3345" t="s">
        <v>2</v>
      </c>
      <c r="C3345">
        <v>124</v>
      </c>
      <c r="D3345" t="s">
        <v>248</v>
      </c>
      <c r="E3345" t="s">
        <v>202</v>
      </c>
      <c r="F3345" s="231">
        <v>0.62427699999999997</v>
      </c>
    </row>
    <row r="3346" spans="1:6" x14ac:dyDescent="0.2">
      <c r="A3346">
        <v>2016</v>
      </c>
      <c r="B3346" t="s">
        <v>2</v>
      </c>
      <c r="C3346">
        <v>124</v>
      </c>
      <c r="D3346" t="s">
        <v>248</v>
      </c>
      <c r="E3346" t="s">
        <v>205</v>
      </c>
      <c r="F3346" s="231">
        <v>0.64814799999999995</v>
      </c>
    </row>
    <row r="3347" spans="1:6" x14ac:dyDescent="0.2">
      <c r="A3347">
        <v>2016</v>
      </c>
      <c r="B3347" t="s">
        <v>2</v>
      </c>
      <c r="C3347">
        <v>124</v>
      </c>
      <c r="D3347" t="s">
        <v>248</v>
      </c>
      <c r="E3347" t="s">
        <v>196</v>
      </c>
      <c r="F3347" s="231">
        <v>160</v>
      </c>
    </row>
    <row r="3348" spans="1:6" x14ac:dyDescent="0.2">
      <c r="A3348">
        <v>2016</v>
      </c>
      <c r="B3348" t="s">
        <v>9</v>
      </c>
      <c r="C3348">
        <v>126</v>
      </c>
      <c r="D3348" t="s">
        <v>249</v>
      </c>
      <c r="E3348" t="s">
        <v>197</v>
      </c>
      <c r="F3348" s="231">
        <v>15</v>
      </c>
    </row>
    <row r="3349" spans="1:6" x14ac:dyDescent="0.2">
      <c r="A3349">
        <v>2016</v>
      </c>
      <c r="B3349" t="s">
        <v>9</v>
      </c>
      <c r="C3349">
        <v>126</v>
      </c>
      <c r="D3349" t="s">
        <v>249</v>
      </c>
      <c r="E3349" t="s">
        <v>198</v>
      </c>
      <c r="F3349" s="231">
        <v>2</v>
      </c>
    </row>
    <row r="3350" spans="1:6" x14ac:dyDescent="0.2">
      <c r="A3350">
        <v>2016</v>
      </c>
      <c r="B3350" t="s">
        <v>9</v>
      </c>
      <c r="C3350">
        <v>126</v>
      </c>
      <c r="D3350" t="s">
        <v>249</v>
      </c>
      <c r="E3350" t="s">
        <v>199</v>
      </c>
      <c r="F3350" s="231">
        <v>1</v>
      </c>
    </row>
    <row r="3351" spans="1:6" x14ac:dyDescent="0.2">
      <c r="A3351">
        <v>2016</v>
      </c>
      <c r="B3351" t="s">
        <v>9</v>
      </c>
      <c r="C3351">
        <v>126</v>
      </c>
      <c r="D3351" t="s">
        <v>249</v>
      </c>
      <c r="E3351" t="s">
        <v>194</v>
      </c>
      <c r="F3351" s="231">
        <v>9</v>
      </c>
    </row>
    <row r="3352" spans="1:6" x14ac:dyDescent="0.2">
      <c r="A3352">
        <v>2016</v>
      </c>
      <c r="B3352" t="s">
        <v>9</v>
      </c>
      <c r="C3352">
        <v>126</v>
      </c>
      <c r="D3352" t="s">
        <v>249</v>
      </c>
      <c r="E3352" t="s">
        <v>195</v>
      </c>
      <c r="F3352" s="231">
        <v>22</v>
      </c>
    </row>
    <row r="3353" spans="1:6" x14ac:dyDescent="0.2">
      <c r="A3353">
        <v>2016</v>
      </c>
      <c r="B3353" t="s">
        <v>9</v>
      </c>
      <c r="C3353">
        <v>126</v>
      </c>
      <c r="D3353" t="s">
        <v>249</v>
      </c>
      <c r="E3353" t="s">
        <v>202</v>
      </c>
      <c r="F3353" s="231">
        <v>0.73447499999999999</v>
      </c>
    </row>
    <row r="3354" spans="1:6" x14ac:dyDescent="0.2">
      <c r="A3354">
        <v>2016</v>
      </c>
      <c r="B3354" t="s">
        <v>9</v>
      </c>
      <c r="C3354">
        <v>126</v>
      </c>
      <c r="D3354" t="s">
        <v>249</v>
      </c>
      <c r="E3354" t="s">
        <v>205</v>
      </c>
      <c r="F3354" s="231">
        <v>0.74883699999999997</v>
      </c>
    </row>
    <row r="3355" spans="1:6" x14ac:dyDescent="0.2">
      <c r="A3355">
        <v>2016</v>
      </c>
      <c r="B3355" t="s">
        <v>9</v>
      </c>
      <c r="C3355">
        <v>126</v>
      </c>
      <c r="D3355" t="s">
        <v>249</v>
      </c>
      <c r="E3355" t="s">
        <v>196</v>
      </c>
      <c r="F3355" s="231">
        <v>460</v>
      </c>
    </row>
    <row r="3356" spans="1:6" x14ac:dyDescent="0.2">
      <c r="A3356">
        <v>2016</v>
      </c>
      <c r="B3356" t="s">
        <v>1</v>
      </c>
      <c r="C3356">
        <v>126</v>
      </c>
      <c r="D3356" t="s">
        <v>249</v>
      </c>
      <c r="E3356" t="s">
        <v>197</v>
      </c>
      <c r="F3356" s="231">
        <v>6</v>
      </c>
    </row>
    <row r="3357" spans="1:6" x14ac:dyDescent="0.2">
      <c r="A3357">
        <v>2016</v>
      </c>
      <c r="B3357" t="s">
        <v>1</v>
      </c>
      <c r="C3357">
        <v>126</v>
      </c>
      <c r="D3357" t="s">
        <v>249</v>
      </c>
      <c r="E3357" t="s">
        <v>199</v>
      </c>
      <c r="F3357" s="231">
        <v>2</v>
      </c>
    </row>
    <row r="3358" spans="1:6" x14ac:dyDescent="0.2">
      <c r="A3358">
        <v>2016</v>
      </c>
      <c r="B3358" t="s">
        <v>1</v>
      </c>
      <c r="C3358">
        <v>126</v>
      </c>
      <c r="D3358" t="s">
        <v>249</v>
      </c>
      <c r="E3358" t="s">
        <v>194</v>
      </c>
      <c r="F3358" s="231">
        <v>11</v>
      </c>
    </row>
    <row r="3359" spans="1:6" x14ac:dyDescent="0.2">
      <c r="A3359">
        <v>2016</v>
      </c>
      <c r="B3359" t="s">
        <v>1</v>
      </c>
      <c r="C3359">
        <v>126</v>
      </c>
      <c r="D3359" t="s">
        <v>249</v>
      </c>
      <c r="E3359" t="s">
        <v>200</v>
      </c>
      <c r="F3359" s="231">
        <v>1</v>
      </c>
    </row>
    <row r="3360" spans="1:6" x14ac:dyDescent="0.2">
      <c r="A3360">
        <v>2016</v>
      </c>
      <c r="B3360" t="s">
        <v>1</v>
      </c>
      <c r="C3360">
        <v>126</v>
      </c>
      <c r="D3360" t="s">
        <v>249</v>
      </c>
      <c r="E3360" t="s">
        <v>195</v>
      </c>
      <c r="F3360" s="231">
        <v>19</v>
      </c>
    </row>
    <row r="3361" spans="1:6" x14ac:dyDescent="0.2">
      <c r="A3361">
        <v>2016</v>
      </c>
      <c r="B3361" t="s">
        <v>1</v>
      </c>
      <c r="C3361">
        <v>126</v>
      </c>
      <c r="D3361" t="s">
        <v>249</v>
      </c>
      <c r="E3361" t="s">
        <v>202</v>
      </c>
      <c r="F3361" s="231">
        <v>0.73260899999999995</v>
      </c>
    </row>
    <row r="3362" spans="1:6" x14ac:dyDescent="0.2">
      <c r="A3362">
        <v>2016</v>
      </c>
      <c r="B3362" t="s">
        <v>1</v>
      </c>
      <c r="C3362">
        <v>126</v>
      </c>
      <c r="D3362" t="s">
        <v>249</v>
      </c>
      <c r="E3362" t="s">
        <v>205</v>
      </c>
      <c r="F3362" s="231">
        <v>0.739819</v>
      </c>
    </row>
    <row r="3363" spans="1:6" x14ac:dyDescent="0.2">
      <c r="A3363">
        <v>2016</v>
      </c>
      <c r="B3363" t="s">
        <v>1</v>
      </c>
      <c r="C3363">
        <v>126</v>
      </c>
      <c r="D3363" t="s">
        <v>249</v>
      </c>
      <c r="E3363" t="s">
        <v>196</v>
      </c>
      <c r="F3363" s="231">
        <v>462</v>
      </c>
    </row>
    <row r="3364" spans="1:6" x14ac:dyDescent="0.2">
      <c r="A3364">
        <v>2016</v>
      </c>
      <c r="B3364" t="s">
        <v>5</v>
      </c>
      <c r="C3364">
        <v>126</v>
      </c>
      <c r="D3364" t="s">
        <v>249</v>
      </c>
      <c r="E3364" t="s">
        <v>197</v>
      </c>
      <c r="F3364" s="231">
        <v>16</v>
      </c>
    </row>
    <row r="3365" spans="1:6" x14ac:dyDescent="0.2">
      <c r="A3365">
        <v>2016</v>
      </c>
      <c r="B3365" t="s">
        <v>5</v>
      </c>
      <c r="C3365">
        <v>126</v>
      </c>
      <c r="D3365" t="s">
        <v>249</v>
      </c>
      <c r="E3365" t="s">
        <v>198</v>
      </c>
      <c r="F3365" s="231">
        <v>1</v>
      </c>
    </row>
    <row r="3366" spans="1:6" x14ac:dyDescent="0.2">
      <c r="A3366">
        <v>2016</v>
      </c>
      <c r="B3366" t="s">
        <v>5</v>
      </c>
      <c r="C3366">
        <v>126</v>
      </c>
      <c r="D3366" t="s">
        <v>249</v>
      </c>
      <c r="E3366" t="s">
        <v>194</v>
      </c>
      <c r="F3366" s="231">
        <v>11</v>
      </c>
    </row>
    <row r="3367" spans="1:6" x14ac:dyDescent="0.2">
      <c r="A3367">
        <v>2016</v>
      </c>
      <c r="B3367" t="s">
        <v>5</v>
      </c>
      <c r="C3367">
        <v>126</v>
      </c>
      <c r="D3367" t="s">
        <v>249</v>
      </c>
      <c r="E3367" t="s">
        <v>200</v>
      </c>
      <c r="F3367" s="231">
        <v>1</v>
      </c>
    </row>
    <row r="3368" spans="1:6" x14ac:dyDescent="0.2">
      <c r="A3368">
        <v>2016</v>
      </c>
      <c r="B3368" t="s">
        <v>5</v>
      </c>
      <c r="C3368">
        <v>126</v>
      </c>
      <c r="D3368" t="s">
        <v>249</v>
      </c>
      <c r="E3368" t="s">
        <v>195</v>
      </c>
      <c r="F3368" s="231">
        <v>22</v>
      </c>
    </row>
    <row r="3369" spans="1:6" x14ac:dyDescent="0.2">
      <c r="A3369">
        <v>2016</v>
      </c>
      <c r="B3369" t="s">
        <v>5</v>
      </c>
      <c r="C3369">
        <v>126</v>
      </c>
      <c r="D3369" t="s">
        <v>249</v>
      </c>
      <c r="E3369" t="s">
        <v>202</v>
      </c>
      <c r="F3369" s="231">
        <v>0.75106399999999995</v>
      </c>
    </row>
    <row r="3370" spans="1:6" x14ac:dyDescent="0.2">
      <c r="A3370">
        <v>2016</v>
      </c>
      <c r="B3370" t="s">
        <v>5</v>
      </c>
      <c r="C3370">
        <v>126</v>
      </c>
      <c r="D3370" t="s">
        <v>249</v>
      </c>
      <c r="E3370" t="s">
        <v>205</v>
      </c>
      <c r="F3370" s="231">
        <v>0.75172399999999995</v>
      </c>
    </row>
    <row r="3371" spans="1:6" x14ac:dyDescent="0.2">
      <c r="A3371">
        <v>2016</v>
      </c>
      <c r="B3371" t="s">
        <v>5</v>
      </c>
      <c r="C3371">
        <v>126</v>
      </c>
      <c r="D3371" t="s">
        <v>249</v>
      </c>
      <c r="E3371" t="s">
        <v>196</v>
      </c>
      <c r="F3371" s="231">
        <v>460</v>
      </c>
    </row>
    <row r="3372" spans="1:6" x14ac:dyDescent="0.2">
      <c r="A3372">
        <v>2016</v>
      </c>
      <c r="B3372" t="s">
        <v>7</v>
      </c>
      <c r="C3372">
        <v>126</v>
      </c>
      <c r="D3372" t="s">
        <v>249</v>
      </c>
      <c r="E3372" t="s">
        <v>197</v>
      </c>
      <c r="F3372" s="231">
        <v>11</v>
      </c>
    </row>
    <row r="3373" spans="1:6" x14ac:dyDescent="0.2">
      <c r="A3373">
        <v>2016</v>
      </c>
      <c r="B3373" t="s">
        <v>7</v>
      </c>
      <c r="C3373">
        <v>126</v>
      </c>
      <c r="D3373" t="s">
        <v>249</v>
      </c>
      <c r="E3373" t="s">
        <v>198</v>
      </c>
      <c r="F3373" s="231">
        <v>3</v>
      </c>
    </row>
    <row r="3374" spans="1:6" x14ac:dyDescent="0.2">
      <c r="A3374">
        <v>2016</v>
      </c>
      <c r="B3374" t="s">
        <v>7</v>
      </c>
      <c r="C3374">
        <v>126</v>
      </c>
      <c r="D3374" t="s">
        <v>249</v>
      </c>
      <c r="E3374" t="s">
        <v>194</v>
      </c>
      <c r="F3374" s="231">
        <v>8</v>
      </c>
    </row>
    <row r="3375" spans="1:6" x14ac:dyDescent="0.2">
      <c r="A3375">
        <v>2016</v>
      </c>
      <c r="B3375" t="s">
        <v>7</v>
      </c>
      <c r="C3375">
        <v>126</v>
      </c>
      <c r="D3375" t="s">
        <v>249</v>
      </c>
      <c r="E3375" t="s">
        <v>200</v>
      </c>
      <c r="F3375" s="231">
        <v>2</v>
      </c>
    </row>
    <row r="3376" spans="1:6" x14ac:dyDescent="0.2">
      <c r="A3376">
        <v>2016</v>
      </c>
      <c r="B3376" t="s">
        <v>7</v>
      </c>
      <c r="C3376">
        <v>126</v>
      </c>
      <c r="D3376" t="s">
        <v>249</v>
      </c>
      <c r="E3376" t="s">
        <v>195</v>
      </c>
      <c r="F3376" s="231">
        <v>30</v>
      </c>
    </row>
    <row r="3377" spans="1:6" x14ac:dyDescent="0.2">
      <c r="A3377">
        <v>2016</v>
      </c>
      <c r="B3377" t="s">
        <v>7</v>
      </c>
      <c r="C3377">
        <v>126</v>
      </c>
      <c r="D3377" t="s">
        <v>249</v>
      </c>
      <c r="E3377" t="s">
        <v>202</v>
      </c>
      <c r="F3377" s="231">
        <v>0.72473100000000001</v>
      </c>
    </row>
    <row r="3378" spans="1:6" x14ac:dyDescent="0.2">
      <c r="A3378">
        <v>2016</v>
      </c>
      <c r="B3378" t="s">
        <v>7</v>
      </c>
      <c r="C3378">
        <v>126</v>
      </c>
      <c r="D3378" t="s">
        <v>249</v>
      </c>
      <c r="E3378" t="s">
        <v>205</v>
      </c>
      <c r="F3378" s="231">
        <v>0.74065400000000003</v>
      </c>
    </row>
    <row r="3379" spans="1:6" x14ac:dyDescent="0.2">
      <c r="A3379">
        <v>2016</v>
      </c>
      <c r="B3379" t="s">
        <v>7</v>
      </c>
      <c r="C3379">
        <v>126</v>
      </c>
      <c r="D3379" t="s">
        <v>249</v>
      </c>
      <c r="E3379" t="s">
        <v>196</v>
      </c>
      <c r="F3379" s="231">
        <v>461</v>
      </c>
    </row>
    <row r="3380" spans="1:6" x14ac:dyDescent="0.2">
      <c r="A3380">
        <v>2016</v>
      </c>
      <c r="B3380" t="s">
        <v>6</v>
      </c>
      <c r="C3380">
        <v>126</v>
      </c>
      <c r="D3380" t="s">
        <v>249</v>
      </c>
      <c r="E3380" t="s">
        <v>197</v>
      </c>
      <c r="F3380" s="231">
        <v>19</v>
      </c>
    </row>
    <row r="3381" spans="1:6" x14ac:dyDescent="0.2">
      <c r="A3381">
        <v>2016</v>
      </c>
      <c r="B3381" t="s">
        <v>6</v>
      </c>
      <c r="C3381">
        <v>126</v>
      </c>
      <c r="D3381" t="s">
        <v>249</v>
      </c>
      <c r="E3381" t="s">
        <v>198</v>
      </c>
      <c r="F3381" s="231">
        <v>3</v>
      </c>
    </row>
    <row r="3382" spans="1:6" x14ac:dyDescent="0.2">
      <c r="A3382">
        <v>2016</v>
      </c>
      <c r="B3382" t="s">
        <v>6</v>
      </c>
      <c r="C3382">
        <v>126</v>
      </c>
      <c r="D3382" t="s">
        <v>249</v>
      </c>
      <c r="E3382" t="s">
        <v>194</v>
      </c>
      <c r="F3382" s="231">
        <v>15</v>
      </c>
    </row>
    <row r="3383" spans="1:6" x14ac:dyDescent="0.2">
      <c r="A3383">
        <v>2016</v>
      </c>
      <c r="B3383" t="s">
        <v>6</v>
      </c>
      <c r="C3383">
        <v>126</v>
      </c>
      <c r="D3383" t="s">
        <v>249</v>
      </c>
      <c r="E3383" t="s">
        <v>195</v>
      </c>
      <c r="F3383" s="231">
        <v>33</v>
      </c>
    </row>
    <row r="3384" spans="1:6" x14ac:dyDescent="0.2">
      <c r="A3384">
        <v>2016</v>
      </c>
      <c r="B3384" t="s">
        <v>6</v>
      </c>
      <c r="C3384">
        <v>126</v>
      </c>
      <c r="D3384" t="s">
        <v>249</v>
      </c>
      <c r="E3384" t="s">
        <v>202</v>
      </c>
      <c r="F3384" s="231">
        <v>0.74074099999999998</v>
      </c>
    </row>
    <row r="3385" spans="1:6" x14ac:dyDescent="0.2">
      <c r="A3385">
        <v>2016</v>
      </c>
      <c r="B3385" t="s">
        <v>6</v>
      </c>
      <c r="C3385">
        <v>126</v>
      </c>
      <c r="D3385" t="s">
        <v>249</v>
      </c>
      <c r="E3385" t="s">
        <v>205</v>
      </c>
      <c r="F3385" s="231">
        <v>0.74704499999999996</v>
      </c>
    </row>
    <row r="3386" spans="1:6" x14ac:dyDescent="0.2">
      <c r="A3386">
        <v>2016</v>
      </c>
      <c r="B3386" t="s">
        <v>6</v>
      </c>
      <c r="C3386">
        <v>126</v>
      </c>
      <c r="D3386" t="s">
        <v>249</v>
      </c>
      <c r="E3386" t="s">
        <v>196</v>
      </c>
      <c r="F3386" s="231">
        <v>459</v>
      </c>
    </row>
    <row r="3387" spans="1:6" x14ac:dyDescent="0.2">
      <c r="A3387">
        <v>2016</v>
      </c>
      <c r="B3387" t="s">
        <v>0</v>
      </c>
      <c r="C3387">
        <v>126</v>
      </c>
      <c r="D3387" t="s">
        <v>249</v>
      </c>
      <c r="E3387" t="s">
        <v>197</v>
      </c>
      <c r="F3387" s="231">
        <v>10</v>
      </c>
    </row>
    <row r="3388" spans="1:6" x14ac:dyDescent="0.2">
      <c r="A3388">
        <v>2016</v>
      </c>
      <c r="B3388" t="s">
        <v>0</v>
      </c>
      <c r="C3388">
        <v>126</v>
      </c>
      <c r="D3388" t="s">
        <v>249</v>
      </c>
      <c r="E3388" t="s">
        <v>198</v>
      </c>
      <c r="F3388" s="231">
        <v>1</v>
      </c>
    </row>
    <row r="3389" spans="1:6" x14ac:dyDescent="0.2">
      <c r="A3389">
        <v>2016</v>
      </c>
      <c r="B3389" t="s">
        <v>0</v>
      </c>
      <c r="C3389">
        <v>126</v>
      </c>
      <c r="D3389" t="s">
        <v>249</v>
      </c>
      <c r="E3389" t="s">
        <v>199</v>
      </c>
      <c r="F3389" s="231">
        <v>0</v>
      </c>
    </row>
    <row r="3390" spans="1:6" x14ac:dyDescent="0.2">
      <c r="A3390">
        <v>2016</v>
      </c>
      <c r="B3390" t="s">
        <v>0</v>
      </c>
      <c r="C3390">
        <v>126</v>
      </c>
      <c r="D3390" t="s">
        <v>249</v>
      </c>
      <c r="E3390" t="s">
        <v>194</v>
      </c>
      <c r="F3390" s="231">
        <v>6</v>
      </c>
    </row>
    <row r="3391" spans="1:6" x14ac:dyDescent="0.2">
      <c r="A3391">
        <v>2016</v>
      </c>
      <c r="B3391" t="s">
        <v>0</v>
      </c>
      <c r="C3391">
        <v>126</v>
      </c>
      <c r="D3391" t="s">
        <v>249</v>
      </c>
      <c r="E3391" t="s">
        <v>200</v>
      </c>
      <c r="F3391" s="231">
        <v>1</v>
      </c>
    </row>
    <row r="3392" spans="1:6" x14ac:dyDescent="0.2">
      <c r="A3392">
        <v>2016</v>
      </c>
      <c r="B3392" t="s">
        <v>0</v>
      </c>
      <c r="C3392">
        <v>126</v>
      </c>
      <c r="D3392" t="s">
        <v>249</v>
      </c>
      <c r="E3392" t="s">
        <v>195</v>
      </c>
      <c r="F3392" s="231">
        <v>19</v>
      </c>
    </row>
    <row r="3393" spans="1:6" x14ac:dyDescent="0.2">
      <c r="A3393">
        <v>2016</v>
      </c>
      <c r="B3393" t="s">
        <v>0</v>
      </c>
      <c r="C3393">
        <v>126</v>
      </c>
      <c r="D3393" t="s">
        <v>249</v>
      </c>
      <c r="E3393" t="s">
        <v>202</v>
      </c>
      <c r="F3393" s="231">
        <v>0.73127799999999998</v>
      </c>
    </row>
    <row r="3394" spans="1:6" x14ac:dyDescent="0.2">
      <c r="A3394">
        <v>2016</v>
      </c>
      <c r="B3394" t="s">
        <v>0</v>
      </c>
      <c r="C3394">
        <v>126</v>
      </c>
      <c r="D3394" t="s">
        <v>249</v>
      </c>
      <c r="E3394" t="s">
        <v>205</v>
      </c>
      <c r="F3394" s="231">
        <v>0.73972599999999999</v>
      </c>
    </row>
    <row r="3395" spans="1:6" x14ac:dyDescent="0.2">
      <c r="A3395">
        <v>2016</v>
      </c>
      <c r="B3395" t="s">
        <v>0</v>
      </c>
      <c r="C3395">
        <v>126</v>
      </c>
      <c r="D3395" t="s">
        <v>249</v>
      </c>
      <c r="E3395" t="s">
        <v>196</v>
      </c>
      <c r="F3395" s="231">
        <v>458</v>
      </c>
    </row>
    <row r="3396" spans="1:6" x14ac:dyDescent="0.2">
      <c r="A3396">
        <v>2016</v>
      </c>
      <c r="B3396" t="s">
        <v>8</v>
      </c>
      <c r="C3396">
        <v>126</v>
      </c>
      <c r="D3396" t="s">
        <v>249</v>
      </c>
      <c r="E3396" t="s">
        <v>197</v>
      </c>
      <c r="F3396" s="231">
        <v>7</v>
      </c>
    </row>
    <row r="3397" spans="1:6" x14ac:dyDescent="0.2">
      <c r="A3397">
        <v>2016</v>
      </c>
      <c r="B3397" t="s">
        <v>8</v>
      </c>
      <c r="C3397">
        <v>126</v>
      </c>
      <c r="D3397" t="s">
        <v>249</v>
      </c>
      <c r="E3397" t="s">
        <v>198</v>
      </c>
      <c r="F3397" s="231">
        <v>2</v>
      </c>
    </row>
    <row r="3398" spans="1:6" x14ac:dyDescent="0.2">
      <c r="A3398">
        <v>2016</v>
      </c>
      <c r="B3398" t="s">
        <v>8</v>
      </c>
      <c r="C3398">
        <v>126</v>
      </c>
      <c r="D3398" t="s">
        <v>249</v>
      </c>
      <c r="E3398" t="s">
        <v>194</v>
      </c>
      <c r="F3398" s="231">
        <v>14</v>
      </c>
    </row>
    <row r="3399" spans="1:6" x14ac:dyDescent="0.2">
      <c r="A3399">
        <v>2016</v>
      </c>
      <c r="B3399" t="s">
        <v>8</v>
      </c>
      <c r="C3399">
        <v>126</v>
      </c>
      <c r="D3399" t="s">
        <v>249</v>
      </c>
      <c r="E3399" t="s">
        <v>200</v>
      </c>
      <c r="F3399" s="231">
        <v>1</v>
      </c>
    </row>
    <row r="3400" spans="1:6" x14ac:dyDescent="0.2">
      <c r="A3400">
        <v>2016</v>
      </c>
      <c r="B3400" t="s">
        <v>8</v>
      </c>
      <c r="C3400">
        <v>126</v>
      </c>
      <c r="D3400" t="s">
        <v>249</v>
      </c>
      <c r="E3400" t="s">
        <v>195</v>
      </c>
      <c r="F3400" s="231">
        <v>31</v>
      </c>
    </row>
    <row r="3401" spans="1:6" x14ac:dyDescent="0.2">
      <c r="A3401">
        <v>2016</v>
      </c>
      <c r="B3401" t="s">
        <v>8</v>
      </c>
      <c r="C3401">
        <v>126</v>
      </c>
      <c r="D3401" t="s">
        <v>249</v>
      </c>
      <c r="E3401" t="s">
        <v>202</v>
      </c>
      <c r="F3401" s="231">
        <v>0.72921100000000005</v>
      </c>
    </row>
    <row r="3402" spans="1:6" x14ac:dyDescent="0.2">
      <c r="A3402">
        <v>2016</v>
      </c>
      <c r="B3402" t="s">
        <v>8</v>
      </c>
      <c r="C3402">
        <v>126</v>
      </c>
      <c r="D3402" t="s">
        <v>249</v>
      </c>
      <c r="E3402" t="s">
        <v>205</v>
      </c>
      <c r="F3402" s="231">
        <v>0.74418600000000001</v>
      </c>
    </row>
    <row r="3403" spans="1:6" x14ac:dyDescent="0.2">
      <c r="A3403">
        <v>2016</v>
      </c>
      <c r="B3403" t="s">
        <v>8</v>
      </c>
      <c r="C3403">
        <v>126</v>
      </c>
      <c r="D3403" t="s">
        <v>249</v>
      </c>
      <c r="E3403" t="s">
        <v>196</v>
      </c>
      <c r="F3403" s="231">
        <v>468</v>
      </c>
    </row>
    <row r="3404" spans="1:6" x14ac:dyDescent="0.2">
      <c r="A3404">
        <v>2016</v>
      </c>
      <c r="B3404" t="s">
        <v>10</v>
      </c>
      <c r="C3404">
        <v>126</v>
      </c>
      <c r="D3404" t="s">
        <v>249</v>
      </c>
      <c r="E3404" t="s">
        <v>197</v>
      </c>
      <c r="F3404" s="231">
        <v>9</v>
      </c>
    </row>
    <row r="3405" spans="1:6" x14ac:dyDescent="0.2">
      <c r="A3405">
        <v>2016</v>
      </c>
      <c r="B3405" t="s">
        <v>10</v>
      </c>
      <c r="C3405">
        <v>126</v>
      </c>
      <c r="D3405" t="s">
        <v>249</v>
      </c>
      <c r="E3405" t="s">
        <v>198</v>
      </c>
      <c r="F3405" s="231">
        <v>2</v>
      </c>
    </row>
    <row r="3406" spans="1:6" x14ac:dyDescent="0.2">
      <c r="A3406">
        <v>2016</v>
      </c>
      <c r="B3406" t="s">
        <v>10</v>
      </c>
      <c r="C3406">
        <v>126</v>
      </c>
      <c r="D3406" t="s">
        <v>249</v>
      </c>
      <c r="E3406" t="s">
        <v>199</v>
      </c>
      <c r="F3406" s="231">
        <v>2</v>
      </c>
    </row>
    <row r="3407" spans="1:6" x14ac:dyDescent="0.2">
      <c r="A3407">
        <v>2016</v>
      </c>
      <c r="B3407" t="s">
        <v>10</v>
      </c>
      <c r="C3407">
        <v>126</v>
      </c>
      <c r="D3407" t="s">
        <v>249</v>
      </c>
      <c r="E3407" t="s">
        <v>194</v>
      </c>
      <c r="F3407" s="231">
        <v>11</v>
      </c>
    </row>
    <row r="3408" spans="1:6" x14ac:dyDescent="0.2">
      <c r="A3408">
        <v>2016</v>
      </c>
      <c r="B3408" t="s">
        <v>10</v>
      </c>
      <c r="C3408">
        <v>126</v>
      </c>
      <c r="D3408" t="s">
        <v>249</v>
      </c>
      <c r="E3408" t="s">
        <v>200</v>
      </c>
      <c r="F3408" s="231">
        <v>1</v>
      </c>
    </row>
    <row r="3409" spans="1:6" x14ac:dyDescent="0.2">
      <c r="A3409">
        <v>2016</v>
      </c>
      <c r="B3409" t="s">
        <v>10</v>
      </c>
      <c r="C3409">
        <v>126</v>
      </c>
      <c r="D3409" t="s">
        <v>249</v>
      </c>
      <c r="E3409" t="s">
        <v>195</v>
      </c>
      <c r="F3409" s="231">
        <v>17</v>
      </c>
    </row>
    <row r="3410" spans="1:6" x14ac:dyDescent="0.2">
      <c r="A3410">
        <v>2016</v>
      </c>
      <c r="B3410" t="s">
        <v>10</v>
      </c>
      <c r="C3410">
        <v>126</v>
      </c>
      <c r="D3410" t="s">
        <v>249</v>
      </c>
      <c r="E3410" t="s">
        <v>202</v>
      </c>
      <c r="F3410" s="231">
        <v>0.71881600000000001</v>
      </c>
    </row>
    <row r="3411" spans="1:6" x14ac:dyDescent="0.2">
      <c r="A3411">
        <v>2016</v>
      </c>
      <c r="B3411" t="s">
        <v>10</v>
      </c>
      <c r="C3411">
        <v>126</v>
      </c>
      <c r="D3411" t="s">
        <v>249</v>
      </c>
      <c r="E3411" t="s">
        <v>205</v>
      </c>
      <c r="F3411" s="231">
        <v>0.73732699999999995</v>
      </c>
    </row>
    <row r="3412" spans="1:6" x14ac:dyDescent="0.2">
      <c r="A3412">
        <v>2016</v>
      </c>
      <c r="B3412" t="s">
        <v>10</v>
      </c>
      <c r="C3412">
        <v>126</v>
      </c>
      <c r="D3412" t="s">
        <v>249</v>
      </c>
      <c r="E3412" t="s">
        <v>196</v>
      </c>
      <c r="F3412" s="231">
        <v>464</v>
      </c>
    </row>
    <row r="3413" spans="1:6" x14ac:dyDescent="0.2">
      <c r="A3413">
        <v>2016</v>
      </c>
      <c r="B3413" t="s">
        <v>4</v>
      </c>
      <c r="C3413">
        <v>126</v>
      </c>
      <c r="D3413" t="s">
        <v>249</v>
      </c>
      <c r="E3413" t="s">
        <v>197</v>
      </c>
      <c r="F3413" s="231">
        <v>5</v>
      </c>
    </row>
    <row r="3414" spans="1:6" x14ac:dyDescent="0.2">
      <c r="A3414">
        <v>2016</v>
      </c>
      <c r="B3414" t="s">
        <v>4</v>
      </c>
      <c r="C3414">
        <v>126</v>
      </c>
      <c r="D3414" t="s">
        <v>249</v>
      </c>
      <c r="E3414" t="s">
        <v>198</v>
      </c>
      <c r="F3414" s="231">
        <v>1</v>
      </c>
    </row>
    <row r="3415" spans="1:6" x14ac:dyDescent="0.2">
      <c r="A3415">
        <v>2016</v>
      </c>
      <c r="B3415" t="s">
        <v>4</v>
      </c>
      <c r="C3415">
        <v>126</v>
      </c>
      <c r="D3415" t="s">
        <v>249</v>
      </c>
      <c r="E3415" t="s">
        <v>194</v>
      </c>
      <c r="F3415" s="231">
        <v>5</v>
      </c>
    </row>
    <row r="3416" spans="1:6" x14ac:dyDescent="0.2">
      <c r="A3416">
        <v>2016</v>
      </c>
      <c r="B3416" t="s">
        <v>4</v>
      </c>
      <c r="C3416">
        <v>126</v>
      </c>
      <c r="D3416" t="s">
        <v>249</v>
      </c>
      <c r="E3416" t="s">
        <v>200</v>
      </c>
      <c r="F3416" s="231">
        <v>1</v>
      </c>
    </row>
    <row r="3417" spans="1:6" x14ac:dyDescent="0.2">
      <c r="A3417">
        <v>2016</v>
      </c>
      <c r="B3417" t="s">
        <v>4</v>
      </c>
      <c r="C3417">
        <v>126</v>
      </c>
      <c r="D3417" t="s">
        <v>249</v>
      </c>
      <c r="E3417" t="s">
        <v>195</v>
      </c>
      <c r="F3417" s="231">
        <v>17</v>
      </c>
    </row>
    <row r="3418" spans="1:6" x14ac:dyDescent="0.2">
      <c r="A3418">
        <v>2016</v>
      </c>
      <c r="B3418" t="s">
        <v>4</v>
      </c>
      <c r="C3418">
        <v>126</v>
      </c>
      <c r="D3418" t="s">
        <v>249</v>
      </c>
      <c r="E3418" t="s">
        <v>202</v>
      </c>
      <c r="F3418" s="231">
        <v>0.74089899999999997</v>
      </c>
    </row>
    <row r="3419" spans="1:6" x14ac:dyDescent="0.2">
      <c r="A3419">
        <v>2016</v>
      </c>
      <c r="B3419" t="s">
        <v>4</v>
      </c>
      <c r="C3419">
        <v>126</v>
      </c>
      <c r="D3419" t="s">
        <v>249</v>
      </c>
      <c r="E3419" t="s">
        <v>205</v>
      </c>
      <c r="F3419" s="231">
        <v>0.74252899999999999</v>
      </c>
    </row>
    <row r="3420" spans="1:6" x14ac:dyDescent="0.2">
      <c r="A3420">
        <v>2016</v>
      </c>
      <c r="B3420" t="s">
        <v>4</v>
      </c>
      <c r="C3420">
        <v>126</v>
      </c>
      <c r="D3420" t="s">
        <v>249</v>
      </c>
      <c r="E3420" t="s">
        <v>196</v>
      </c>
      <c r="F3420" s="231">
        <v>464</v>
      </c>
    </row>
    <row r="3421" spans="1:6" x14ac:dyDescent="0.2">
      <c r="A3421">
        <v>2016</v>
      </c>
      <c r="B3421" t="s">
        <v>3</v>
      </c>
      <c r="C3421">
        <v>126</v>
      </c>
      <c r="D3421" t="s">
        <v>249</v>
      </c>
      <c r="E3421" t="s">
        <v>197</v>
      </c>
      <c r="F3421" s="231">
        <v>8</v>
      </c>
    </row>
    <row r="3422" spans="1:6" x14ac:dyDescent="0.2">
      <c r="A3422">
        <v>2016</v>
      </c>
      <c r="B3422" t="s">
        <v>3</v>
      </c>
      <c r="C3422">
        <v>126</v>
      </c>
      <c r="D3422" t="s">
        <v>249</v>
      </c>
      <c r="E3422" t="s">
        <v>198</v>
      </c>
      <c r="F3422" s="231">
        <v>1</v>
      </c>
    </row>
    <row r="3423" spans="1:6" x14ac:dyDescent="0.2">
      <c r="A3423">
        <v>2016</v>
      </c>
      <c r="B3423" t="s">
        <v>3</v>
      </c>
      <c r="C3423">
        <v>126</v>
      </c>
      <c r="D3423" t="s">
        <v>249</v>
      </c>
      <c r="E3423" t="s">
        <v>199</v>
      </c>
      <c r="F3423" s="231">
        <v>3</v>
      </c>
    </row>
    <row r="3424" spans="1:6" x14ac:dyDescent="0.2">
      <c r="A3424">
        <v>2016</v>
      </c>
      <c r="B3424" t="s">
        <v>3</v>
      </c>
      <c r="C3424">
        <v>126</v>
      </c>
      <c r="D3424" t="s">
        <v>249</v>
      </c>
      <c r="E3424" t="s">
        <v>194</v>
      </c>
      <c r="F3424" s="231">
        <v>9</v>
      </c>
    </row>
    <row r="3425" spans="1:6" x14ac:dyDescent="0.2">
      <c r="A3425">
        <v>2016</v>
      </c>
      <c r="B3425" t="s">
        <v>3</v>
      </c>
      <c r="C3425">
        <v>126</v>
      </c>
      <c r="D3425" t="s">
        <v>249</v>
      </c>
      <c r="E3425" t="s">
        <v>200</v>
      </c>
      <c r="F3425" s="231">
        <v>1</v>
      </c>
    </row>
    <row r="3426" spans="1:6" x14ac:dyDescent="0.2">
      <c r="A3426">
        <v>2016</v>
      </c>
      <c r="B3426" t="s">
        <v>3</v>
      </c>
      <c r="C3426">
        <v>126</v>
      </c>
      <c r="D3426" t="s">
        <v>249</v>
      </c>
      <c r="E3426" t="s">
        <v>195</v>
      </c>
      <c r="F3426" s="231">
        <v>37</v>
      </c>
    </row>
    <row r="3427" spans="1:6" x14ac:dyDescent="0.2">
      <c r="A3427">
        <v>2016</v>
      </c>
      <c r="B3427" t="s">
        <v>3</v>
      </c>
      <c r="C3427">
        <v>126</v>
      </c>
      <c r="D3427" t="s">
        <v>249</v>
      </c>
      <c r="E3427" t="s">
        <v>202</v>
      </c>
      <c r="F3427" s="231">
        <v>0.739514</v>
      </c>
    </row>
    <row r="3428" spans="1:6" x14ac:dyDescent="0.2">
      <c r="A3428">
        <v>2016</v>
      </c>
      <c r="B3428" t="s">
        <v>3</v>
      </c>
      <c r="C3428">
        <v>126</v>
      </c>
      <c r="D3428" t="s">
        <v>249</v>
      </c>
      <c r="E3428" t="s">
        <v>205</v>
      </c>
      <c r="F3428" s="231">
        <v>0.74358999999999997</v>
      </c>
    </row>
    <row r="3429" spans="1:6" x14ac:dyDescent="0.2">
      <c r="A3429">
        <v>2016</v>
      </c>
      <c r="B3429" t="s">
        <v>3</v>
      </c>
      <c r="C3429">
        <v>126</v>
      </c>
      <c r="D3429" t="s">
        <v>249</v>
      </c>
      <c r="E3429" t="s">
        <v>196</v>
      </c>
      <c r="F3429" s="231">
        <v>463</v>
      </c>
    </row>
    <row r="3430" spans="1:6" x14ac:dyDescent="0.2">
      <c r="A3430">
        <v>2016</v>
      </c>
      <c r="B3430" t="s">
        <v>2</v>
      </c>
      <c r="C3430">
        <v>126</v>
      </c>
      <c r="D3430" t="s">
        <v>249</v>
      </c>
      <c r="E3430" t="s">
        <v>197</v>
      </c>
      <c r="F3430" s="231">
        <v>16</v>
      </c>
    </row>
    <row r="3431" spans="1:6" x14ac:dyDescent="0.2">
      <c r="A3431">
        <v>2016</v>
      </c>
      <c r="B3431" t="s">
        <v>2</v>
      </c>
      <c r="C3431">
        <v>126</v>
      </c>
      <c r="D3431" t="s">
        <v>249</v>
      </c>
      <c r="E3431" t="s">
        <v>198</v>
      </c>
      <c r="F3431" s="231">
        <v>2</v>
      </c>
    </row>
    <row r="3432" spans="1:6" x14ac:dyDescent="0.2">
      <c r="A3432">
        <v>2016</v>
      </c>
      <c r="B3432" t="s">
        <v>2</v>
      </c>
      <c r="C3432">
        <v>126</v>
      </c>
      <c r="D3432" t="s">
        <v>249</v>
      </c>
      <c r="E3432" t="s">
        <v>199</v>
      </c>
      <c r="F3432" s="231">
        <v>1</v>
      </c>
    </row>
    <row r="3433" spans="1:6" x14ac:dyDescent="0.2">
      <c r="A3433">
        <v>2016</v>
      </c>
      <c r="B3433" t="s">
        <v>2</v>
      </c>
      <c r="C3433">
        <v>126</v>
      </c>
      <c r="D3433" t="s">
        <v>249</v>
      </c>
      <c r="E3433" t="s">
        <v>194</v>
      </c>
      <c r="F3433" s="231">
        <v>14</v>
      </c>
    </row>
    <row r="3434" spans="1:6" x14ac:dyDescent="0.2">
      <c r="A3434">
        <v>2016</v>
      </c>
      <c r="B3434" t="s">
        <v>2</v>
      </c>
      <c r="C3434">
        <v>126</v>
      </c>
      <c r="D3434" t="s">
        <v>249</v>
      </c>
      <c r="E3434" t="s">
        <v>200</v>
      </c>
      <c r="F3434" s="231">
        <v>3</v>
      </c>
    </row>
    <row r="3435" spans="1:6" x14ac:dyDescent="0.2">
      <c r="A3435">
        <v>2016</v>
      </c>
      <c r="B3435" t="s">
        <v>2</v>
      </c>
      <c r="C3435">
        <v>126</v>
      </c>
      <c r="D3435" t="s">
        <v>249</v>
      </c>
      <c r="E3435" t="s">
        <v>195</v>
      </c>
      <c r="F3435" s="231">
        <v>24</v>
      </c>
    </row>
    <row r="3436" spans="1:6" x14ac:dyDescent="0.2">
      <c r="A3436">
        <v>2016</v>
      </c>
      <c r="B3436" t="s">
        <v>2</v>
      </c>
      <c r="C3436">
        <v>126</v>
      </c>
      <c r="D3436" t="s">
        <v>249</v>
      </c>
      <c r="E3436" t="s">
        <v>202</v>
      </c>
      <c r="F3436" s="231">
        <v>0.74017500000000003</v>
      </c>
    </row>
    <row r="3437" spans="1:6" x14ac:dyDescent="0.2">
      <c r="A3437">
        <v>2016</v>
      </c>
      <c r="B3437" t="s">
        <v>2</v>
      </c>
      <c r="C3437">
        <v>126</v>
      </c>
      <c r="D3437" t="s">
        <v>249</v>
      </c>
      <c r="E3437" t="s">
        <v>205</v>
      </c>
      <c r="F3437" s="231">
        <v>0.74715299999999996</v>
      </c>
    </row>
    <row r="3438" spans="1:6" x14ac:dyDescent="0.2">
      <c r="A3438">
        <v>2016</v>
      </c>
      <c r="B3438" t="s">
        <v>2</v>
      </c>
      <c r="C3438">
        <v>126</v>
      </c>
      <c r="D3438" t="s">
        <v>249</v>
      </c>
      <c r="E3438" t="s">
        <v>196</v>
      </c>
      <c r="F3438" s="231">
        <v>463</v>
      </c>
    </row>
    <row r="3439" spans="1:6" x14ac:dyDescent="0.2">
      <c r="A3439">
        <v>2016</v>
      </c>
      <c r="B3439" t="s">
        <v>9</v>
      </c>
      <c r="C3439">
        <v>127</v>
      </c>
      <c r="D3439" t="s">
        <v>250</v>
      </c>
      <c r="E3439" t="s">
        <v>197</v>
      </c>
      <c r="F3439" s="231">
        <v>4</v>
      </c>
    </row>
    <row r="3440" spans="1:6" x14ac:dyDescent="0.2">
      <c r="A3440">
        <v>2016</v>
      </c>
      <c r="B3440" t="s">
        <v>9</v>
      </c>
      <c r="C3440">
        <v>127</v>
      </c>
      <c r="D3440" t="s">
        <v>250</v>
      </c>
      <c r="E3440" t="s">
        <v>198</v>
      </c>
      <c r="F3440" s="231">
        <v>3</v>
      </c>
    </row>
    <row r="3441" spans="1:6" x14ac:dyDescent="0.2">
      <c r="A3441">
        <v>2016</v>
      </c>
      <c r="B3441" t="s">
        <v>9</v>
      </c>
      <c r="C3441">
        <v>127</v>
      </c>
      <c r="D3441" t="s">
        <v>250</v>
      </c>
      <c r="E3441" t="s">
        <v>199</v>
      </c>
      <c r="F3441" s="231">
        <v>3</v>
      </c>
    </row>
    <row r="3442" spans="1:6" x14ac:dyDescent="0.2">
      <c r="A3442">
        <v>2016</v>
      </c>
      <c r="B3442" t="s">
        <v>9</v>
      </c>
      <c r="C3442">
        <v>127</v>
      </c>
      <c r="D3442" t="s">
        <v>250</v>
      </c>
      <c r="E3442" t="s">
        <v>194</v>
      </c>
      <c r="F3442" s="231">
        <v>6</v>
      </c>
    </row>
    <row r="3443" spans="1:6" x14ac:dyDescent="0.2">
      <c r="A3443">
        <v>2016</v>
      </c>
      <c r="B3443" t="s">
        <v>9</v>
      </c>
      <c r="C3443">
        <v>127</v>
      </c>
      <c r="D3443" t="s">
        <v>250</v>
      </c>
      <c r="E3443" t="s">
        <v>195</v>
      </c>
      <c r="F3443" s="231">
        <v>12</v>
      </c>
    </row>
    <row r="3444" spans="1:6" x14ac:dyDescent="0.2">
      <c r="A3444">
        <v>2016</v>
      </c>
      <c r="B3444" t="s">
        <v>9</v>
      </c>
      <c r="C3444">
        <v>127</v>
      </c>
      <c r="D3444" t="s">
        <v>250</v>
      </c>
      <c r="E3444" t="s">
        <v>202</v>
      </c>
      <c r="F3444" s="231">
        <v>0.79649099999999995</v>
      </c>
    </row>
    <row r="3445" spans="1:6" x14ac:dyDescent="0.2">
      <c r="A3445">
        <v>2016</v>
      </c>
      <c r="B3445" t="s">
        <v>9</v>
      </c>
      <c r="C3445">
        <v>127</v>
      </c>
      <c r="D3445" t="s">
        <v>250</v>
      </c>
      <c r="E3445" t="s">
        <v>205</v>
      </c>
      <c r="F3445" s="231">
        <v>0.80434799999999995</v>
      </c>
    </row>
    <row r="3446" spans="1:6" x14ac:dyDescent="0.2">
      <c r="A3446">
        <v>2016</v>
      </c>
      <c r="B3446" t="s">
        <v>9</v>
      </c>
      <c r="C3446">
        <v>127</v>
      </c>
      <c r="D3446" t="s">
        <v>250</v>
      </c>
      <c r="E3446" t="s">
        <v>196</v>
      </c>
      <c r="F3446" s="231">
        <v>290</v>
      </c>
    </row>
    <row r="3447" spans="1:6" x14ac:dyDescent="0.2">
      <c r="A3447">
        <v>2016</v>
      </c>
      <c r="B3447" t="s">
        <v>1</v>
      </c>
      <c r="C3447">
        <v>127</v>
      </c>
      <c r="D3447" t="s">
        <v>250</v>
      </c>
      <c r="E3447" t="s">
        <v>197</v>
      </c>
      <c r="F3447" s="231">
        <v>9</v>
      </c>
    </row>
    <row r="3448" spans="1:6" x14ac:dyDescent="0.2">
      <c r="A3448">
        <v>2016</v>
      </c>
      <c r="B3448" t="s">
        <v>1</v>
      </c>
      <c r="C3448">
        <v>127</v>
      </c>
      <c r="D3448" t="s">
        <v>250</v>
      </c>
      <c r="E3448" t="s">
        <v>198</v>
      </c>
      <c r="F3448" s="231">
        <v>3</v>
      </c>
    </row>
    <row r="3449" spans="1:6" x14ac:dyDescent="0.2">
      <c r="A3449">
        <v>2016</v>
      </c>
      <c r="B3449" t="s">
        <v>1</v>
      </c>
      <c r="C3449">
        <v>127</v>
      </c>
      <c r="D3449" t="s">
        <v>250</v>
      </c>
      <c r="E3449" t="s">
        <v>199</v>
      </c>
      <c r="F3449" s="231">
        <v>1</v>
      </c>
    </row>
    <row r="3450" spans="1:6" x14ac:dyDescent="0.2">
      <c r="A3450">
        <v>2016</v>
      </c>
      <c r="B3450" t="s">
        <v>1</v>
      </c>
      <c r="C3450">
        <v>127</v>
      </c>
      <c r="D3450" t="s">
        <v>250</v>
      </c>
      <c r="E3450" t="s">
        <v>194</v>
      </c>
      <c r="F3450" s="231">
        <v>3</v>
      </c>
    </row>
    <row r="3451" spans="1:6" x14ac:dyDescent="0.2">
      <c r="A3451">
        <v>2016</v>
      </c>
      <c r="B3451" t="s">
        <v>1</v>
      </c>
      <c r="C3451">
        <v>127</v>
      </c>
      <c r="D3451" t="s">
        <v>250</v>
      </c>
      <c r="E3451" t="s">
        <v>200</v>
      </c>
      <c r="F3451" s="231">
        <v>1</v>
      </c>
    </row>
    <row r="3452" spans="1:6" x14ac:dyDescent="0.2">
      <c r="A3452">
        <v>2016</v>
      </c>
      <c r="B3452" t="s">
        <v>1</v>
      </c>
      <c r="C3452">
        <v>127</v>
      </c>
      <c r="D3452" t="s">
        <v>250</v>
      </c>
      <c r="E3452" t="s">
        <v>195</v>
      </c>
      <c r="F3452" s="231">
        <v>17</v>
      </c>
    </row>
    <row r="3453" spans="1:6" x14ac:dyDescent="0.2">
      <c r="A3453">
        <v>2016</v>
      </c>
      <c r="B3453" t="s">
        <v>1</v>
      </c>
      <c r="C3453">
        <v>127</v>
      </c>
      <c r="D3453" t="s">
        <v>250</v>
      </c>
      <c r="E3453" t="s">
        <v>202</v>
      </c>
      <c r="F3453" s="231">
        <v>0.837121</v>
      </c>
    </row>
    <row r="3454" spans="1:6" x14ac:dyDescent="0.2">
      <c r="A3454">
        <v>2016</v>
      </c>
      <c r="B3454" t="s">
        <v>1</v>
      </c>
      <c r="C3454">
        <v>127</v>
      </c>
      <c r="D3454" t="s">
        <v>250</v>
      </c>
      <c r="E3454" t="s">
        <v>205</v>
      </c>
      <c r="F3454" s="231">
        <v>0.84555999999999998</v>
      </c>
    </row>
    <row r="3455" spans="1:6" x14ac:dyDescent="0.2">
      <c r="A3455">
        <v>2016</v>
      </c>
      <c r="B3455" t="s">
        <v>1</v>
      </c>
      <c r="C3455">
        <v>127</v>
      </c>
      <c r="D3455" t="s">
        <v>250</v>
      </c>
      <c r="E3455" t="s">
        <v>196</v>
      </c>
      <c r="F3455" s="231">
        <v>284</v>
      </c>
    </row>
    <row r="3456" spans="1:6" x14ac:dyDescent="0.2">
      <c r="A3456">
        <v>2016</v>
      </c>
      <c r="B3456" t="s">
        <v>5</v>
      </c>
      <c r="C3456">
        <v>127</v>
      </c>
      <c r="D3456" t="s">
        <v>250</v>
      </c>
      <c r="E3456" t="s">
        <v>197</v>
      </c>
      <c r="F3456" s="231">
        <v>3</v>
      </c>
    </row>
    <row r="3457" spans="1:6" x14ac:dyDescent="0.2">
      <c r="A3457">
        <v>2016</v>
      </c>
      <c r="B3457" t="s">
        <v>5</v>
      </c>
      <c r="C3457">
        <v>127</v>
      </c>
      <c r="D3457" t="s">
        <v>250</v>
      </c>
      <c r="E3457" t="s">
        <v>199</v>
      </c>
      <c r="F3457" s="231">
        <v>1</v>
      </c>
    </row>
    <row r="3458" spans="1:6" x14ac:dyDescent="0.2">
      <c r="A3458">
        <v>2016</v>
      </c>
      <c r="B3458" t="s">
        <v>5</v>
      </c>
      <c r="C3458">
        <v>127</v>
      </c>
      <c r="D3458" t="s">
        <v>250</v>
      </c>
      <c r="E3458" t="s">
        <v>194</v>
      </c>
      <c r="F3458" s="231">
        <v>7</v>
      </c>
    </row>
    <row r="3459" spans="1:6" x14ac:dyDescent="0.2">
      <c r="A3459">
        <v>2016</v>
      </c>
      <c r="B3459" t="s">
        <v>5</v>
      </c>
      <c r="C3459">
        <v>127</v>
      </c>
      <c r="D3459" t="s">
        <v>250</v>
      </c>
      <c r="E3459" t="s">
        <v>195</v>
      </c>
      <c r="F3459" s="231">
        <v>19</v>
      </c>
    </row>
    <row r="3460" spans="1:6" x14ac:dyDescent="0.2">
      <c r="A3460">
        <v>2016</v>
      </c>
      <c r="B3460" t="s">
        <v>5</v>
      </c>
      <c r="C3460">
        <v>127</v>
      </c>
      <c r="D3460" t="s">
        <v>250</v>
      </c>
      <c r="E3460" t="s">
        <v>202</v>
      </c>
      <c r="F3460" s="231">
        <v>0.83643100000000004</v>
      </c>
    </row>
    <row r="3461" spans="1:6" x14ac:dyDescent="0.2">
      <c r="A3461">
        <v>2016</v>
      </c>
      <c r="B3461" t="s">
        <v>5</v>
      </c>
      <c r="C3461">
        <v>127</v>
      </c>
      <c r="D3461" t="s">
        <v>250</v>
      </c>
      <c r="E3461" t="s">
        <v>205</v>
      </c>
      <c r="F3461" s="231">
        <v>0.84410600000000002</v>
      </c>
    </row>
    <row r="3462" spans="1:6" x14ac:dyDescent="0.2">
      <c r="A3462">
        <v>2016</v>
      </c>
      <c r="B3462" t="s">
        <v>5</v>
      </c>
      <c r="C3462">
        <v>127</v>
      </c>
      <c r="D3462" t="s">
        <v>250</v>
      </c>
      <c r="E3462" t="s">
        <v>196</v>
      </c>
      <c r="F3462" s="231">
        <v>288</v>
      </c>
    </row>
    <row r="3463" spans="1:6" x14ac:dyDescent="0.2">
      <c r="A3463">
        <v>2016</v>
      </c>
      <c r="B3463" t="s">
        <v>7</v>
      </c>
      <c r="C3463">
        <v>127</v>
      </c>
      <c r="D3463" t="s">
        <v>250</v>
      </c>
      <c r="E3463" t="s">
        <v>197</v>
      </c>
      <c r="F3463" s="231">
        <v>5</v>
      </c>
    </row>
    <row r="3464" spans="1:6" x14ac:dyDescent="0.2">
      <c r="A3464">
        <v>2016</v>
      </c>
      <c r="B3464" t="s">
        <v>7</v>
      </c>
      <c r="C3464">
        <v>127</v>
      </c>
      <c r="D3464" t="s">
        <v>250</v>
      </c>
      <c r="E3464" t="s">
        <v>198</v>
      </c>
      <c r="F3464" s="231">
        <v>4</v>
      </c>
    </row>
    <row r="3465" spans="1:6" x14ac:dyDescent="0.2">
      <c r="A3465">
        <v>2016</v>
      </c>
      <c r="B3465" t="s">
        <v>7</v>
      </c>
      <c r="C3465">
        <v>127</v>
      </c>
      <c r="D3465" t="s">
        <v>250</v>
      </c>
      <c r="E3465" t="s">
        <v>199</v>
      </c>
      <c r="F3465" s="231">
        <v>1</v>
      </c>
    </row>
    <row r="3466" spans="1:6" x14ac:dyDescent="0.2">
      <c r="A3466">
        <v>2016</v>
      </c>
      <c r="B3466" t="s">
        <v>7</v>
      </c>
      <c r="C3466">
        <v>127</v>
      </c>
      <c r="D3466" t="s">
        <v>250</v>
      </c>
      <c r="E3466" t="s">
        <v>194</v>
      </c>
      <c r="F3466" s="231">
        <v>4</v>
      </c>
    </row>
    <row r="3467" spans="1:6" x14ac:dyDescent="0.2">
      <c r="A3467">
        <v>2016</v>
      </c>
      <c r="B3467" t="s">
        <v>7</v>
      </c>
      <c r="C3467">
        <v>127</v>
      </c>
      <c r="D3467" t="s">
        <v>250</v>
      </c>
      <c r="E3467" t="s">
        <v>200</v>
      </c>
      <c r="F3467" s="231">
        <v>1</v>
      </c>
    </row>
    <row r="3468" spans="1:6" x14ac:dyDescent="0.2">
      <c r="A3468">
        <v>2016</v>
      </c>
      <c r="B3468" t="s">
        <v>7</v>
      </c>
      <c r="C3468">
        <v>127</v>
      </c>
      <c r="D3468" t="s">
        <v>250</v>
      </c>
      <c r="E3468" t="s">
        <v>195</v>
      </c>
      <c r="F3468" s="231">
        <v>18</v>
      </c>
    </row>
    <row r="3469" spans="1:6" x14ac:dyDescent="0.2">
      <c r="A3469">
        <v>2016</v>
      </c>
      <c r="B3469" t="s">
        <v>7</v>
      </c>
      <c r="C3469">
        <v>127</v>
      </c>
      <c r="D3469" t="s">
        <v>250</v>
      </c>
      <c r="E3469" t="s">
        <v>202</v>
      </c>
      <c r="F3469" s="231">
        <v>0.79636399999999996</v>
      </c>
    </row>
    <row r="3470" spans="1:6" x14ac:dyDescent="0.2">
      <c r="A3470">
        <v>2016</v>
      </c>
      <c r="B3470" t="s">
        <v>7</v>
      </c>
      <c r="C3470">
        <v>127</v>
      </c>
      <c r="D3470" t="s">
        <v>250</v>
      </c>
      <c r="E3470" t="s">
        <v>205</v>
      </c>
      <c r="F3470" s="231">
        <v>0.80669100000000005</v>
      </c>
    </row>
    <row r="3471" spans="1:6" x14ac:dyDescent="0.2">
      <c r="A3471">
        <v>2016</v>
      </c>
      <c r="B3471" t="s">
        <v>7</v>
      </c>
      <c r="C3471">
        <v>127</v>
      </c>
      <c r="D3471" t="s">
        <v>250</v>
      </c>
      <c r="E3471" t="s">
        <v>196</v>
      </c>
      <c r="F3471" s="231">
        <v>285</v>
      </c>
    </row>
    <row r="3472" spans="1:6" x14ac:dyDescent="0.2">
      <c r="A3472">
        <v>2016</v>
      </c>
      <c r="B3472" t="s">
        <v>6</v>
      </c>
      <c r="C3472">
        <v>127</v>
      </c>
      <c r="D3472" t="s">
        <v>250</v>
      </c>
      <c r="E3472" t="s">
        <v>197</v>
      </c>
      <c r="F3472" s="231">
        <v>12</v>
      </c>
    </row>
    <row r="3473" spans="1:6" x14ac:dyDescent="0.2">
      <c r="A3473">
        <v>2016</v>
      </c>
      <c r="B3473" t="s">
        <v>6</v>
      </c>
      <c r="C3473">
        <v>127</v>
      </c>
      <c r="D3473" t="s">
        <v>250</v>
      </c>
      <c r="E3473" t="s">
        <v>198</v>
      </c>
      <c r="F3473" s="231">
        <v>2</v>
      </c>
    </row>
    <row r="3474" spans="1:6" x14ac:dyDescent="0.2">
      <c r="A3474">
        <v>2016</v>
      </c>
      <c r="B3474" t="s">
        <v>6</v>
      </c>
      <c r="C3474">
        <v>127</v>
      </c>
      <c r="D3474" t="s">
        <v>250</v>
      </c>
      <c r="E3474" t="s">
        <v>199</v>
      </c>
      <c r="F3474" s="231">
        <v>1</v>
      </c>
    </row>
    <row r="3475" spans="1:6" x14ac:dyDescent="0.2">
      <c r="A3475">
        <v>2016</v>
      </c>
      <c r="B3475" t="s">
        <v>6</v>
      </c>
      <c r="C3475">
        <v>127</v>
      </c>
      <c r="D3475" t="s">
        <v>250</v>
      </c>
      <c r="E3475" t="s">
        <v>194</v>
      </c>
      <c r="F3475" s="231">
        <v>5</v>
      </c>
    </row>
    <row r="3476" spans="1:6" x14ac:dyDescent="0.2">
      <c r="A3476">
        <v>2016</v>
      </c>
      <c r="B3476" t="s">
        <v>6</v>
      </c>
      <c r="C3476">
        <v>127</v>
      </c>
      <c r="D3476" t="s">
        <v>250</v>
      </c>
      <c r="E3476" t="s">
        <v>200</v>
      </c>
      <c r="F3476" s="231">
        <v>1</v>
      </c>
    </row>
    <row r="3477" spans="1:6" x14ac:dyDescent="0.2">
      <c r="A3477">
        <v>2016</v>
      </c>
      <c r="B3477" t="s">
        <v>6</v>
      </c>
      <c r="C3477">
        <v>127</v>
      </c>
      <c r="D3477" t="s">
        <v>250</v>
      </c>
      <c r="E3477" t="s">
        <v>195</v>
      </c>
      <c r="F3477" s="231">
        <v>21</v>
      </c>
    </row>
    <row r="3478" spans="1:6" x14ac:dyDescent="0.2">
      <c r="A3478">
        <v>2016</v>
      </c>
      <c r="B3478" t="s">
        <v>6</v>
      </c>
      <c r="C3478">
        <v>127</v>
      </c>
      <c r="D3478" t="s">
        <v>250</v>
      </c>
      <c r="E3478" t="s">
        <v>202</v>
      </c>
      <c r="F3478" s="231">
        <v>0.83333299999999999</v>
      </c>
    </row>
    <row r="3479" spans="1:6" x14ac:dyDescent="0.2">
      <c r="A3479">
        <v>2016</v>
      </c>
      <c r="B3479" t="s">
        <v>6</v>
      </c>
      <c r="C3479">
        <v>127</v>
      </c>
      <c r="D3479" t="s">
        <v>250</v>
      </c>
      <c r="E3479" t="s">
        <v>205</v>
      </c>
      <c r="F3479" s="231">
        <v>0.84090900000000002</v>
      </c>
    </row>
    <row r="3480" spans="1:6" x14ac:dyDescent="0.2">
      <c r="A3480">
        <v>2016</v>
      </c>
      <c r="B3480" t="s">
        <v>6</v>
      </c>
      <c r="C3480">
        <v>127</v>
      </c>
      <c r="D3480" t="s">
        <v>250</v>
      </c>
      <c r="E3480" t="s">
        <v>196</v>
      </c>
      <c r="F3480" s="231">
        <v>283</v>
      </c>
    </row>
    <row r="3481" spans="1:6" x14ac:dyDescent="0.2">
      <c r="A3481">
        <v>2016</v>
      </c>
      <c r="B3481" t="s">
        <v>0</v>
      </c>
      <c r="C3481">
        <v>127</v>
      </c>
      <c r="D3481" t="s">
        <v>250</v>
      </c>
      <c r="E3481" t="s">
        <v>197</v>
      </c>
      <c r="F3481" s="231">
        <v>7</v>
      </c>
    </row>
    <row r="3482" spans="1:6" x14ac:dyDescent="0.2">
      <c r="A3482">
        <v>2016</v>
      </c>
      <c r="B3482" t="s">
        <v>0</v>
      </c>
      <c r="C3482">
        <v>127</v>
      </c>
      <c r="D3482" t="s">
        <v>250</v>
      </c>
      <c r="E3482" t="s">
        <v>198</v>
      </c>
      <c r="F3482" s="231">
        <v>1</v>
      </c>
    </row>
    <row r="3483" spans="1:6" x14ac:dyDescent="0.2">
      <c r="A3483">
        <v>2016</v>
      </c>
      <c r="B3483" t="s">
        <v>0</v>
      </c>
      <c r="C3483">
        <v>127</v>
      </c>
      <c r="D3483" t="s">
        <v>250</v>
      </c>
      <c r="E3483" t="s">
        <v>199</v>
      </c>
      <c r="F3483" s="231">
        <v>0</v>
      </c>
    </row>
    <row r="3484" spans="1:6" x14ac:dyDescent="0.2">
      <c r="A3484">
        <v>2016</v>
      </c>
      <c r="B3484" t="s">
        <v>0</v>
      </c>
      <c r="C3484">
        <v>127</v>
      </c>
      <c r="D3484" t="s">
        <v>250</v>
      </c>
      <c r="E3484" t="s">
        <v>194</v>
      </c>
      <c r="F3484" s="231">
        <v>4</v>
      </c>
    </row>
    <row r="3485" spans="1:6" x14ac:dyDescent="0.2">
      <c r="A3485">
        <v>2016</v>
      </c>
      <c r="B3485" t="s">
        <v>0</v>
      </c>
      <c r="C3485">
        <v>127</v>
      </c>
      <c r="D3485" t="s">
        <v>250</v>
      </c>
      <c r="E3485" t="s">
        <v>200</v>
      </c>
      <c r="F3485" s="231">
        <v>2</v>
      </c>
    </row>
    <row r="3486" spans="1:6" x14ac:dyDescent="0.2">
      <c r="A3486">
        <v>2016</v>
      </c>
      <c r="B3486" t="s">
        <v>0</v>
      </c>
      <c r="C3486">
        <v>127</v>
      </c>
      <c r="D3486" t="s">
        <v>250</v>
      </c>
      <c r="E3486" t="s">
        <v>195</v>
      </c>
      <c r="F3486" s="231">
        <v>19</v>
      </c>
    </row>
    <row r="3487" spans="1:6" x14ac:dyDescent="0.2">
      <c r="A3487">
        <v>2016</v>
      </c>
      <c r="B3487" t="s">
        <v>0</v>
      </c>
      <c r="C3487">
        <v>127</v>
      </c>
      <c r="D3487" t="s">
        <v>250</v>
      </c>
      <c r="E3487" t="s">
        <v>202</v>
      </c>
      <c r="F3487" s="231">
        <v>0.809701</v>
      </c>
    </row>
    <row r="3488" spans="1:6" x14ac:dyDescent="0.2">
      <c r="A3488">
        <v>2016</v>
      </c>
      <c r="B3488" t="s">
        <v>0</v>
      </c>
      <c r="C3488">
        <v>127</v>
      </c>
      <c r="D3488" t="s">
        <v>250</v>
      </c>
      <c r="E3488" t="s">
        <v>205</v>
      </c>
      <c r="F3488" s="231">
        <v>0.81749000000000005</v>
      </c>
    </row>
    <row r="3489" spans="1:6" x14ac:dyDescent="0.2">
      <c r="A3489">
        <v>2016</v>
      </c>
      <c r="B3489" t="s">
        <v>0</v>
      </c>
      <c r="C3489">
        <v>127</v>
      </c>
      <c r="D3489" t="s">
        <v>250</v>
      </c>
      <c r="E3489" t="s">
        <v>196</v>
      </c>
      <c r="F3489" s="231">
        <v>288</v>
      </c>
    </row>
    <row r="3490" spans="1:6" x14ac:dyDescent="0.2">
      <c r="A3490">
        <v>2016</v>
      </c>
      <c r="B3490" t="s">
        <v>8</v>
      </c>
      <c r="C3490">
        <v>127</v>
      </c>
      <c r="D3490" t="s">
        <v>250</v>
      </c>
      <c r="E3490" t="s">
        <v>197</v>
      </c>
      <c r="F3490" s="231">
        <v>6</v>
      </c>
    </row>
    <row r="3491" spans="1:6" x14ac:dyDescent="0.2">
      <c r="A3491">
        <v>2016</v>
      </c>
      <c r="B3491" t="s">
        <v>8</v>
      </c>
      <c r="C3491">
        <v>127</v>
      </c>
      <c r="D3491" t="s">
        <v>250</v>
      </c>
      <c r="E3491" t="s">
        <v>198</v>
      </c>
      <c r="F3491" s="231">
        <v>1</v>
      </c>
    </row>
    <row r="3492" spans="1:6" x14ac:dyDescent="0.2">
      <c r="A3492">
        <v>2016</v>
      </c>
      <c r="B3492" t="s">
        <v>8</v>
      </c>
      <c r="C3492">
        <v>127</v>
      </c>
      <c r="D3492" t="s">
        <v>250</v>
      </c>
      <c r="E3492" t="s">
        <v>199</v>
      </c>
      <c r="F3492" s="231">
        <v>1</v>
      </c>
    </row>
    <row r="3493" spans="1:6" x14ac:dyDescent="0.2">
      <c r="A3493">
        <v>2016</v>
      </c>
      <c r="B3493" t="s">
        <v>8</v>
      </c>
      <c r="C3493">
        <v>127</v>
      </c>
      <c r="D3493" t="s">
        <v>250</v>
      </c>
      <c r="E3493" t="s">
        <v>194</v>
      </c>
      <c r="F3493" s="231">
        <v>8</v>
      </c>
    </row>
    <row r="3494" spans="1:6" x14ac:dyDescent="0.2">
      <c r="A3494">
        <v>2016</v>
      </c>
      <c r="B3494" t="s">
        <v>8</v>
      </c>
      <c r="C3494">
        <v>127</v>
      </c>
      <c r="D3494" t="s">
        <v>250</v>
      </c>
      <c r="E3494" t="s">
        <v>200</v>
      </c>
      <c r="F3494" s="231">
        <v>2</v>
      </c>
    </row>
    <row r="3495" spans="1:6" x14ac:dyDescent="0.2">
      <c r="A3495">
        <v>2016</v>
      </c>
      <c r="B3495" t="s">
        <v>8</v>
      </c>
      <c r="C3495">
        <v>127</v>
      </c>
      <c r="D3495" t="s">
        <v>250</v>
      </c>
      <c r="E3495" t="s">
        <v>195</v>
      </c>
      <c r="F3495" s="231">
        <v>18</v>
      </c>
    </row>
    <row r="3496" spans="1:6" x14ac:dyDescent="0.2">
      <c r="A3496">
        <v>2016</v>
      </c>
      <c r="B3496" t="s">
        <v>8</v>
      </c>
      <c r="C3496">
        <v>127</v>
      </c>
      <c r="D3496" t="s">
        <v>250</v>
      </c>
      <c r="E3496" t="s">
        <v>202</v>
      </c>
      <c r="F3496" s="231">
        <v>0.79347800000000002</v>
      </c>
    </row>
    <row r="3497" spans="1:6" x14ac:dyDescent="0.2">
      <c r="A3497">
        <v>2016</v>
      </c>
      <c r="B3497" t="s">
        <v>8</v>
      </c>
      <c r="C3497">
        <v>127</v>
      </c>
      <c r="D3497" t="s">
        <v>250</v>
      </c>
      <c r="E3497" t="s">
        <v>205</v>
      </c>
      <c r="F3497" s="231">
        <v>0.8</v>
      </c>
    </row>
    <row r="3498" spans="1:6" x14ac:dyDescent="0.2">
      <c r="A3498">
        <v>2016</v>
      </c>
      <c r="B3498" t="s">
        <v>8</v>
      </c>
      <c r="C3498">
        <v>127</v>
      </c>
      <c r="D3498" t="s">
        <v>250</v>
      </c>
      <c r="E3498" t="s">
        <v>196</v>
      </c>
      <c r="F3498" s="231">
        <v>288</v>
      </c>
    </row>
    <row r="3499" spans="1:6" x14ac:dyDescent="0.2">
      <c r="A3499">
        <v>2016</v>
      </c>
      <c r="B3499" t="s">
        <v>10</v>
      </c>
      <c r="C3499">
        <v>127</v>
      </c>
      <c r="D3499" t="s">
        <v>250</v>
      </c>
      <c r="E3499" t="s">
        <v>197</v>
      </c>
      <c r="F3499" s="231">
        <v>8</v>
      </c>
    </row>
    <row r="3500" spans="1:6" x14ac:dyDescent="0.2">
      <c r="A3500">
        <v>2016</v>
      </c>
      <c r="B3500" t="s">
        <v>10</v>
      </c>
      <c r="C3500">
        <v>127</v>
      </c>
      <c r="D3500" t="s">
        <v>250</v>
      </c>
      <c r="E3500" t="s">
        <v>198</v>
      </c>
      <c r="F3500" s="231">
        <v>1</v>
      </c>
    </row>
    <row r="3501" spans="1:6" x14ac:dyDescent="0.2">
      <c r="A3501">
        <v>2016</v>
      </c>
      <c r="B3501" t="s">
        <v>10</v>
      </c>
      <c r="C3501">
        <v>127</v>
      </c>
      <c r="D3501" t="s">
        <v>250</v>
      </c>
      <c r="E3501" t="s">
        <v>199</v>
      </c>
      <c r="F3501" s="231">
        <v>2</v>
      </c>
    </row>
    <row r="3502" spans="1:6" x14ac:dyDescent="0.2">
      <c r="A3502">
        <v>2016</v>
      </c>
      <c r="B3502" t="s">
        <v>10</v>
      </c>
      <c r="C3502">
        <v>127</v>
      </c>
      <c r="D3502" t="s">
        <v>250</v>
      </c>
      <c r="E3502" t="s">
        <v>194</v>
      </c>
      <c r="F3502" s="231">
        <v>3</v>
      </c>
    </row>
    <row r="3503" spans="1:6" x14ac:dyDescent="0.2">
      <c r="A3503">
        <v>2016</v>
      </c>
      <c r="B3503" t="s">
        <v>10</v>
      </c>
      <c r="C3503">
        <v>127</v>
      </c>
      <c r="D3503" t="s">
        <v>250</v>
      </c>
      <c r="E3503" t="s">
        <v>200</v>
      </c>
      <c r="F3503" s="231">
        <v>3</v>
      </c>
    </row>
    <row r="3504" spans="1:6" x14ac:dyDescent="0.2">
      <c r="A3504">
        <v>2016</v>
      </c>
      <c r="B3504" t="s">
        <v>10</v>
      </c>
      <c r="C3504">
        <v>127</v>
      </c>
      <c r="D3504" t="s">
        <v>250</v>
      </c>
      <c r="E3504" t="s">
        <v>195</v>
      </c>
      <c r="F3504" s="231">
        <v>15</v>
      </c>
    </row>
    <row r="3505" spans="1:6" x14ac:dyDescent="0.2">
      <c r="A3505">
        <v>2016</v>
      </c>
      <c r="B3505" t="s">
        <v>10</v>
      </c>
      <c r="C3505">
        <v>127</v>
      </c>
      <c r="D3505" t="s">
        <v>250</v>
      </c>
      <c r="E3505" t="s">
        <v>202</v>
      </c>
      <c r="F3505" s="231">
        <v>0.78745600000000004</v>
      </c>
    </row>
    <row r="3506" spans="1:6" x14ac:dyDescent="0.2">
      <c r="A3506">
        <v>2016</v>
      </c>
      <c r="B3506" t="s">
        <v>10</v>
      </c>
      <c r="C3506">
        <v>127</v>
      </c>
      <c r="D3506" t="s">
        <v>250</v>
      </c>
      <c r="E3506" t="s">
        <v>205</v>
      </c>
      <c r="F3506" s="231">
        <v>0.79569900000000005</v>
      </c>
    </row>
    <row r="3507" spans="1:6" x14ac:dyDescent="0.2">
      <c r="A3507">
        <v>2016</v>
      </c>
      <c r="B3507" t="s">
        <v>10</v>
      </c>
      <c r="C3507">
        <v>127</v>
      </c>
      <c r="D3507" t="s">
        <v>250</v>
      </c>
      <c r="E3507" t="s">
        <v>196</v>
      </c>
      <c r="F3507" s="231">
        <v>286</v>
      </c>
    </row>
    <row r="3508" spans="1:6" x14ac:dyDescent="0.2">
      <c r="A3508">
        <v>2016</v>
      </c>
      <c r="B3508" t="s">
        <v>4</v>
      </c>
      <c r="C3508">
        <v>127</v>
      </c>
      <c r="D3508" t="s">
        <v>250</v>
      </c>
      <c r="E3508" t="s">
        <v>197</v>
      </c>
      <c r="F3508" s="231">
        <v>2</v>
      </c>
    </row>
    <row r="3509" spans="1:6" x14ac:dyDescent="0.2">
      <c r="A3509">
        <v>2016</v>
      </c>
      <c r="B3509" t="s">
        <v>4</v>
      </c>
      <c r="C3509">
        <v>127</v>
      </c>
      <c r="D3509" t="s">
        <v>250</v>
      </c>
      <c r="E3509" t="s">
        <v>194</v>
      </c>
      <c r="F3509" s="231">
        <v>2</v>
      </c>
    </row>
    <row r="3510" spans="1:6" x14ac:dyDescent="0.2">
      <c r="A3510">
        <v>2016</v>
      </c>
      <c r="B3510" t="s">
        <v>4</v>
      </c>
      <c r="C3510">
        <v>127</v>
      </c>
      <c r="D3510" t="s">
        <v>250</v>
      </c>
      <c r="E3510" t="s">
        <v>195</v>
      </c>
      <c r="F3510" s="231">
        <v>15</v>
      </c>
    </row>
    <row r="3511" spans="1:6" x14ac:dyDescent="0.2">
      <c r="A3511">
        <v>2016</v>
      </c>
      <c r="B3511" t="s">
        <v>4</v>
      </c>
      <c r="C3511">
        <v>127</v>
      </c>
      <c r="D3511" t="s">
        <v>250</v>
      </c>
      <c r="E3511" t="s">
        <v>202</v>
      </c>
      <c r="F3511" s="231">
        <v>0.83018899999999995</v>
      </c>
    </row>
    <row r="3512" spans="1:6" x14ac:dyDescent="0.2">
      <c r="A3512">
        <v>2016</v>
      </c>
      <c r="B3512" t="s">
        <v>4</v>
      </c>
      <c r="C3512">
        <v>127</v>
      </c>
      <c r="D3512" t="s">
        <v>250</v>
      </c>
      <c r="E3512" t="s">
        <v>205</v>
      </c>
      <c r="F3512" s="231">
        <v>0.83783799999999997</v>
      </c>
    </row>
    <row r="3513" spans="1:6" x14ac:dyDescent="0.2">
      <c r="A3513">
        <v>2016</v>
      </c>
      <c r="B3513" t="s">
        <v>4</v>
      </c>
      <c r="C3513">
        <v>127</v>
      </c>
      <c r="D3513" t="s">
        <v>250</v>
      </c>
      <c r="E3513" t="s">
        <v>196</v>
      </c>
      <c r="F3513" s="231">
        <v>284</v>
      </c>
    </row>
    <row r="3514" spans="1:6" x14ac:dyDescent="0.2">
      <c r="A3514">
        <v>2016</v>
      </c>
      <c r="B3514" t="s">
        <v>3</v>
      </c>
      <c r="C3514">
        <v>127</v>
      </c>
      <c r="D3514" t="s">
        <v>250</v>
      </c>
      <c r="E3514" t="s">
        <v>197</v>
      </c>
      <c r="F3514" s="231">
        <v>7</v>
      </c>
    </row>
    <row r="3515" spans="1:6" x14ac:dyDescent="0.2">
      <c r="A3515">
        <v>2016</v>
      </c>
      <c r="B3515" t="s">
        <v>3</v>
      </c>
      <c r="C3515">
        <v>127</v>
      </c>
      <c r="D3515" t="s">
        <v>250</v>
      </c>
      <c r="E3515" t="s">
        <v>198</v>
      </c>
      <c r="F3515" s="231">
        <v>2</v>
      </c>
    </row>
    <row r="3516" spans="1:6" x14ac:dyDescent="0.2">
      <c r="A3516">
        <v>2016</v>
      </c>
      <c r="B3516" t="s">
        <v>3</v>
      </c>
      <c r="C3516">
        <v>127</v>
      </c>
      <c r="D3516" t="s">
        <v>250</v>
      </c>
      <c r="E3516" t="s">
        <v>199</v>
      </c>
      <c r="F3516" s="231">
        <v>1</v>
      </c>
    </row>
    <row r="3517" spans="1:6" x14ac:dyDescent="0.2">
      <c r="A3517">
        <v>2016</v>
      </c>
      <c r="B3517" t="s">
        <v>3</v>
      </c>
      <c r="C3517">
        <v>127</v>
      </c>
      <c r="D3517" t="s">
        <v>250</v>
      </c>
      <c r="E3517" t="s">
        <v>194</v>
      </c>
      <c r="F3517" s="231">
        <v>7</v>
      </c>
    </row>
    <row r="3518" spans="1:6" x14ac:dyDescent="0.2">
      <c r="A3518">
        <v>2016</v>
      </c>
      <c r="B3518" t="s">
        <v>3</v>
      </c>
      <c r="C3518">
        <v>127</v>
      </c>
      <c r="D3518" t="s">
        <v>250</v>
      </c>
      <c r="E3518" t="s">
        <v>195</v>
      </c>
      <c r="F3518" s="231">
        <v>11</v>
      </c>
    </row>
    <row r="3519" spans="1:6" x14ac:dyDescent="0.2">
      <c r="A3519">
        <v>2016</v>
      </c>
      <c r="B3519" t="s">
        <v>3</v>
      </c>
      <c r="C3519">
        <v>127</v>
      </c>
      <c r="D3519" t="s">
        <v>250</v>
      </c>
      <c r="E3519" t="s">
        <v>202</v>
      </c>
      <c r="F3519" s="231">
        <v>0.83011599999999997</v>
      </c>
    </row>
    <row r="3520" spans="1:6" x14ac:dyDescent="0.2">
      <c r="A3520">
        <v>2016</v>
      </c>
      <c r="B3520" t="s">
        <v>3</v>
      </c>
      <c r="C3520">
        <v>127</v>
      </c>
      <c r="D3520" t="s">
        <v>250</v>
      </c>
      <c r="E3520" t="s">
        <v>205</v>
      </c>
      <c r="F3520" s="231">
        <v>0.83858299999999997</v>
      </c>
    </row>
    <row r="3521" spans="1:6" x14ac:dyDescent="0.2">
      <c r="A3521">
        <v>2016</v>
      </c>
      <c r="B3521" t="s">
        <v>3</v>
      </c>
      <c r="C3521">
        <v>127</v>
      </c>
      <c r="D3521" t="s">
        <v>250</v>
      </c>
      <c r="E3521" t="s">
        <v>196</v>
      </c>
      <c r="F3521" s="231">
        <v>284</v>
      </c>
    </row>
    <row r="3522" spans="1:6" x14ac:dyDescent="0.2">
      <c r="A3522">
        <v>2016</v>
      </c>
      <c r="B3522" t="s">
        <v>2</v>
      </c>
      <c r="C3522">
        <v>127</v>
      </c>
      <c r="D3522" t="s">
        <v>250</v>
      </c>
      <c r="E3522" t="s">
        <v>197</v>
      </c>
      <c r="F3522" s="231">
        <v>7</v>
      </c>
    </row>
    <row r="3523" spans="1:6" x14ac:dyDescent="0.2">
      <c r="A3523">
        <v>2016</v>
      </c>
      <c r="B3523" t="s">
        <v>2</v>
      </c>
      <c r="C3523">
        <v>127</v>
      </c>
      <c r="D3523" t="s">
        <v>250</v>
      </c>
      <c r="E3523" t="s">
        <v>199</v>
      </c>
      <c r="F3523" s="231">
        <v>2</v>
      </c>
    </row>
    <row r="3524" spans="1:6" x14ac:dyDescent="0.2">
      <c r="A3524">
        <v>2016</v>
      </c>
      <c r="B3524" t="s">
        <v>2</v>
      </c>
      <c r="C3524">
        <v>127</v>
      </c>
      <c r="D3524" t="s">
        <v>250</v>
      </c>
      <c r="E3524" t="s">
        <v>194</v>
      </c>
      <c r="F3524" s="231">
        <v>7</v>
      </c>
    </row>
    <row r="3525" spans="1:6" x14ac:dyDescent="0.2">
      <c r="A3525">
        <v>2016</v>
      </c>
      <c r="B3525" t="s">
        <v>2</v>
      </c>
      <c r="C3525">
        <v>127</v>
      </c>
      <c r="D3525" t="s">
        <v>250</v>
      </c>
      <c r="E3525" t="s">
        <v>200</v>
      </c>
      <c r="F3525" s="231">
        <v>1</v>
      </c>
    </row>
    <row r="3526" spans="1:6" x14ac:dyDescent="0.2">
      <c r="A3526">
        <v>2016</v>
      </c>
      <c r="B3526" t="s">
        <v>2</v>
      </c>
      <c r="C3526">
        <v>127</v>
      </c>
      <c r="D3526" t="s">
        <v>250</v>
      </c>
      <c r="E3526" t="s">
        <v>195</v>
      </c>
      <c r="F3526" s="231">
        <v>16</v>
      </c>
    </row>
    <row r="3527" spans="1:6" x14ac:dyDescent="0.2">
      <c r="A3527">
        <v>2016</v>
      </c>
      <c r="B3527" t="s">
        <v>2</v>
      </c>
      <c r="C3527">
        <v>127</v>
      </c>
      <c r="D3527" t="s">
        <v>250</v>
      </c>
      <c r="E3527" t="s">
        <v>202</v>
      </c>
      <c r="F3527" s="231">
        <v>0.82641500000000001</v>
      </c>
    </row>
    <row r="3528" spans="1:6" x14ac:dyDescent="0.2">
      <c r="A3528">
        <v>2016</v>
      </c>
      <c r="B3528" t="s">
        <v>2</v>
      </c>
      <c r="C3528">
        <v>127</v>
      </c>
      <c r="D3528" t="s">
        <v>250</v>
      </c>
      <c r="E3528" t="s">
        <v>205</v>
      </c>
      <c r="F3528" s="231">
        <v>0.83783799999999997</v>
      </c>
    </row>
    <row r="3529" spans="1:6" x14ac:dyDescent="0.2">
      <c r="A3529">
        <v>2016</v>
      </c>
      <c r="B3529" t="s">
        <v>2</v>
      </c>
      <c r="C3529">
        <v>127</v>
      </c>
      <c r="D3529" t="s">
        <v>250</v>
      </c>
      <c r="E3529" t="s">
        <v>196</v>
      </c>
      <c r="F3529" s="231">
        <v>283</v>
      </c>
    </row>
    <row r="3530" spans="1:6" x14ac:dyDescent="0.2">
      <c r="A3530">
        <v>2016</v>
      </c>
      <c r="B3530" t="s">
        <v>9</v>
      </c>
      <c r="C3530">
        <v>128</v>
      </c>
      <c r="D3530" t="s">
        <v>251</v>
      </c>
      <c r="E3530" t="s">
        <v>197</v>
      </c>
      <c r="F3530" s="231">
        <v>1</v>
      </c>
    </row>
    <row r="3531" spans="1:6" x14ac:dyDescent="0.2">
      <c r="A3531">
        <v>2016</v>
      </c>
      <c r="B3531" t="s">
        <v>9</v>
      </c>
      <c r="C3531">
        <v>128</v>
      </c>
      <c r="D3531" t="s">
        <v>251</v>
      </c>
      <c r="E3531" t="s">
        <v>195</v>
      </c>
      <c r="F3531" s="231">
        <v>2</v>
      </c>
    </row>
    <row r="3532" spans="1:6" x14ac:dyDescent="0.2">
      <c r="A3532">
        <v>2016</v>
      </c>
      <c r="B3532" t="s">
        <v>9</v>
      </c>
      <c r="C3532">
        <v>128</v>
      </c>
      <c r="D3532" t="s">
        <v>251</v>
      </c>
      <c r="E3532" t="s">
        <v>202</v>
      </c>
      <c r="F3532" s="231">
        <v>0.57627099999999998</v>
      </c>
    </row>
    <row r="3533" spans="1:6" x14ac:dyDescent="0.2">
      <c r="A3533">
        <v>2016</v>
      </c>
      <c r="B3533" t="s">
        <v>9</v>
      </c>
      <c r="C3533">
        <v>128</v>
      </c>
      <c r="D3533" t="s">
        <v>251</v>
      </c>
      <c r="E3533" t="s">
        <v>205</v>
      </c>
      <c r="F3533" s="231">
        <v>0.57627099999999998</v>
      </c>
    </row>
    <row r="3534" spans="1:6" x14ac:dyDescent="0.2">
      <c r="A3534">
        <v>2016</v>
      </c>
      <c r="B3534" t="s">
        <v>9</v>
      </c>
      <c r="C3534">
        <v>128</v>
      </c>
      <c r="D3534" t="s">
        <v>251</v>
      </c>
      <c r="E3534" t="s">
        <v>196</v>
      </c>
      <c r="F3534" s="231">
        <v>57</v>
      </c>
    </row>
    <row r="3535" spans="1:6" x14ac:dyDescent="0.2">
      <c r="A3535">
        <v>2016</v>
      </c>
      <c r="B3535" t="s">
        <v>1</v>
      </c>
      <c r="C3535">
        <v>128</v>
      </c>
      <c r="D3535" t="s">
        <v>251</v>
      </c>
      <c r="E3535" t="s">
        <v>197</v>
      </c>
      <c r="F3535" s="231">
        <v>1</v>
      </c>
    </row>
    <row r="3536" spans="1:6" x14ac:dyDescent="0.2">
      <c r="A3536">
        <v>2016</v>
      </c>
      <c r="B3536" t="s">
        <v>1</v>
      </c>
      <c r="C3536">
        <v>128</v>
      </c>
      <c r="D3536" t="s">
        <v>251</v>
      </c>
      <c r="E3536" t="s">
        <v>199</v>
      </c>
      <c r="F3536" s="231">
        <v>1</v>
      </c>
    </row>
    <row r="3537" spans="1:6" x14ac:dyDescent="0.2">
      <c r="A3537">
        <v>2016</v>
      </c>
      <c r="B3537" t="s">
        <v>1</v>
      </c>
      <c r="C3537">
        <v>128</v>
      </c>
      <c r="D3537" t="s">
        <v>251</v>
      </c>
      <c r="E3537" t="s">
        <v>194</v>
      </c>
      <c r="F3537" s="231">
        <v>3</v>
      </c>
    </row>
    <row r="3538" spans="1:6" x14ac:dyDescent="0.2">
      <c r="A3538">
        <v>2016</v>
      </c>
      <c r="B3538" t="s">
        <v>1</v>
      </c>
      <c r="C3538">
        <v>128</v>
      </c>
      <c r="D3538" t="s">
        <v>251</v>
      </c>
      <c r="E3538" t="s">
        <v>195</v>
      </c>
      <c r="F3538" s="231">
        <v>2</v>
      </c>
    </row>
    <row r="3539" spans="1:6" x14ac:dyDescent="0.2">
      <c r="A3539">
        <v>2016</v>
      </c>
      <c r="B3539" t="s">
        <v>1</v>
      </c>
      <c r="C3539">
        <v>128</v>
      </c>
      <c r="D3539" t="s">
        <v>251</v>
      </c>
      <c r="E3539" t="s">
        <v>202</v>
      </c>
      <c r="F3539" s="231">
        <v>0.58064499999999997</v>
      </c>
    </row>
    <row r="3540" spans="1:6" x14ac:dyDescent="0.2">
      <c r="A3540">
        <v>2016</v>
      </c>
      <c r="B3540" t="s">
        <v>1</v>
      </c>
      <c r="C3540">
        <v>128</v>
      </c>
      <c r="D3540" t="s">
        <v>251</v>
      </c>
      <c r="E3540" t="s">
        <v>205</v>
      </c>
      <c r="F3540" s="231">
        <v>0.59016400000000002</v>
      </c>
    </row>
    <row r="3541" spans="1:6" x14ac:dyDescent="0.2">
      <c r="A3541">
        <v>2016</v>
      </c>
      <c r="B3541" t="s">
        <v>1</v>
      </c>
      <c r="C3541">
        <v>128</v>
      </c>
      <c r="D3541" t="s">
        <v>251</v>
      </c>
      <c r="E3541" t="s">
        <v>196</v>
      </c>
      <c r="F3541" s="231">
        <v>59</v>
      </c>
    </row>
    <row r="3542" spans="1:6" x14ac:dyDescent="0.2">
      <c r="A3542">
        <v>2016</v>
      </c>
      <c r="B3542" t="s">
        <v>5</v>
      </c>
      <c r="C3542">
        <v>128</v>
      </c>
      <c r="D3542" t="s">
        <v>251</v>
      </c>
      <c r="E3542" t="s">
        <v>197</v>
      </c>
      <c r="F3542" s="231">
        <v>1</v>
      </c>
    </row>
    <row r="3543" spans="1:6" x14ac:dyDescent="0.2">
      <c r="A3543">
        <v>2016</v>
      </c>
      <c r="B3543" t="s">
        <v>5</v>
      </c>
      <c r="C3543">
        <v>128</v>
      </c>
      <c r="D3543" t="s">
        <v>251</v>
      </c>
      <c r="E3543" t="s">
        <v>198</v>
      </c>
      <c r="F3543" s="231">
        <v>1</v>
      </c>
    </row>
    <row r="3544" spans="1:6" x14ac:dyDescent="0.2">
      <c r="A3544">
        <v>2016</v>
      </c>
      <c r="B3544" t="s">
        <v>5</v>
      </c>
      <c r="C3544">
        <v>128</v>
      </c>
      <c r="D3544" t="s">
        <v>251</v>
      </c>
      <c r="E3544" t="s">
        <v>194</v>
      </c>
      <c r="F3544" s="231">
        <v>2</v>
      </c>
    </row>
    <row r="3545" spans="1:6" x14ac:dyDescent="0.2">
      <c r="A3545">
        <v>2016</v>
      </c>
      <c r="B3545" t="s">
        <v>5</v>
      </c>
      <c r="C3545">
        <v>128</v>
      </c>
      <c r="D3545" t="s">
        <v>251</v>
      </c>
      <c r="E3545" t="s">
        <v>195</v>
      </c>
      <c r="F3545" s="231">
        <v>2</v>
      </c>
    </row>
    <row r="3546" spans="1:6" x14ac:dyDescent="0.2">
      <c r="A3546">
        <v>2016</v>
      </c>
      <c r="B3546" t="s">
        <v>5</v>
      </c>
      <c r="C3546">
        <v>128</v>
      </c>
      <c r="D3546" t="s">
        <v>251</v>
      </c>
      <c r="E3546" t="s">
        <v>202</v>
      </c>
      <c r="F3546" s="231">
        <v>0.58730199999999999</v>
      </c>
    </row>
    <row r="3547" spans="1:6" x14ac:dyDescent="0.2">
      <c r="A3547">
        <v>2016</v>
      </c>
      <c r="B3547" t="s">
        <v>5</v>
      </c>
      <c r="C3547">
        <v>128</v>
      </c>
      <c r="D3547" t="s">
        <v>251</v>
      </c>
      <c r="E3547" t="s">
        <v>205</v>
      </c>
      <c r="F3547" s="231">
        <v>0.58730199999999999</v>
      </c>
    </row>
    <row r="3548" spans="1:6" x14ac:dyDescent="0.2">
      <c r="A3548">
        <v>2016</v>
      </c>
      <c r="B3548" t="s">
        <v>5</v>
      </c>
      <c r="C3548">
        <v>128</v>
      </c>
      <c r="D3548" t="s">
        <v>251</v>
      </c>
      <c r="E3548" t="s">
        <v>196</v>
      </c>
      <c r="F3548" s="231">
        <v>55</v>
      </c>
    </row>
    <row r="3549" spans="1:6" x14ac:dyDescent="0.2">
      <c r="A3549">
        <v>2016</v>
      </c>
      <c r="B3549" t="s">
        <v>7</v>
      </c>
      <c r="C3549">
        <v>128</v>
      </c>
      <c r="D3549" t="s">
        <v>251</v>
      </c>
      <c r="E3549" t="s">
        <v>197</v>
      </c>
      <c r="F3549" s="231">
        <v>2</v>
      </c>
    </row>
    <row r="3550" spans="1:6" x14ac:dyDescent="0.2">
      <c r="A3550">
        <v>2016</v>
      </c>
      <c r="B3550" t="s">
        <v>7</v>
      </c>
      <c r="C3550">
        <v>128</v>
      </c>
      <c r="D3550" t="s">
        <v>251</v>
      </c>
      <c r="E3550" t="s">
        <v>194</v>
      </c>
      <c r="F3550" s="231">
        <v>4</v>
      </c>
    </row>
    <row r="3551" spans="1:6" x14ac:dyDescent="0.2">
      <c r="A3551">
        <v>2016</v>
      </c>
      <c r="B3551" t="s">
        <v>7</v>
      </c>
      <c r="C3551">
        <v>128</v>
      </c>
      <c r="D3551" t="s">
        <v>251</v>
      </c>
      <c r="E3551" t="s">
        <v>200</v>
      </c>
      <c r="F3551" s="231">
        <v>1</v>
      </c>
    </row>
    <row r="3552" spans="1:6" x14ac:dyDescent="0.2">
      <c r="A3552">
        <v>2016</v>
      </c>
      <c r="B3552" t="s">
        <v>7</v>
      </c>
      <c r="C3552">
        <v>128</v>
      </c>
      <c r="D3552" t="s">
        <v>251</v>
      </c>
      <c r="E3552" t="s">
        <v>195</v>
      </c>
      <c r="F3552" s="231">
        <v>4</v>
      </c>
    </row>
    <row r="3553" spans="1:6" x14ac:dyDescent="0.2">
      <c r="A3553">
        <v>2016</v>
      </c>
      <c r="B3553" t="s">
        <v>7</v>
      </c>
      <c r="C3553">
        <v>128</v>
      </c>
      <c r="D3553" t="s">
        <v>251</v>
      </c>
      <c r="E3553" t="s">
        <v>202</v>
      </c>
      <c r="F3553" s="231">
        <v>0.56451600000000002</v>
      </c>
    </row>
    <row r="3554" spans="1:6" x14ac:dyDescent="0.2">
      <c r="A3554">
        <v>2016</v>
      </c>
      <c r="B3554" t="s">
        <v>7</v>
      </c>
      <c r="C3554">
        <v>128</v>
      </c>
      <c r="D3554" t="s">
        <v>251</v>
      </c>
      <c r="E3554" t="s">
        <v>205</v>
      </c>
      <c r="F3554" s="231">
        <v>0.56451600000000002</v>
      </c>
    </row>
    <row r="3555" spans="1:6" x14ac:dyDescent="0.2">
      <c r="A3555">
        <v>2016</v>
      </c>
      <c r="B3555" t="s">
        <v>7</v>
      </c>
      <c r="C3555">
        <v>128</v>
      </c>
      <c r="D3555" t="s">
        <v>251</v>
      </c>
      <c r="E3555" t="s">
        <v>196</v>
      </c>
      <c r="F3555" s="231">
        <v>59</v>
      </c>
    </row>
    <row r="3556" spans="1:6" x14ac:dyDescent="0.2">
      <c r="A3556">
        <v>2016</v>
      </c>
      <c r="B3556" t="s">
        <v>6</v>
      </c>
      <c r="C3556">
        <v>128</v>
      </c>
      <c r="D3556" t="s">
        <v>251</v>
      </c>
      <c r="E3556" t="s">
        <v>197</v>
      </c>
      <c r="F3556" s="231">
        <v>3</v>
      </c>
    </row>
    <row r="3557" spans="1:6" x14ac:dyDescent="0.2">
      <c r="A3557">
        <v>2016</v>
      </c>
      <c r="B3557" t="s">
        <v>6</v>
      </c>
      <c r="C3557">
        <v>128</v>
      </c>
      <c r="D3557" t="s">
        <v>251</v>
      </c>
      <c r="E3557" t="s">
        <v>199</v>
      </c>
      <c r="F3557" s="231">
        <v>1</v>
      </c>
    </row>
    <row r="3558" spans="1:6" x14ac:dyDescent="0.2">
      <c r="A3558">
        <v>2016</v>
      </c>
      <c r="B3558" t="s">
        <v>6</v>
      </c>
      <c r="C3558">
        <v>128</v>
      </c>
      <c r="D3558" t="s">
        <v>251</v>
      </c>
      <c r="E3558" t="s">
        <v>194</v>
      </c>
      <c r="F3558" s="231">
        <v>5</v>
      </c>
    </row>
    <row r="3559" spans="1:6" x14ac:dyDescent="0.2">
      <c r="A3559">
        <v>2016</v>
      </c>
      <c r="B3559" t="s">
        <v>6</v>
      </c>
      <c r="C3559">
        <v>128</v>
      </c>
      <c r="D3559" t="s">
        <v>251</v>
      </c>
      <c r="E3559" t="s">
        <v>195</v>
      </c>
      <c r="F3559" s="231">
        <v>3</v>
      </c>
    </row>
    <row r="3560" spans="1:6" x14ac:dyDescent="0.2">
      <c r="A3560">
        <v>2016</v>
      </c>
      <c r="B3560" t="s">
        <v>6</v>
      </c>
      <c r="C3560">
        <v>128</v>
      </c>
      <c r="D3560" t="s">
        <v>251</v>
      </c>
      <c r="E3560" t="s">
        <v>202</v>
      </c>
      <c r="F3560" s="231">
        <v>0.59677400000000003</v>
      </c>
    </row>
    <row r="3561" spans="1:6" x14ac:dyDescent="0.2">
      <c r="A3561">
        <v>2016</v>
      </c>
      <c r="B3561" t="s">
        <v>6</v>
      </c>
      <c r="C3561">
        <v>128</v>
      </c>
      <c r="D3561" t="s">
        <v>251</v>
      </c>
      <c r="E3561" t="s">
        <v>205</v>
      </c>
      <c r="F3561" s="231">
        <v>0.59677400000000003</v>
      </c>
    </row>
    <row r="3562" spans="1:6" x14ac:dyDescent="0.2">
      <c r="A3562">
        <v>2016</v>
      </c>
      <c r="B3562" t="s">
        <v>6</v>
      </c>
      <c r="C3562">
        <v>128</v>
      </c>
      <c r="D3562" t="s">
        <v>251</v>
      </c>
      <c r="E3562" t="s">
        <v>196</v>
      </c>
      <c r="F3562" s="231">
        <v>57</v>
      </c>
    </row>
    <row r="3563" spans="1:6" x14ac:dyDescent="0.2">
      <c r="A3563">
        <v>2016</v>
      </c>
      <c r="B3563" t="s">
        <v>0</v>
      </c>
      <c r="C3563">
        <v>128</v>
      </c>
      <c r="D3563" t="s">
        <v>251</v>
      </c>
      <c r="E3563" t="s">
        <v>197</v>
      </c>
      <c r="F3563" s="231">
        <v>0</v>
      </c>
    </row>
    <row r="3564" spans="1:6" x14ac:dyDescent="0.2">
      <c r="A3564">
        <v>2016</v>
      </c>
      <c r="B3564" t="s">
        <v>0</v>
      </c>
      <c r="C3564">
        <v>128</v>
      </c>
      <c r="D3564" t="s">
        <v>251</v>
      </c>
      <c r="E3564" t="s">
        <v>198</v>
      </c>
      <c r="F3564" s="231">
        <v>0</v>
      </c>
    </row>
    <row r="3565" spans="1:6" x14ac:dyDescent="0.2">
      <c r="A3565">
        <v>2016</v>
      </c>
      <c r="B3565" t="s">
        <v>0</v>
      </c>
      <c r="C3565">
        <v>128</v>
      </c>
      <c r="D3565" t="s">
        <v>251</v>
      </c>
      <c r="E3565" t="s">
        <v>199</v>
      </c>
      <c r="F3565" s="231">
        <v>0</v>
      </c>
    </row>
    <row r="3566" spans="1:6" x14ac:dyDescent="0.2">
      <c r="A3566">
        <v>2016</v>
      </c>
      <c r="B3566" t="s">
        <v>0</v>
      </c>
      <c r="C3566">
        <v>128</v>
      </c>
      <c r="D3566" t="s">
        <v>251</v>
      </c>
      <c r="E3566" t="s">
        <v>194</v>
      </c>
      <c r="F3566" s="231">
        <v>1</v>
      </c>
    </row>
    <row r="3567" spans="1:6" x14ac:dyDescent="0.2">
      <c r="A3567">
        <v>2016</v>
      </c>
      <c r="B3567" t="s">
        <v>0</v>
      </c>
      <c r="C3567">
        <v>128</v>
      </c>
      <c r="D3567" t="s">
        <v>251</v>
      </c>
      <c r="E3567" t="s">
        <v>200</v>
      </c>
      <c r="F3567" s="231">
        <v>0</v>
      </c>
    </row>
    <row r="3568" spans="1:6" x14ac:dyDescent="0.2">
      <c r="A3568">
        <v>2016</v>
      </c>
      <c r="B3568" t="s">
        <v>0</v>
      </c>
      <c r="C3568">
        <v>128</v>
      </c>
      <c r="D3568" t="s">
        <v>251</v>
      </c>
      <c r="E3568" t="s">
        <v>195</v>
      </c>
      <c r="F3568" s="231">
        <v>3</v>
      </c>
    </row>
    <row r="3569" spans="1:6" x14ac:dyDescent="0.2">
      <c r="A3569">
        <v>2016</v>
      </c>
      <c r="B3569" t="s">
        <v>0</v>
      </c>
      <c r="C3569">
        <v>128</v>
      </c>
      <c r="D3569" t="s">
        <v>251</v>
      </c>
      <c r="E3569" t="s">
        <v>202</v>
      </c>
      <c r="F3569" s="231">
        <v>0.58333299999999999</v>
      </c>
    </row>
    <row r="3570" spans="1:6" x14ac:dyDescent="0.2">
      <c r="A3570">
        <v>2016</v>
      </c>
      <c r="B3570" t="s">
        <v>0</v>
      </c>
      <c r="C3570">
        <v>128</v>
      </c>
      <c r="D3570" t="s">
        <v>251</v>
      </c>
      <c r="E3570" t="s">
        <v>205</v>
      </c>
      <c r="F3570" s="231">
        <v>0.59321999999999997</v>
      </c>
    </row>
    <row r="3571" spans="1:6" x14ac:dyDescent="0.2">
      <c r="A3571">
        <v>2016</v>
      </c>
      <c r="B3571" t="s">
        <v>0</v>
      </c>
      <c r="C3571">
        <v>128</v>
      </c>
      <c r="D3571" t="s">
        <v>251</v>
      </c>
      <c r="E3571" t="s">
        <v>196</v>
      </c>
      <c r="F3571" s="231">
        <v>58</v>
      </c>
    </row>
    <row r="3572" spans="1:6" x14ac:dyDescent="0.2">
      <c r="A3572">
        <v>2016</v>
      </c>
      <c r="B3572" t="s">
        <v>8</v>
      </c>
      <c r="C3572">
        <v>128</v>
      </c>
      <c r="D3572" t="s">
        <v>251</v>
      </c>
      <c r="E3572" t="s">
        <v>197</v>
      </c>
      <c r="F3572" s="231">
        <v>1</v>
      </c>
    </row>
    <row r="3573" spans="1:6" x14ac:dyDescent="0.2">
      <c r="A3573">
        <v>2016</v>
      </c>
      <c r="B3573" t="s">
        <v>8</v>
      </c>
      <c r="C3573">
        <v>128</v>
      </c>
      <c r="D3573" t="s">
        <v>251</v>
      </c>
      <c r="E3573" t="s">
        <v>195</v>
      </c>
      <c r="F3573" s="231">
        <v>1</v>
      </c>
    </row>
    <row r="3574" spans="1:6" x14ac:dyDescent="0.2">
      <c r="A3574">
        <v>2016</v>
      </c>
      <c r="B3574" t="s">
        <v>8</v>
      </c>
      <c r="C3574">
        <v>128</v>
      </c>
      <c r="D3574" t="s">
        <v>251</v>
      </c>
      <c r="E3574" t="s">
        <v>202</v>
      </c>
      <c r="F3574" s="231">
        <v>0.55737700000000001</v>
      </c>
    </row>
    <row r="3575" spans="1:6" x14ac:dyDescent="0.2">
      <c r="A3575">
        <v>2016</v>
      </c>
      <c r="B3575" t="s">
        <v>8</v>
      </c>
      <c r="C3575">
        <v>128</v>
      </c>
      <c r="D3575" t="s">
        <v>251</v>
      </c>
      <c r="E3575" t="s">
        <v>205</v>
      </c>
      <c r="F3575" s="231">
        <v>0.55737700000000001</v>
      </c>
    </row>
    <row r="3576" spans="1:6" x14ac:dyDescent="0.2">
      <c r="A3576">
        <v>2016</v>
      </c>
      <c r="B3576" t="s">
        <v>8</v>
      </c>
      <c r="C3576">
        <v>128</v>
      </c>
      <c r="D3576" t="s">
        <v>251</v>
      </c>
      <c r="E3576" t="s">
        <v>196</v>
      </c>
      <c r="F3576" s="231">
        <v>58</v>
      </c>
    </row>
    <row r="3577" spans="1:6" x14ac:dyDescent="0.2">
      <c r="A3577">
        <v>2016</v>
      </c>
      <c r="B3577" t="s">
        <v>10</v>
      </c>
      <c r="C3577">
        <v>128</v>
      </c>
      <c r="D3577" t="s">
        <v>251</v>
      </c>
      <c r="E3577" t="s">
        <v>197</v>
      </c>
      <c r="F3577" s="231">
        <v>1</v>
      </c>
    </row>
    <row r="3578" spans="1:6" x14ac:dyDescent="0.2">
      <c r="A3578">
        <v>2016</v>
      </c>
      <c r="B3578" t="s">
        <v>10</v>
      </c>
      <c r="C3578">
        <v>128</v>
      </c>
      <c r="D3578" t="s">
        <v>251</v>
      </c>
      <c r="E3578" t="s">
        <v>199</v>
      </c>
      <c r="F3578" s="231">
        <v>1</v>
      </c>
    </row>
    <row r="3579" spans="1:6" x14ac:dyDescent="0.2">
      <c r="A3579">
        <v>2016</v>
      </c>
      <c r="B3579" t="s">
        <v>10</v>
      </c>
      <c r="C3579">
        <v>128</v>
      </c>
      <c r="D3579" t="s">
        <v>251</v>
      </c>
      <c r="E3579" t="s">
        <v>195</v>
      </c>
      <c r="F3579" s="231">
        <v>3</v>
      </c>
    </row>
    <row r="3580" spans="1:6" x14ac:dyDescent="0.2">
      <c r="A3580">
        <v>2016</v>
      </c>
      <c r="B3580" t="s">
        <v>10</v>
      </c>
      <c r="C3580">
        <v>128</v>
      </c>
      <c r="D3580" t="s">
        <v>251</v>
      </c>
      <c r="E3580" t="s">
        <v>202</v>
      </c>
      <c r="F3580" s="231">
        <v>0.58333299999999999</v>
      </c>
    </row>
    <row r="3581" spans="1:6" x14ac:dyDescent="0.2">
      <c r="A3581">
        <v>2016</v>
      </c>
      <c r="B3581" t="s">
        <v>10</v>
      </c>
      <c r="C3581">
        <v>128</v>
      </c>
      <c r="D3581" t="s">
        <v>251</v>
      </c>
      <c r="E3581" t="s">
        <v>205</v>
      </c>
      <c r="F3581" s="231">
        <v>0.57627099999999998</v>
      </c>
    </row>
    <row r="3582" spans="1:6" x14ac:dyDescent="0.2">
      <c r="A3582">
        <v>2016</v>
      </c>
      <c r="B3582" t="s">
        <v>10</v>
      </c>
      <c r="C3582">
        <v>128</v>
      </c>
      <c r="D3582" t="s">
        <v>251</v>
      </c>
      <c r="E3582" t="s">
        <v>196</v>
      </c>
      <c r="F3582" s="231">
        <v>56</v>
      </c>
    </row>
    <row r="3583" spans="1:6" x14ac:dyDescent="0.2">
      <c r="A3583">
        <v>2016</v>
      </c>
      <c r="B3583" t="s">
        <v>4</v>
      </c>
      <c r="C3583">
        <v>128</v>
      </c>
      <c r="D3583" t="s">
        <v>251</v>
      </c>
      <c r="E3583" t="s">
        <v>197</v>
      </c>
      <c r="F3583" s="231">
        <v>3</v>
      </c>
    </row>
    <row r="3584" spans="1:6" x14ac:dyDescent="0.2">
      <c r="A3584">
        <v>2016</v>
      </c>
      <c r="B3584" t="s">
        <v>4</v>
      </c>
      <c r="C3584">
        <v>128</v>
      </c>
      <c r="D3584" t="s">
        <v>251</v>
      </c>
      <c r="E3584" t="s">
        <v>198</v>
      </c>
      <c r="F3584" s="231">
        <v>1</v>
      </c>
    </row>
    <row r="3585" spans="1:6" x14ac:dyDescent="0.2">
      <c r="A3585">
        <v>2016</v>
      </c>
      <c r="B3585" t="s">
        <v>4</v>
      </c>
      <c r="C3585">
        <v>128</v>
      </c>
      <c r="D3585" t="s">
        <v>251</v>
      </c>
      <c r="E3585" t="s">
        <v>194</v>
      </c>
      <c r="F3585" s="231">
        <v>4</v>
      </c>
    </row>
    <row r="3586" spans="1:6" x14ac:dyDescent="0.2">
      <c r="A3586">
        <v>2016</v>
      </c>
      <c r="B3586" t="s">
        <v>4</v>
      </c>
      <c r="C3586">
        <v>128</v>
      </c>
      <c r="D3586" t="s">
        <v>251</v>
      </c>
      <c r="E3586" t="s">
        <v>195</v>
      </c>
      <c r="F3586" s="231">
        <v>4</v>
      </c>
    </row>
    <row r="3587" spans="1:6" x14ac:dyDescent="0.2">
      <c r="A3587">
        <v>2016</v>
      </c>
      <c r="B3587" t="s">
        <v>4</v>
      </c>
      <c r="C3587">
        <v>128</v>
      </c>
      <c r="D3587" t="s">
        <v>251</v>
      </c>
      <c r="E3587" t="s">
        <v>202</v>
      </c>
      <c r="F3587" s="231">
        <v>0.58730199999999999</v>
      </c>
    </row>
    <row r="3588" spans="1:6" x14ac:dyDescent="0.2">
      <c r="A3588">
        <v>2016</v>
      </c>
      <c r="B3588" t="s">
        <v>4</v>
      </c>
      <c r="C3588">
        <v>128</v>
      </c>
      <c r="D3588" t="s">
        <v>251</v>
      </c>
      <c r="E3588" t="s">
        <v>205</v>
      </c>
      <c r="F3588" s="231">
        <v>0.58730199999999999</v>
      </c>
    </row>
    <row r="3589" spans="1:6" x14ac:dyDescent="0.2">
      <c r="A3589">
        <v>2016</v>
      </c>
      <c r="B3589" t="s">
        <v>4</v>
      </c>
      <c r="C3589">
        <v>128</v>
      </c>
      <c r="D3589" t="s">
        <v>251</v>
      </c>
      <c r="E3589" t="s">
        <v>196</v>
      </c>
      <c r="F3589" s="231">
        <v>54</v>
      </c>
    </row>
    <row r="3590" spans="1:6" x14ac:dyDescent="0.2">
      <c r="A3590">
        <v>2016</v>
      </c>
      <c r="B3590" t="s">
        <v>3</v>
      </c>
      <c r="C3590">
        <v>128</v>
      </c>
      <c r="D3590" t="s">
        <v>251</v>
      </c>
      <c r="E3590" t="s">
        <v>197</v>
      </c>
      <c r="F3590" s="231">
        <v>4</v>
      </c>
    </row>
    <row r="3591" spans="1:6" x14ac:dyDescent="0.2">
      <c r="A3591">
        <v>2016</v>
      </c>
      <c r="B3591" t="s">
        <v>3</v>
      </c>
      <c r="C3591">
        <v>128</v>
      </c>
      <c r="D3591" t="s">
        <v>251</v>
      </c>
      <c r="E3591" t="s">
        <v>198</v>
      </c>
      <c r="F3591" s="231">
        <v>1</v>
      </c>
    </row>
    <row r="3592" spans="1:6" x14ac:dyDescent="0.2">
      <c r="A3592">
        <v>2016</v>
      </c>
      <c r="B3592" t="s">
        <v>3</v>
      </c>
      <c r="C3592">
        <v>128</v>
      </c>
      <c r="D3592" t="s">
        <v>251</v>
      </c>
      <c r="E3592" t="s">
        <v>199</v>
      </c>
      <c r="F3592" s="231">
        <v>1</v>
      </c>
    </row>
    <row r="3593" spans="1:6" x14ac:dyDescent="0.2">
      <c r="A3593">
        <v>2016</v>
      </c>
      <c r="B3593" t="s">
        <v>3</v>
      </c>
      <c r="C3593">
        <v>128</v>
      </c>
      <c r="D3593" t="s">
        <v>251</v>
      </c>
      <c r="E3593" t="s">
        <v>200</v>
      </c>
      <c r="F3593" s="231">
        <v>1</v>
      </c>
    </row>
    <row r="3594" spans="1:6" x14ac:dyDescent="0.2">
      <c r="A3594">
        <v>2016</v>
      </c>
      <c r="B3594" t="s">
        <v>3</v>
      </c>
      <c r="C3594">
        <v>128</v>
      </c>
      <c r="D3594" t="s">
        <v>251</v>
      </c>
      <c r="E3594" t="s">
        <v>195</v>
      </c>
      <c r="F3594" s="231">
        <v>3</v>
      </c>
    </row>
    <row r="3595" spans="1:6" x14ac:dyDescent="0.2">
      <c r="A3595">
        <v>2016</v>
      </c>
      <c r="B3595" t="s">
        <v>3</v>
      </c>
      <c r="C3595">
        <v>128</v>
      </c>
      <c r="D3595" t="s">
        <v>251</v>
      </c>
      <c r="E3595" t="s">
        <v>202</v>
      </c>
      <c r="F3595" s="231">
        <v>0.58064499999999997</v>
      </c>
    </row>
    <row r="3596" spans="1:6" x14ac:dyDescent="0.2">
      <c r="A3596">
        <v>2016</v>
      </c>
      <c r="B3596" t="s">
        <v>3</v>
      </c>
      <c r="C3596">
        <v>128</v>
      </c>
      <c r="D3596" t="s">
        <v>251</v>
      </c>
      <c r="E3596" t="s">
        <v>205</v>
      </c>
      <c r="F3596" s="231">
        <v>0.58064499999999997</v>
      </c>
    </row>
    <row r="3597" spans="1:6" x14ac:dyDescent="0.2">
      <c r="A3597">
        <v>2016</v>
      </c>
      <c r="B3597" t="s">
        <v>3</v>
      </c>
      <c r="C3597">
        <v>128</v>
      </c>
      <c r="D3597" t="s">
        <v>251</v>
      </c>
      <c r="E3597" t="s">
        <v>196</v>
      </c>
      <c r="F3597" s="231">
        <v>52</v>
      </c>
    </row>
    <row r="3598" spans="1:6" x14ac:dyDescent="0.2">
      <c r="A3598">
        <v>2016</v>
      </c>
      <c r="B3598" t="s">
        <v>2</v>
      </c>
      <c r="C3598">
        <v>128</v>
      </c>
      <c r="D3598" t="s">
        <v>251</v>
      </c>
      <c r="E3598" t="s">
        <v>197</v>
      </c>
      <c r="F3598" s="231">
        <v>3</v>
      </c>
    </row>
    <row r="3599" spans="1:6" x14ac:dyDescent="0.2">
      <c r="A3599">
        <v>2016</v>
      </c>
      <c r="B3599" t="s">
        <v>2</v>
      </c>
      <c r="C3599">
        <v>128</v>
      </c>
      <c r="D3599" t="s">
        <v>251</v>
      </c>
      <c r="E3599" t="s">
        <v>199</v>
      </c>
      <c r="F3599" s="231">
        <v>1</v>
      </c>
    </row>
    <row r="3600" spans="1:6" x14ac:dyDescent="0.2">
      <c r="A3600">
        <v>2016</v>
      </c>
      <c r="B3600" t="s">
        <v>2</v>
      </c>
      <c r="C3600">
        <v>128</v>
      </c>
      <c r="D3600" t="s">
        <v>251</v>
      </c>
      <c r="E3600" t="s">
        <v>200</v>
      </c>
      <c r="F3600" s="231">
        <v>1</v>
      </c>
    </row>
    <row r="3601" spans="1:6" x14ac:dyDescent="0.2">
      <c r="A3601">
        <v>2016</v>
      </c>
      <c r="B3601" t="s">
        <v>2</v>
      </c>
      <c r="C3601">
        <v>128</v>
      </c>
      <c r="D3601" t="s">
        <v>251</v>
      </c>
      <c r="E3601" t="s">
        <v>195</v>
      </c>
      <c r="F3601" s="231">
        <v>5</v>
      </c>
    </row>
    <row r="3602" spans="1:6" x14ac:dyDescent="0.2">
      <c r="A3602">
        <v>2016</v>
      </c>
      <c r="B3602" t="s">
        <v>2</v>
      </c>
      <c r="C3602">
        <v>128</v>
      </c>
      <c r="D3602" t="s">
        <v>251</v>
      </c>
      <c r="E3602" t="s">
        <v>202</v>
      </c>
      <c r="F3602" s="231">
        <v>0.60317500000000002</v>
      </c>
    </row>
    <row r="3603" spans="1:6" x14ac:dyDescent="0.2">
      <c r="A3603">
        <v>2016</v>
      </c>
      <c r="B3603" t="s">
        <v>2</v>
      </c>
      <c r="C3603">
        <v>128</v>
      </c>
      <c r="D3603" t="s">
        <v>251</v>
      </c>
      <c r="E3603" t="s">
        <v>205</v>
      </c>
      <c r="F3603" s="231">
        <v>0.60317500000000002</v>
      </c>
    </row>
    <row r="3604" spans="1:6" x14ac:dyDescent="0.2">
      <c r="A3604">
        <v>2016</v>
      </c>
      <c r="B3604" t="s">
        <v>2</v>
      </c>
      <c r="C3604">
        <v>128</v>
      </c>
      <c r="D3604" t="s">
        <v>251</v>
      </c>
      <c r="E3604" t="s">
        <v>196</v>
      </c>
      <c r="F3604" s="231">
        <v>56</v>
      </c>
    </row>
    <row r="3605" spans="1:6" x14ac:dyDescent="0.2">
      <c r="A3605">
        <v>2016</v>
      </c>
      <c r="B3605" t="s">
        <v>9</v>
      </c>
      <c r="C3605">
        <v>130</v>
      </c>
      <c r="D3605" t="s">
        <v>252</v>
      </c>
      <c r="E3605" t="s">
        <v>197</v>
      </c>
      <c r="F3605" s="231">
        <v>3</v>
      </c>
    </row>
    <row r="3606" spans="1:6" x14ac:dyDescent="0.2">
      <c r="A3606">
        <v>2016</v>
      </c>
      <c r="B3606" t="s">
        <v>9</v>
      </c>
      <c r="C3606">
        <v>130</v>
      </c>
      <c r="D3606" t="s">
        <v>252</v>
      </c>
      <c r="E3606" t="s">
        <v>198</v>
      </c>
      <c r="F3606" s="231">
        <v>2</v>
      </c>
    </row>
    <row r="3607" spans="1:6" x14ac:dyDescent="0.2">
      <c r="A3607">
        <v>2016</v>
      </c>
      <c r="B3607" t="s">
        <v>9</v>
      </c>
      <c r="C3607">
        <v>130</v>
      </c>
      <c r="D3607" t="s">
        <v>252</v>
      </c>
      <c r="E3607" t="s">
        <v>199</v>
      </c>
      <c r="F3607" s="231">
        <v>1</v>
      </c>
    </row>
    <row r="3608" spans="1:6" x14ac:dyDescent="0.2">
      <c r="A3608">
        <v>2016</v>
      </c>
      <c r="B3608" t="s">
        <v>9</v>
      </c>
      <c r="C3608">
        <v>130</v>
      </c>
      <c r="D3608" t="s">
        <v>252</v>
      </c>
      <c r="E3608" t="s">
        <v>194</v>
      </c>
      <c r="F3608" s="231">
        <v>2</v>
      </c>
    </row>
    <row r="3609" spans="1:6" x14ac:dyDescent="0.2">
      <c r="A3609">
        <v>2016</v>
      </c>
      <c r="B3609" t="s">
        <v>9</v>
      </c>
      <c r="C3609">
        <v>130</v>
      </c>
      <c r="D3609" t="s">
        <v>252</v>
      </c>
      <c r="E3609" t="s">
        <v>195</v>
      </c>
      <c r="F3609" s="231">
        <v>7</v>
      </c>
    </row>
    <row r="3610" spans="1:6" x14ac:dyDescent="0.2">
      <c r="A3610">
        <v>2016</v>
      </c>
      <c r="B3610" t="s">
        <v>9</v>
      </c>
      <c r="C3610">
        <v>130</v>
      </c>
      <c r="D3610" t="s">
        <v>252</v>
      </c>
      <c r="E3610" t="s">
        <v>202</v>
      </c>
      <c r="F3610" s="231">
        <v>0.725352</v>
      </c>
    </row>
    <row r="3611" spans="1:6" x14ac:dyDescent="0.2">
      <c r="A3611">
        <v>2016</v>
      </c>
      <c r="B3611" t="s">
        <v>9</v>
      </c>
      <c r="C3611">
        <v>130</v>
      </c>
      <c r="D3611" t="s">
        <v>252</v>
      </c>
      <c r="E3611" t="s">
        <v>205</v>
      </c>
      <c r="F3611" s="231">
        <v>0.73722600000000005</v>
      </c>
    </row>
    <row r="3612" spans="1:6" x14ac:dyDescent="0.2">
      <c r="A3612">
        <v>2016</v>
      </c>
      <c r="B3612" t="s">
        <v>9</v>
      </c>
      <c r="C3612">
        <v>130</v>
      </c>
      <c r="D3612" t="s">
        <v>252</v>
      </c>
      <c r="E3612" t="s">
        <v>196</v>
      </c>
      <c r="F3612" s="231">
        <v>134</v>
      </c>
    </row>
    <row r="3613" spans="1:6" x14ac:dyDescent="0.2">
      <c r="A3613">
        <v>2016</v>
      </c>
      <c r="B3613" t="s">
        <v>1</v>
      </c>
      <c r="C3613">
        <v>130</v>
      </c>
      <c r="D3613" t="s">
        <v>252</v>
      </c>
      <c r="E3613" t="s">
        <v>197</v>
      </c>
      <c r="F3613" s="231">
        <v>4</v>
      </c>
    </row>
    <row r="3614" spans="1:6" x14ac:dyDescent="0.2">
      <c r="A3614">
        <v>2016</v>
      </c>
      <c r="B3614" t="s">
        <v>1</v>
      </c>
      <c r="C3614">
        <v>130</v>
      </c>
      <c r="D3614" t="s">
        <v>252</v>
      </c>
      <c r="E3614" t="s">
        <v>198</v>
      </c>
      <c r="F3614" s="231">
        <v>1</v>
      </c>
    </row>
    <row r="3615" spans="1:6" x14ac:dyDescent="0.2">
      <c r="A3615">
        <v>2016</v>
      </c>
      <c r="B3615" t="s">
        <v>1</v>
      </c>
      <c r="C3615">
        <v>130</v>
      </c>
      <c r="D3615" t="s">
        <v>252</v>
      </c>
      <c r="E3615" t="s">
        <v>194</v>
      </c>
      <c r="F3615" s="231">
        <v>3</v>
      </c>
    </row>
    <row r="3616" spans="1:6" x14ac:dyDescent="0.2">
      <c r="A3616">
        <v>2016</v>
      </c>
      <c r="B3616" t="s">
        <v>1</v>
      </c>
      <c r="C3616">
        <v>130</v>
      </c>
      <c r="D3616" t="s">
        <v>252</v>
      </c>
      <c r="E3616" t="s">
        <v>195</v>
      </c>
      <c r="F3616" s="231">
        <v>8</v>
      </c>
    </row>
    <row r="3617" spans="1:6" x14ac:dyDescent="0.2">
      <c r="A3617">
        <v>2016</v>
      </c>
      <c r="B3617" t="s">
        <v>1</v>
      </c>
      <c r="C3617">
        <v>130</v>
      </c>
      <c r="D3617" t="s">
        <v>252</v>
      </c>
      <c r="E3617" t="s">
        <v>202</v>
      </c>
      <c r="F3617" s="231">
        <v>0.775362</v>
      </c>
    </row>
    <row r="3618" spans="1:6" x14ac:dyDescent="0.2">
      <c r="A3618">
        <v>2016</v>
      </c>
      <c r="B3618" t="s">
        <v>1</v>
      </c>
      <c r="C3618">
        <v>130</v>
      </c>
      <c r="D3618" t="s">
        <v>252</v>
      </c>
      <c r="E3618" t="s">
        <v>205</v>
      </c>
      <c r="F3618" s="231">
        <v>0.81538500000000003</v>
      </c>
    </row>
    <row r="3619" spans="1:6" x14ac:dyDescent="0.2">
      <c r="A3619">
        <v>2016</v>
      </c>
      <c r="B3619" t="s">
        <v>1</v>
      </c>
      <c r="C3619">
        <v>130</v>
      </c>
      <c r="D3619" t="s">
        <v>252</v>
      </c>
      <c r="E3619" t="s">
        <v>196</v>
      </c>
      <c r="F3619" s="231">
        <v>147</v>
      </c>
    </row>
    <row r="3620" spans="1:6" x14ac:dyDescent="0.2">
      <c r="A3620">
        <v>2016</v>
      </c>
      <c r="B3620" t="s">
        <v>5</v>
      </c>
      <c r="C3620">
        <v>130</v>
      </c>
      <c r="D3620" t="s">
        <v>252</v>
      </c>
      <c r="E3620" t="s">
        <v>197</v>
      </c>
      <c r="F3620" s="231">
        <v>1</v>
      </c>
    </row>
    <row r="3621" spans="1:6" x14ac:dyDescent="0.2">
      <c r="A3621">
        <v>2016</v>
      </c>
      <c r="B3621" t="s">
        <v>5</v>
      </c>
      <c r="C3621">
        <v>130</v>
      </c>
      <c r="D3621" t="s">
        <v>252</v>
      </c>
      <c r="E3621" t="s">
        <v>198</v>
      </c>
      <c r="F3621" s="231">
        <v>2</v>
      </c>
    </row>
    <row r="3622" spans="1:6" x14ac:dyDescent="0.2">
      <c r="A3622">
        <v>2016</v>
      </c>
      <c r="B3622" t="s">
        <v>5</v>
      </c>
      <c r="C3622">
        <v>130</v>
      </c>
      <c r="D3622" t="s">
        <v>252</v>
      </c>
      <c r="E3622" t="s">
        <v>194</v>
      </c>
      <c r="F3622" s="231">
        <v>2</v>
      </c>
    </row>
    <row r="3623" spans="1:6" x14ac:dyDescent="0.2">
      <c r="A3623">
        <v>2016</v>
      </c>
      <c r="B3623" t="s">
        <v>5</v>
      </c>
      <c r="C3623">
        <v>130</v>
      </c>
      <c r="D3623" t="s">
        <v>252</v>
      </c>
      <c r="E3623" t="s">
        <v>195</v>
      </c>
      <c r="F3623" s="231">
        <v>8</v>
      </c>
    </row>
    <row r="3624" spans="1:6" x14ac:dyDescent="0.2">
      <c r="A3624">
        <v>2016</v>
      </c>
      <c r="B3624" t="s">
        <v>5</v>
      </c>
      <c r="C3624">
        <v>130</v>
      </c>
      <c r="D3624" t="s">
        <v>252</v>
      </c>
      <c r="E3624" t="s">
        <v>202</v>
      </c>
      <c r="F3624" s="231">
        <v>0.72340400000000005</v>
      </c>
    </row>
    <row r="3625" spans="1:6" x14ac:dyDescent="0.2">
      <c r="A3625">
        <v>2016</v>
      </c>
      <c r="B3625" t="s">
        <v>5</v>
      </c>
      <c r="C3625">
        <v>130</v>
      </c>
      <c r="D3625" t="s">
        <v>252</v>
      </c>
      <c r="E3625" t="s">
        <v>205</v>
      </c>
      <c r="F3625" s="231">
        <v>0.75373100000000004</v>
      </c>
    </row>
    <row r="3626" spans="1:6" x14ac:dyDescent="0.2">
      <c r="A3626">
        <v>2016</v>
      </c>
      <c r="B3626" t="s">
        <v>5</v>
      </c>
      <c r="C3626">
        <v>130</v>
      </c>
      <c r="D3626" t="s">
        <v>252</v>
      </c>
      <c r="E3626" t="s">
        <v>196</v>
      </c>
      <c r="F3626" s="231">
        <v>144</v>
      </c>
    </row>
    <row r="3627" spans="1:6" x14ac:dyDescent="0.2">
      <c r="A3627">
        <v>2016</v>
      </c>
      <c r="B3627" t="s">
        <v>7</v>
      </c>
      <c r="C3627">
        <v>130</v>
      </c>
      <c r="D3627" t="s">
        <v>252</v>
      </c>
      <c r="E3627" t="s">
        <v>197</v>
      </c>
      <c r="F3627" s="231">
        <v>4</v>
      </c>
    </row>
    <row r="3628" spans="1:6" x14ac:dyDescent="0.2">
      <c r="A3628">
        <v>2016</v>
      </c>
      <c r="B3628" t="s">
        <v>7</v>
      </c>
      <c r="C3628">
        <v>130</v>
      </c>
      <c r="D3628" t="s">
        <v>252</v>
      </c>
      <c r="E3628" t="s">
        <v>199</v>
      </c>
      <c r="F3628" s="231">
        <v>1</v>
      </c>
    </row>
    <row r="3629" spans="1:6" x14ac:dyDescent="0.2">
      <c r="A3629">
        <v>2016</v>
      </c>
      <c r="B3629" t="s">
        <v>7</v>
      </c>
      <c r="C3629">
        <v>130</v>
      </c>
      <c r="D3629" t="s">
        <v>252</v>
      </c>
      <c r="E3629" t="s">
        <v>194</v>
      </c>
      <c r="F3629" s="231">
        <v>2</v>
      </c>
    </row>
    <row r="3630" spans="1:6" x14ac:dyDescent="0.2">
      <c r="A3630">
        <v>2016</v>
      </c>
      <c r="B3630" t="s">
        <v>7</v>
      </c>
      <c r="C3630">
        <v>130</v>
      </c>
      <c r="D3630" t="s">
        <v>252</v>
      </c>
      <c r="E3630" t="s">
        <v>195</v>
      </c>
      <c r="F3630" s="231">
        <v>10</v>
      </c>
    </row>
    <row r="3631" spans="1:6" x14ac:dyDescent="0.2">
      <c r="A3631">
        <v>2016</v>
      </c>
      <c r="B3631" t="s">
        <v>7</v>
      </c>
      <c r="C3631">
        <v>130</v>
      </c>
      <c r="D3631" t="s">
        <v>252</v>
      </c>
      <c r="E3631" t="s">
        <v>202</v>
      </c>
      <c r="F3631" s="231">
        <v>0.74305600000000005</v>
      </c>
    </row>
    <row r="3632" spans="1:6" x14ac:dyDescent="0.2">
      <c r="A3632">
        <v>2016</v>
      </c>
      <c r="B3632" t="s">
        <v>7</v>
      </c>
      <c r="C3632">
        <v>130</v>
      </c>
      <c r="D3632" t="s">
        <v>252</v>
      </c>
      <c r="E3632" t="s">
        <v>205</v>
      </c>
      <c r="F3632" s="231">
        <v>0.76087000000000005</v>
      </c>
    </row>
    <row r="3633" spans="1:6" x14ac:dyDescent="0.2">
      <c r="A3633">
        <v>2016</v>
      </c>
      <c r="B3633" t="s">
        <v>7</v>
      </c>
      <c r="C3633">
        <v>130</v>
      </c>
      <c r="D3633" t="s">
        <v>252</v>
      </c>
      <c r="E3633" t="s">
        <v>196</v>
      </c>
      <c r="F3633" s="231">
        <v>139</v>
      </c>
    </row>
    <row r="3634" spans="1:6" x14ac:dyDescent="0.2">
      <c r="A3634">
        <v>2016</v>
      </c>
      <c r="B3634" t="s">
        <v>6</v>
      </c>
      <c r="C3634">
        <v>130</v>
      </c>
      <c r="D3634" t="s">
        <v>252</v>
      </c>
      <c r="E3634" t="s">
        <v>197</v>
      </c>
      <c r="F3634" s="231">
        <v>4</v>
      </c>
    </row>
    <row r="3635" spans="1:6" x14ac:dyDescent="0.2">
      <c r="A3635">
        <v>2016</v>
      </c>
      <c r="B3635" t="s">
        <v>6</v>
      </c>
      <c r="C3635">
        <v>130</v>
      </c>
      <c r="D3635" t="s">
        <v>252</v>
      </c>
      <c r="E3635" t="s">
        <v>198</v>
      </c>
      <c r="F3635" s="231">
        <v>1</v>
      </c>
    </row>
    <row r="3636" spans="1:6" x14ac:dyDescent="0.2">
      <c r="A3636">
        <v>2016</v>
      </c>
      <c r="B3636" t="s">
        <v>6</v>
      </c>
      <c r="C3636">
        <v>130</v>
      </c>
      <c r="D3636" t="s">
        <v>252</v>
      </c>
      <c r="E3636" t="s">
        <v>199</v>
      </c>
      <c r="F3636" s="231">
        <v>2</v>
      </c>
    </row>
    <row r="3637" spans="1:6" x14ac:dyDescent="0.2">
      <c r="A3637">
        <v>2016</v>
      </c>
      <c r="B3637" t="s">
        <v>6</v>
      </c>
      <c r="C3637">
        <v>130</v>
      </c>
      <c r="D3637" t="s">
        <v>252</v>
      </c>
      <c r="E3637" t="s">
        <v>194</v>
      </c>
      <c r="F3637" s="231">
        <v>3</v>
      </c>
    </row>
    <row r="3638" spans="1:6" x14ac:dyDescent="0.2">
      <c r="A3638">
        <v>2016</v>
      </c>
      <c r="B3638" t="s">
        <v>6</v>
      </c>
      <c r="C3638">
        <v>130</v>
      </c>
      <c r="D3638" t="s">
        <v>252</v>
      </c>
      <c r="E3638" t="s">
        <v>195</v>
      </c>
      <c r="F3638" s="231">
        <v>8</v>
      </c>
    </row>
    <row r="3639" spans="1:6" x14ac:dyDescent="0.2">
      <c r="A3639">
        <v>2016</v>
      </c>
      <c r="B3639" t="s">
        <v>6</v>
      </c>
      <c r="C3639">
        <v>130</v>
      </c>
      <c r="D3639" t="s">
        <v>252</v>
      </c>
      <c r="E3639" t="s">
        <v>202</v>
      </c>
      <c r="F3639" s="231">
        <v>0.74825200000000003</v>
      </c>
    </row>
    <row r="3640" spans="1:6" x14ac:dyDescent="0.2">
      <c r="A3640">
        <v>2016</v>
      </c>
      <c r="B3640" t="s">
        <v>6</v>
      </c>
      <c r="C3640">
        <v>130</v>
      </c>
      <c r="D3640" t="s">
        <v>252</v>
      </c>
      <c r="E3640" t="s">
        <v>205</v>
      </c>
      <c r="F3640" s="231">
        <v>0.76811600000000002</v>
      </c>
    </row>
    <row r="3641" spans="1:6" x14ac:dyDescent="0.2">
      <c r="A3641">
        <v>2016</v>
      </c>
      <c r="B3641" t="s">
        <v>6</v>
      </c>
      <c r="C3641">
        <v>130</v>
      </c>
      <c r="D3641" t="s">
        <v>252</v>
      </c>
      <c r="E3641" t="s">
        <v>196</v>
      </c>
      <c r="F3641" s="231">
        <v>142</v>
      </c>
    </row>
    <row r="3642" spans="1:6" x14ac:dyDescent="0.2">
      <c r="A3642">
        <v>2016</v>
      </c>
      <c r="B3642" t="s">
        <v>0</v>
      </c>
      <c r="C3642">
        <v>130</v>
      </c>
      <c r="D3642" t="s">
        <v>252</v>
      </c>
      <c r="E3642" t="s">
        <v>197</v>
      </c>
      <c r="F3642" s="231">
        <v>5</v>
      </c>
    </row>
    <row r="3643" spans="1:6" x14ac:dyDescent="0.2">
      <c r="A3643">
        <v>2016</v>
      </c>
      <c r="B3643" t="s">
        <v>0</v>
      </c>
      <c r="C3643">
        <v>130</v>
      </c>
      <c r="D3643" t="s">
        <v>252</v>
      </c>
      <c r="E3643" t="s">
        <v>198</v>
      </c>
      <c r="F3643" s="231">
        <v>1</v>
      </c>
    </row>
    <row r="3644" spans="1:6" x14ac:dyDescent="0.2">
      <c r="A3644">
        <v>2016</v>
      </c>
      <c r="B3644" t="s">
        <v>0</v>
      </c>
      <c r="C3644">
        <v>130</v>
      </c>
      <c r="D3644" t="s">
        <v>252</v>
      </c>
      <c r="E3644" t="s">
        <v>199</v>
      </c>
      <c r="F3644" s="231">
        <v>0</v>
      </c>
    </row>
    <row r="3645" spans="1:6" x14ac:dyDescent="0.2">
      <c r="A3645">
        <v>2016</v>
      </c>
      <c r="B3645" t="s">
        <v>0</v>
      </c>
      <c r="C3645">
        <v>130</v>
      </c>
      <c r="D3645" t="s">
        <v>252</v>
      </c>
      <c r="E3645" t="s">
        <v>194</v>
      </c>
      <c r="F3645" s="231">
        <v>1</v>
      </c>
    </row>
    <row r="3646" spans="1:6" x14ac:dyDescent="0.2">
      <c r="A3646">
        <v>2016</v>
      </c>
      <c r="B3646" t="s">
        <v>0</v>
      </c>
      <c r="C3646">
        <v>130</v>
      </c>
      <c r="D3646" t="s">
        <v>252</v>
      </c>
      <c r="E3646" t="s">
        <v>200</v>
      </c>
      <c r="F3646" s="231">
        <v>0</v>
      </c>
    </row>
    <row r="3647" spans="1:6" x14ac:dyDescent="0.2">
      <c r="A3647">
        <v>2016</v>
      </c>
      <c r="B3647" t="s">
        <v>0</v>
      </c>
      <c r="C3647">
        <v>130</v>
      </c>
      <c r="D3647" t="s">
        <v>252</v>
      </c>
      <c r="E3647" t="s">
        <v>195</v>
      </c>
      <c r="F3647" s="231">
        <v>8</v>
      </c>
    </row>
    <row r="3648" spans="1:6" x14ac:dyDescent="0.2">
      <c r="A3648">
        <v>2016</v>
      </c>
      <c r="B3648" t="s">
        <v>0</v>
      </c>
      <c r="C3648">
        <v>130</v>
      </c>
      <c r="D3648" t="s">
        <v>252</v>
      </c>
      <c r="E3648" t="s">
        <v>202</v>
      </c>
      <c r="F3648" s="231">
        <v>0.81617600000000001</v>
      </c>
    </row>
    <row r="3649" spans="1:6" x14ac:dyDescent="0.2">
      <c r="A3649">
        <v>2016</v>
      </c>
      <c r="B3649" t="s">
        <v>0</v>
      </c>
      <c r="C3649">
        <v>130</v>
      </c>
      <c r="D3649" t="s">
        <v>252</v>
      </c>
      <c r="E3649" t="s">
        <v>205</v>
      </c>
      <c r="F3649" s="231">
        <v>0.85156299999999996</v>
      </c>
    </row>
    <row r="3650" spans="1:6" x14ac:dyDescent="0.2">
      <c r="A3650">
        <v>2016</v>
      </c>
      <c r="B3650" t="s">
        <v>0</v>
      </c>
      <c r="C3650">
        <v>130</v>
      </c>
      <c r="D3650" t="s">
        <v>252</v>
      </c>
      <c r="E3650" t="s">
        <v>196</v>
      </c>
      <c r="F3650" s="231">
        <v>147</v>
      </c>
    </row>
    <row r="3651" spans="1:6" x14ac:dyDescent="0.2">
      <c r="A3651">
        <v>2016</v>
      </c>
      <c r="B3651" t="s">
        <v>8</v>
      </c>
      <c r="C3651">
        <v>130</v>
      </c>
      <c r="D3651" t="s">
        <v>252</v>
      </c>
      <c r="E3651" t="s">
        <v>197</v>
      </c>
      <c r="F3651" s="231">
        <v>3</v>
      </c>
    </row>
    <row r="3652" spans="1:6" x14ac:dyDescent="0.2">
      <c r="A3652">
        <v>2016</v>
      </c>
      <c r="B3652" t="s">
        <v>8</v>
      </c>
      <c r="C3652">
        <v>130</v>
      </c>
      <c r="D3652" t="s">
        <v>252</v>
      </c>
      <c r="E3652" t="s">
        <v>199</v>
      </c>
      <c r="F3652" s="231">
        <v>5</v>
      </c>
    </row>
    <row r="3653" spans="1:6" x14ac:dyDescent="0.2">
      <c r="A3653">
        <v>2016</v>
      </c>
      <c r="B3653" t="s">
        <v>8</v>
      </c>
      <c r="C3653">
        <v>130</v>
      </c>
      <c r="D3653" t="s">
        <v>252</v>
      </c>
      <c r="E3653" t="s">
        <v>194</v>
      </c>
      <c r="F3653" s="231">
        <v>1</v>
      </c>
    </row>
    <row r="3654" spans="1:6" x14ac:dyDescent="0.2">
      <c r="A3654">
        <v>2016</v>
      </c>
      <c r="B3654" t="s">
        <v>8</v>
      </c>
      <c r="C3654">
        <v>130</v>
      </c>
      <c r="D3654" t="s">
        <v>252</v>
      </c>
      <c r="E3654" t="s">
        <v>200</v>
      </c>
      <c r="F3654" s="231">
        <v>1</v>
      </c>
    </row>
    <row r="3655" spans="1:6" x14ac:dyDescent="0.2">
      <c r="A3655">
        <v>2016</v>
      </c>
      <c r="B3655" t="s">
        <v>8</v>
      </c>
      <c r="C3655">
        <v>130</v>
      </c>
      <c r="D3655" t="s">
        <v>252</v>
      </c>
      <c r="E3655" t="s">
        <v>195</v>
      </c>
      <c r="F3655" s="231">
        <v>8</v>
      </c>
    </row>
    <row r="3656" spans="1:6" x14ac:dyDescent="0.2">
      <c r="A3656">
        <v>2016</v>
      </c>
      <c r="B3656" t="s">
        <v>8</v>
      </c>
      <c r="C3656">
        <v>130</v>
      </c>
      <c r="D3656" t="s">
        <v>252</v>
      </c>
      <c r="E3656" t="s">
        <v>202</v>
      </c>
      <c r="F3656" s="231">
        <v>0.73426599999999997</v>
      </c>
    </row>
    <row r="3657" spans="1:6" x14ac:dyDescent="0.2">
      <c r="A3657">
        <v>2016</v>
      </c>
      <c r="B3657" t="s">
        <v>8</v>
      </c>
      <c r="C3657">
        <v>130</v>
      </c>
      <c r="D3657" t="s">
        <v>252</v>
      </c>
      <c r="E3657" t="s">
        <v>205</v>
      </c>
      <c r="F3657" s="231">
        <v>0.74637699999999996</v>
      </c>
    </row>
    <row r="3658" spans="1:6" x14ac:dyDescent="0.2">
      <c r="A3658">
        <v>2016</v>
      </c>
      <c r="B3658" t="s">
        <v>8</v>
      </c>
      <c r="C3658">
        <v>130</v>
      </c>
      <c r="D3658" t="s">
        <v>252</v>
      </c>
      <c r="E3658" t="s">
        <v>196</v>
      </c>
      <c r="F3658" s="231">
        <v>135</v>
      </c>
    </row>
    <row r="3659" spans="1:6" x14ac:dyDescent="0.2">
      <c r="A3659">
        <v>2016</v>
      </c>
      <c r="B3659" t="s">
        <v>10</v>
      </c>
      <c r="C3659">
        <v>130</v>
      </c>
      <c r="D3659" t="s">
        <v>252</v>
      </c>
      <c r="E3659" t="s">
        <v>197</v>
      </c>
      <c r="F3659" s="231">
        <v>4</v>
      </c>
    </row>
    <row r="3660" spans="1:6" x14ac:dyDescent="0.2">
      <c r="A3660">
        <v>2016</v>
      </c>
      <c r="B3660" t="s">
        <v>10</v>
      </c>
      <c r="C3660">
        <v>130</v>
      </c>
      <c r="D3660" t="s">
        <v>252</v>
      </c>
      <c r="E3660" t="s">
        <v>198</v>
      </c>
      <c r="F3660" s="231">
        <v>1</v>
      </c>
    </row>
    <row r="3661" spans="1:6" x14ac:dyDescent="0.2">
      <c r="A3661">
        <v>2016</v>
      </c>
      <c r="B3661" t="s">
        <v>10</v>
      </c>
      <c r="C3661">
        <v>130</v>
      </c>
      <c r="D3661" t="s">
        <v>252</v>
      </c>
      <c r="E3661" t="s">
        <v>194</v>
      </c>
      <c r="F3661" s="231">
        <v>3</v>
      </c>
    </row>
    <row r="3662" spans="1:6" x14ac:dyDescent="0.2">
      <c r="A3662">
        <v>2016</v>
      </c>
      <c r="B3662" t="s">
        <v>10</v>
      </c>
      <c r="C3662">
        <v>130</v>
      </c>
      <c r="D3662" t="s">
        <v>252</v>
      </c>
      <c r="E3662" t="s">
        <v>200</v>
      </c>
      <c r="F3662" s="231">
        <v>1</v>
      </c>
    </row>
    <row r="3663" spans="1:6" x14ac:dyDescent="0.2">
      <c r="A3663">
        <v>2016</v>
      </c>
      <c r="B3663" t="s">
        <v>10</v>
      </c>
      <c r="C3663">
        <v>130</v>
      </c>
      <c r="D3663" t="s">
        <v>252</v>
      </c>
      <c r="E3663" t="s">
        <v>195</v>
      </c>
      <c r="F3663" s="231">
        <v>9</v>
      </c>
    </row>
    <row r="3664" spans="1:6" x14ac:dyDescent="0.2">
      <c r="A3664">
        <v>2016</v>
      </c>
      <c r="B3664" t="s">
        <v>10</v>
      </c>
      <c r="C3664">
        <v>130</v>
      </c>
      <c r="D3664" t="s">
        <v>252</v>
      </c>
      <c r="E3664" t="s">
        <v>202</v>
      </c>
      <c r="F3664" s="231">
        <v>0.73972599999999999</v>
      </c>
    </row>
    <row r="3665" spans="1:6" x14ac:dyDescent="0.2">
      <c r="A3665">
        <v>2016</v>
      </c>
      <c r="B3665" t="s">
        <v>10</v>
      </c>
      <c r="C3665">
        <v>130</v>
      </c>
      <c r="D3665" t="s">
        <v>252</v>
      </c>
      <c r="E3665" t="s">
        <v>205</v>
      </c>
      <c r="F3665" s="231">
        <v>0.75</v>
      </c>
    </row>
    <row r="3666" spans="1:6" x14ac:dyDescent="0.2">
      <c r="A3666">
        <v>2016</v>
      </c>
      <c r="B3666" t="s">
        <v>10</v>
      </c>
      <c r="C3666">
        <v>130</v>
      </c>
      <c r="D3666" t="s">
        <v>252</v>
      </c>
      <c r="E3666" t="s">
        <v>196</v>
      </c>
      <c r="F3666" s="231">
        <v>136</v>
      </c>
    </row>
    <row r="3667" spans="1:6" x14ac:dyDescent="0.2">
      <c r="A3667">
        <v>2016</v>
      </c>
      <c r="B3667" t="s">
        <v>4</v>
      </c>
      <c r="C3667">
        <v>130</v>
      </c>
      <c r="D3667" t="s">
        <v>252</v>
      </c>
      <c r="E3667" t="s">
        <v>197</v>
      </c>
      <c r="F3667" s="231">
        <v>3</v>
      </c>
    </row>
    <row r="3668" spans="1:6" x14ac:dyDescent="0.2">
      <c r="A3668">
        <v>2016</v>
      </c>
      <c r="B3668" t="s">
        <v>4</v>
      </c>
      <c r="C3668">
        <v>130</v>
      </c>
      <c r="D3668" t="s">
        <v>252</v>
      </c>
      <c r="E3668" t="s">
        <v>199</v>
      </c>
      <c r="F3668" s="231">
        <v>1</v>
      </c>
    </row>
    <row r="3669" spans="1:6" x14ac:dyDescent="0.2">
      <c r="A3669">
        <v>2016</v>
      </c>
      <c r="B3669" t="s">
        <v>4</v>
      </c>
      <c r="C3669">
        <v>130</v>
      </c>
      <c r="D3669" t="s">
        <v>252</v>
      </c>
      <c r="E3669" t="s">
        <v>194</v>
      </c>
      <c r="F3669" s="231">
        <v>4</v>
      </c>
    </row>
    <row r="3670" spans="1:6" x14ac:dyDescent="0.2">
      <c r="A3670">
        <v>2016</v>
      </c>
      <c r="B3670" t="s">
        <v>4</v>
      </c>
      <c r="C3670">
        <v>130</v>
      </c>
      <c r="D3670" t="s">
        <v>252</v>
      </c>
      <c r="E3670" t="s">
        <v>195</v>
      </c>
      <c r="F3670" s="231">
        <v>12</v>
      </c>
    </row>
    <row r="3671" spans="1:6" x14ac:dyDescent="0.2">
      <c r="A3671">
        <v>2016</v>
      </c>
      <c r="B3671" t="s">
        <v>4</v>
      </c>
      <c r="C3671">
        <v>130</v>
      </c>
      <c r="D3671" t="s">
        <v>252</v>
      </c>
      <c r="E3671" t="s">
        <v>202</v>
      </c>
      <c r="F3671" s="231">
        <v>0.725352</v>
      </c>
    </row>
    <row r="3672" spans="1:6" x14ac:dyDescent="0.2">
      <c r="A3672">
        <v>2016</v>
      </c>
      <c r="B3672" t="s">
        <v>4</v>
      </c>
      <c r="C3672">
        <v>130</v>
      </c>
      <c r="D3672" t="s">
        <v>252</v>
      </c>
      <c r="E3672" t="s">
        <v>205</v>
      </c>
      <c r="F3672" s="231">
        <v>0.76119400000000004</v>
      </c>
    </row>
    <row r="3673" spans="1:6" x14ac:dyDescent="0.2">
      <c r="A3673">
        <v>2016</v>
      </c>
      <c r="B3673" t="s">
        <v>4</v>
      </c>
      <c r="C3673">
        <v>130</v>
      </c>
      <c r="D3673" t="s">
        <v>252</v>
      </c>
      <c r="E3673" t="s">
        <v>196</v>
      </c>
      <c r="F3673" s="231">
        <v>141</v>
      </c>
    </row>
    <row r="3674" spans="1:6" x14ac:dyDescent="0.2">
      <c r="A3674">
        <v>2016</v>
      </c>
      <c r="B3674" t="s">
        <v>3</v>
      </c>
      <c r="C3674">
        <v>130</v>
      </c>
      <c r="D3674" t="s">
        <v>252</v>
      </c>
      <c r="E3674" t="s">
        <v>197</v>
      </c>
      <c r="F3674" s="231">
        <v>2</v>
      </c>
    </row>
    <row r="3675" spans="1:6" x14ac:dyDescent="0.2">
      <c r="A3675">
        <v>2016</v>
      </c>
      <c r="B3675" t="s">
        <v>3</v>
      </c>
      <c r="C3675">
        <v>130</v>
      </c>
      <c r="D3675" t="s">
        <v>252</v>
      </c>
      <c r="E3675" t="s">
        <v>195</v>
      </c>
      <c r="F3675" s="231">
        <v>6</v>
      </c>
    </row>
    <row r="3676" spans="1:6" x14ac:dyDescent="0.2">
      <c r="A3676">
        <v>2016</v>
      </c>
      <c r="B3676" t="s">
        <v>3</v>
      </c>
      <c r="C3676">
        <v>130</v>
      </c>
      <c r="D3676" t="s">
        <v>252</v>
      </c>
      <c r="E3676" t="s">
        <v>202</v>
      </c>
      <c r="F3676" s="231">
        <v>0.72340400000000005</v>
      </c>
    </row>
    <row r="3677" spans="1:6" x14ac:dyDescent="0.2">
      <c r="A3677">
        <v>2016</v>
      </c>
      <c r="B3677" t="s">
        <v>3</v>
      </c>
      <c r="C3677">
        <v>130</v>
      </c>
      <c r="D3677" t="s">
        <v>252</v>
      </c>
      <c r="E3677" t="s">
        <v>205</v>
      </c>
      <c r="F3677" s="231">
        <v>0.75939800000000002</v>
      </c>
    </row>
    <row r="3678" spans="1:6" x14ac:dyDescent="0.2">
      <c r="A3678">
        <v>2016</v>
      </c>
      <c r="B3678" t="s">
        <v>3</v>
      </c>
      <c r="C3678">
        <v>130</v>
      </c>
      <c r="D3678" t="s">
        <v>252</v>
      </c>
      <c r="E3678" t="s">
        <v>196</v>
      </c>
      <c r="F3678" s="231">
        <v>141</v>
      </c>
    </row>
    <row r="3679" spans="1:6" x14ac:dyDescent="0.2">
      <c r="A3679">
        <v>2016</v>
      </c>
      <c r="B3679" t="s">
        <v>2</v>
      </c>
      <c r="C3679">
        <v>130</v>
      </c>
      <c r="D3679" t="s">
        <v>252</v>
      </c>
      <c r="E3679" t="s">
        <v>197</v>
      </c>
      <c r="F3679" s="231">
        <v>7</v>
      </c>
    </row>
    <row r="3680" spans="1:6" x14ac:dyDescent="0.2">
      <c r="A3680">
        <v>2016</v>
      </c>
      <c r="B3680" t="s">
        <v>2</v>
      </c>
      <c r="C3680">
        <v>130</v>
      </c>
      <c r="D3680" t="s">
        <v>252</v>
      </c>
      <c r="E3680" t="s">
        <v>198</v>
      </c>
      <c r="F3680" s="231">
        <v>1</v>
      </c>
    </row>
    <row r="3681" spans="1:6" x14ac:dyDescent="0.2">
      <c r="A3681">
        <v>2016</v>
      </c>
      <c r="B3681" t="s">
        <v>2</v>
      </c>
      <c r="C3681">
        <v>130</v>
      </c>
      <c r="D3681" t="s">
        <v>252</v>
      </c>
      <c r="E3681" t="s">
        <v>199</v>
      </c>
      <c r="F3681" s="231">
        <v>1</v>
      </c>
    </row>
    <row r="3682" spans="1:6" x14ac:dyDescent="0.2">
      <c r="A3682">
        <v>2016</v>
      </c>
      <c r="B3682" t="s">
        <v>2</v>
      </c>
      <c r="C3682">
        <v>130</v>
      </c>
      <c r="D3682" t="s">
        <v>252</v>
      </c>
      <c r="E3682" t="s">
        <v>194</v>
      </c>
      <c r="F3682" s="231">
        <v>2</v>
      </c>
    </row>
    <row r="3683" spans="1:6" x14ac:dyDescent="0.2">
      <c r="A3683">
        <v>2016</v>
      </c>
      <c r="B3683" t="s">
        <v>2</v>
      </c>
      <c r="C3683">
        <v>130</v>
      </c>
      <c r="D3683" t="s">
        <v>252</v>
      </c>
      <c r="E3683" t="s">
        <v>195</v>
      </c>
      <c r="F3683" s="231">
        <v>7</v>
      </c>
    </row>
    <row r="3684" spans="1:6" x14ac:dyDescent="0.2">
      <c r="A3684">
        <v>2016</v>
      </c>
      <c r="B3684" t="s">
        <v>2</v>
      </c>
      <c r="C3684">
        <v>130</v>
      </c>
      <c r="D3684" t="s">
        <v>252</v>
      </c>
      <c r="E3684" t="s">
        <v>202</v>
      </c>
      <c r="F3684" s="231">
        <v>0.76223799999999997</v>
      </c>
    </row>
    <row r="3685" spans="1:6" x14ac:dyDescent="0.2">
      <c r="A3685">
        <v>2016</v>
      </c>
      <c r="B3685" t="s">
        <v>2</v>
      </c>
      <c r="C3685">
        <v>130</v>
      </c>
      <c r="D3685" t="s">
        <v>252</v>
      </c>
      <c r="E3685" t="s">
        <v>205</v>
      </c>
      <c r="F3685" s="231">
        <v>0.8</v>
      </c>
    </row>
    <row r="3686" spans="1:6" x14ac:dyDescent="0.2">
      <c r="A3686">
        <v>2016</v>
      </c>
      <c r="B3686" t="s">
        <v>2</v>
      </c>
      <c r="C3686">
        <v>130</v>
      </c>
      <c r="D3686" t="s">
        <v>252</v>
      </c>
      <c r="E3686" t="s">
        <v>196</v>
      </c>
      <c r="F3686" s="231">
        <v>143</v>
      </c>
    </row>
    <row r="3687" spans="1:6" x14ac:dyDescent="0.2">
      <c r="A3687">
        <v>2016</v>
      </c>
      <c r="B3687" t="s">
        <v>9</v>
      </c>
      <c r="C3687">
        <v>132</v>
      </c>
      <c r="D3687" t="s">
        <v>293</v>
      </c>
      <c r="E3687" t="s">
        <v>197</v>
      </c>
      <c r="F3687" s="231">
        <v>4</v>
      </c>
    </row>
    <row r="3688" spans="1:6" x14ac:dyDescent="0.2">
      <c r="A3688">
        <v>2016</v>
      </c>
      <c r="B3688" t="s">
        <v>9</v>
      </c>
      <c r="C3688">
        <v>132</v>
      </c>
      <c r="D3688" t="s">
        <v>293</v>
      </c>
      <c r="E3688" t="s">
        <v>194</v>
      </c>
      <c r="F3688" s="231">
        <v>2</v>
      </c>
    </row>
    <row r="3689" spans="1:6" x14ac:dyDescent="0.2">
      <c r="A3689">
        <v>2016</v>
      </c>
      <c r="B3689" t="s">
        <v>9</v>
      </c>
      <c r="C3689">
        <v>132</v>
      </c>
      <c r="D3689" t="s">
        <v>293</v>
      </c>
      <c r="E3689" t="s">
        <v>195</v>
      </c>
      <c r="F3689" s="231">
        <v>7</v>
      </c>
    </row>
    <row r="3690" spans="1:6" x14ac:dyDescent="0.2">
      <c r="A3690">
        <v>2016</v>
      </c>
      <c r="B3690" t="s">
        <v>9</v>
      </c>
      <c r="C3690">
        <v>132</v>
      </c>
      <c r="D3690" t="s">
        <v>293</v>
      </c>
      <c r="E3690" t="s">
        <v>202</v>
      </c>
      <c r="F3690" s="231">
        <v>0.743421</v>
      </c>
    </row>
    <row r="3691" spans="1:6" x14ac:dyDescent="0.2">
      <c r="A3691">
        <v>2016</v>
      </c>
      <c r="B3691" t="s">
        <v>9</v>
      </c>
      <c r="C3691">
        <v>132</v>
      </c>
      <c r="D3691" t="s">
        <v>293</v>
      </c>
      <c r="E3691" t="s">
        <v>205</v>
      </c>
      <c r="F3691" s="231">
        <v>0.81203000000000003</v>
      </c>
    </row>
    <row r="3692" spans="1:6" x14ac:dyDescent="0.2">
      <c r="A3692">
        <v>2016</v>
      </c>
      <c r="B3692" t="s">
        <v>9</v>
      </c>
      <c r="C3692">
        <v>132</v>
      </c>
      <c r="D3692" t="s">
        <v>293</v>
      </c>
      <c r="E3692" t="s">
        <v>196</v>
      </c>
      <c r="F3692" s="231">
        <v>165</v>
      </c>
    </row>
    <row r="3693" spans="1:6" x14ac:dyDescent="0.2">
      <c r="A3693">
        <v>2016</v>
      </c>
      <c r="B3693" t="s">
        <v>1</v>
      </c>
      <c r="C3693">
        <v>132</v>
      </c>
      <c r="D3693" t="s">
        <v>293</v>
      </c>
      <c r="E3693" t="s">
        <v>197</v>
      </c>
      <c r="F3693" s="231">
        <v>6</v>
      </c>
    </row>
    <row r="3694" spans="1:6" x14ac:dyDescent="0.2">
      <c r="A3694">
        <v>2016</v>
      </c>
      <c r="B3694" t="s">
        <v>1</v>
      </c>
      <c r="C3694">
        <v>132</v>
      </c>
      <c r="D3694" t="s">
        <v>293</v>
      </c>
      <c r="E3694" t="s">
        <v>198</v>
      </c>
      <c r="F3694" s="231">
        <v>1</v>
      </c>
    </row>
    <row r="3695" spans="1:6" x14ac:dyDescent="0.2">
      <c r="A3695">
        <v>2016</v>
      </c>
      <c r="B3695" t="s">
        <v>1</v>
      </c>
      <c r="C3695">
        <v>132</v>
      </c>
      <c r="D3695" t="s">
        <v>293</v>
      </c>
      <c r="E3695" t="s">
        <v>199</v>
      </c>
      <c r="F3695" s="231">
        <v>1</v>
      </c>
    </row>
    <row r="3696" spans="1:6" x14ac:dyDescent="0.2">
      <c r="A3696">
        <v>2016</v>
      </c>
      <c r="B3696" t="s">
        <v>1</v>
      </c>
      <c r="C3696">
        <v>132</v>
      </c>
      <c r="D3696" t="s">
        <v>293</v>
      </c>
      <c r="E3696" t="s">
        <v>194</v>
      </c>
      <c r="F3696" s="231">
        <v>4</v>
      </c>
    </row>
    <row r="3697" spans="1:6" x14ac:dyDescent="0.2">
      <c r="A3697">
        <v>2016</v>
      </c>
      <c r="B3697" t="s">
        <v>1</v>
      </c>
      <c r="C3697">
        <v>132</v>
      </c>
      <c r="D3697" t="s">
        <v>293</v>
      </c>
      <c r="E3697" t="s">
        <v>200</v>
      </c>
      <c r="F3697" s="231">
        <v>1</v>
      </c>
    </row>
    <row r="3698" spans="1:6" x14ac:dyDescent="0.2">
      <c r="A3698">
        <v>2016</v>
      </c>
      <c r="B3698" t="s">
        <v>1</v>
      </c>
      <c r="C3698">
        <v>132</v>
      </c>
      <c r="D3698" t="s">
        <v>293</v>
      </c>
      <c r="E3698" t="s">
        <v>195</v>
      </c>
      <c r="F3698" s="231">
        <v>6</v>
      </c>
    </row>
    <row r="3699" spans="1:6" x14ac:dyDescent="0.2">
      <c r="A3699">
        <v>2016</v>
      </c>
      <c r="B3699" t="s">
        <v>1</v>
      </c>
      <c r="C3699">
        <v>132</v>
      </c>
      <c r="D3699" t="s">
        <v>293</v>
      </c>
      <c r="E3699" t="s">
        <v>202</v>
      </c>
      <c r="F3699" s="231">
        <v>0.76978400000000002</v>
      </c>
    </row>
    <row r="3700" spans="1:6" x14ac:dyDescent="0.2">
      <c r="A3700">
        <v>2016</v>
      </c>
      <c r="B3700" t="s">
        <v>1</v>
      </c>
      <c r="C3700">
        <v>132</v>
      </c>
      <c r="D3700" t="s">
        <v>293</v>
      </c>
      <c r="E3700" t="s">
        <v>205</v>
      </c>
      <c r="F3700" s="231">
        <v>0.81451600000000002</v>
      </c>
    </row>
    <row r="3701" spans="1:6" x14ac:dyDescent="0.2">
      <c r="A3701">
        <v>2016</v>
      </c>
      <c r="B3701" t="s">
        <v>1</v>
      </c>
      <c r="C3701">
        <v>132</v>
      </c>
      <c r="D3701" t="s">
        <v>293</v>
      </c>
      <c r="E3701" t="s">
        <v>196</v>
      </c>
      <c r="F3701" s="231">
        <v>153</v>
      </c>
    </row>
    <row r="3702" spans="1:6" x14ac:dyDescent="0.2">
      <c r="A3702">
        <v>2016</v>
      </c>
      <c r="B3702" t="s">
        <v>5</v>
      </c>
      <c r="C3702">
        <v>132</v>
      </c>
      <c r="D3702" t="s">
        <v>293</v>
      </c>
      <c r="E3702" t="s">
        <v>197</v>
      </c>
      <c r="F3702" s="231">
        <v>2</v>
      </c>
    </row>
    <row r="3703" spans="1:6" x14ac:dyDescent="0.2">
      <c r="A3703">
        <v>2016</v>
      </c>
      <c r="B3703" t="s">
        <v>5</v>
      </c>
      <c r="C3703">
        <v>132</v>
      </c>
      <c r="D3703" t="s">
        <v>293</v>
      </c>
      <c r="E3703" t="s">
        <v>199</v>
      </c>
      <c r="F3703" s="231">
        <v>1</v>
      </c>
    </row>
    <row r="3704" spans="1:6" x14ac:dyDescent="0.2">
      <c r="A3704">
        <v>2016</v>
      </c>
      <c r="B3704" t="s">
        <v>5</v>
      </c>
      <c r="C3704">
        <v>132</v>
      </c>
      <c r="D3704" t="s">
        <v>293</v>
      </c>
      <c r="E3704" t="s">
        <v>194</v>
      </c>
      <c r="F3704" s="231">
        <v>8</v>
      </c>
    </row>
    <row r="3705" spans="1:6" x14ac:dyDescent="0.2">
      <c r="A3705">
        <v>2016</v>
      </c>
      <c r="B3705" t="s">
        <v>5</v>
      </c>
      <c r="C3705">
        <v>132</v>
      </c>
      <c r="D3705" t="s">
        <v>293</v>
      </c>
      <c r="E3705" t="s">
        <v>195</v>
      </c>
      <c r="F3705" s="231">
        <v>11</v>
      </c>
    </row>
    <row r="3706" spans="1:6" x14ac:dyDescent="0.2">
      <c r="A3706">
        <v>2016</v>
      </c>
      <c r="B3706" t="s">
        <v>5</v>
      </c>
      <c r="C3706">
        <v>132</v>
      </c>
      <c r="D3706" t="s">
        <v>293</v>
      </c>
      <c r="E3706" t="s">
        <v>202</v>
      </c>
      <c r="F3706" s="231">
        <v>0.73509899999999995</v>
      </c>
    </row>
    <row r="3707" spans="1:6" x14ac:dyDescent="0.2">
      <c r="A3707">
        <v>2016</v>
      </c>
      <c r="B3707" t="s">
        <v>5</v>
      </c>
      <c r="C3707">
        <v>132</v>
      </c>
      <c r="D3707" t="s">
        <v>293</v>
      </c>
      <c r="E3707" t="s">
        <v>205</v>
      </c>
      <c r="F3707" s="231">
        <v>0.765625</v>
      </c>
    </row>
    <row r="3708" spans="1:6" x14ac:dyDescent="0.2">
      <c r="A3708">
        <v>2016</v>
      </c>
      <c r="B3708" t="s">
        <v>5</v>
      </c>
      <c r="C3708">
        <v>132</v>
      </c>
      <c r="D3708" t="s">
        <v>293</v>
      </c>
      <c r="E3708" t="s">
        <v>196</v>
      </c>
      <c r="F3708" s="231">
        <v>166</v>
      </c>
    </row>
    <row r="3709" spans="1:6" x14ac:dyDescent="0.2">
      <c r="A3709">
        <v>2016</v>
      </c>
      <c r="B3709" t="s">
        <v>7</v>
      </c>
      <c r="C3709">
        <v>132</v>
      </c>
      <c r="D3709" t="s">
        <v>293</v>
      </c>
      <c r="E3709" t="s">
        <v>197</v>
      </c>
      <c r="F3709" s="231">
        <v>2</v>
      </c>
    </row>
    <row r="3710" spans="1:6" x14ac:dyDescent="0.2">
      <c r="A3710">
        <v>2016</v>
      </c>
      <c r="B3710" t="s">
        <v>7</v>
      </c>
      <c r="C3710">
        <v>132</v>
      </c>
      <c r="D3710" t="s">
        <v>293</v>
      </c>
      <c r="E3710" t="s">
        <v>198</v>
      </c>
      <c r="F3710" s="231">
        <v>1</v>
      </c>
    </row>
    <row r="3711" spans="1:6" x14ac:dyDescent="0.2">
      <c r="A3711">
        <v>2016</v>
      </c>
      <c r="B3711" t="s">
        <v>7</v>
      </c>
      <c r="C3711">
        <v>132</v>
      </c>
      <c r="D3711" t="s">
        <v>293</v>
      </c>
      <c r="E3711" t="s">
        <v>194</v>
      </c>
      <c r="F3711" s="231">
        <v>3</v>
      </c>
    </row>
    <row r="3712" spans="1:6" x14ac:dyDescent="0.2">
      <c r="A3712">
        <v>2016</v>
      </c>
      <c r="B3712" t="s">
        <v>7</v>
      </c>
      <c r="C3712">
        <v>132</v>
      </c>
      <c r="D3712" t="s">
        <v>293</v>
      </c>
      <c r="E3712" t="s">
        <v>195</v>
      </c>
      <c r="F3712" s="231">
        <v>9</v>
      </c>
    </row>
    <row r="3713" spans="1:6" x14ac:dyDescent="0.2">
      <c r="A3713">
        <v>2016</v>
      </c>
      <c r="B3713" t="s">
        <v>7</v>
      </c>
      <c r="C3713">
        <v>132</v>
      </c>
      <c r="D3713" t="s">
        <v>293</v>
      </c>
      <c r="E3713" t="s">
        <v>202</v>
      </c>
      <c r="F3713" s="231">
        <v>0.68666700000000003</v>
      </c>
    </row>
    <row r="3714" spans="1:6" x14ac:dyDescent="0.2">
      <c r="A3714">
        <v>2016</v>
      </c>
      <c r="B3714" t="s">
        <v>7</v>
      </c>
      <c r="C3714">
        <v>132</v>
      </c>
      <c r="D3714" t="s">
        <v>293</v>
      </c>
      <c r="E3714" t="s">
        <v>205</v>
      </c>
      <c r="F3714" s="231">
        <v>0.76378000000000001</v>
      </c>
    </row>
    <row r="3715" spans="1:6" x14ac:dyDescent="0.2">
      <c r="A3715">
        <v>2016</v>
      </c>
      <c r="B3715" t="s">
        <v>7</v>
      </c>
      <c r="C3715">
        <v>132</v>
      </c>
      <c r="D3715" t="s">
        <v>293</v>
      </c>
      <c r="E3715" t="s">
        <v>196</v>
      </c>
      <c r="F3715" s="231">
        <v>164</v>
      </c>
    </row>
    <row r="3716" spans="1:6" x14ac:dyDescent="0.2">
      <c r="A3716">
        <v>2016</v>
      </c>
      <c r="B3716" t="s">
        <v>6</v>
      </c>
      <c r="C3716">
        <v>132</v>
      </c>
      <c r="D3716" t="s">
        <v>293</v>
      </c>
      <c r="E3716" t="s">
        <v>197</v>
      </c>
      <c r="F3716" s="231">
        <v>12</v>
      </c>
    </row>
    <row r="3717" spans="1:6" x14ac:dyDescent="0.2">
      <c r="A3717">
        <v>2016</v>
      </c>
      <c r="B3717" t="s">
        <v>6</v>
      </c>
      <c r="C3717">
        <v>132</v>
      </c>
      <c r="D3717" t="s">
        <v>293</v>
      </c>
      <c r="E3717" t="s">
        <v>198</v>
      </c>
      <c r="F3717" s="231">
        <v>1</v>
      </c>
    </row>
    <row r="3718" spans="1:6" x14ac:dyDescent="0.2">
      <c r="A3718">
        <v>2016</v>
      </c>
      <c r="B3718" t="s">
        <v>6</v>
      </c>
      <c r="C3718">
        <v>132</v>
      </c>
      <c r="D3718" t="s">
        <v>293</v>
      </c>
      <c r="E3718" t="s">
        <v>199</v>
      </c>
      <c r="F3718" s="231">
        <v>1</v>
      </c>
    </row>
    <row r="3719" spans="1:6" x14ac:dyDescent="0.2">
      <c r="A3719">
        <v>2016</v>
      </c>
      <c r="B3719" t="s">
        <v>6</v>
      </c>
      <c r="C3719">
        <v>132</v>
      </c>
      <c r="D3719" t="s">
        <v>293</v>
      </c>
      <c r="E3719" t="s">
        <v>194</v>
      </c>
      <c r="F3719" s="231">
        <v>7</v>
      </c>
    </row>
    <row r="3720" spans="1:6" x14ac:dyDescent="0.2">
      <c r="A3720">
        <v>2016</v>
      </c>
      <c r="B3720" t="s">
        <v>6</v>
      </c>
      <c r="C3720">
        <v>132</v>
      </c>
      <c r="D3720" t="s">
        <v>293</v>
      </c>
      <c r="E3720" t="s">
        <v>200</v>
      </c>
      <c r="F3720" s="231">
        <v>2</v>
      </c>
    </row>
    <row r="3721" spans="1:6" x14ac:dyDescent="0.2">
      <c r="A3721">
        <v>2016</v>
      </c>
      <c r="B3721" t="s">
        <v>6</v>
      </c>
      <c r="C3721">
        <v>132</v>
      </c>
      <c r="D3721" t="s">
        <v>293</v>
      </c>
      <c r="E3721" t="s">
        <v>195</v>
      </c>
      <c r="F3721" s="231">
        <v>12</v>
      </c>
    </row>
    <row r="3722" spans="1:6" x14ac:dyDescent="0.2">
      <c r="A3722">
        <v>2016</v>
      </c>
      <c r="B3722" t="s">
        <v>6</v>
      </c>
      <c r="C3722">
        <v>132</v>
      </c>
      <c r="D3722" t="s">
        <v>293</v>
      </c>
      <c r="E3722" t="s">
        <v>202</v>
      </c>
      <c r="F3722" s="231">
        <v>0.73509899999999995</v>
      </c>
    </row>
    <row r="3723" spans="1:6" x14ac:dyDescent="0.2">
      <c r="A3723">
        <v>2016</v>
      </c>
      <c r="B3723" t="s">
        <v>6</v>
      </c>
      <c r="C3723">
        <v>132</v>
      </c>
      <c r="D3723" t="s">
        <v>293</v>
      </c>
      <c r="E3723" t="s">
        <v>205</v>
      </c>
      <c r="F3723" s="231">
        <v>0.765625</v>
      </c>
    </row>
    <row r="3724" spans="1:6" x14ac:dyDescent="0.2">
      <c r="A3724">
        <v>2016</v>
      </c>
      <c r="B3724" t="s">
        <v>6</v>
      </c>
      <c r="C3724">
        <v>132</v>
      </c>
      <c r="D3724" t="s">
        <v>293</v>
      </c>
      <c r="E3724" t="s">
        <v>196</v>
      </c>
      <c r="F3724" s="231">
        <v>164</v>
      </c>
    </row>
    <row r="3725" spans="1:6" x14ac:dyDescent="0.2">
      <c r="A3725">
        <v>2016</v>
      </c>
      <c r="B3725" t="s">
        <v>0</v>
      </c>
      <c r="C3725">
        <v>132</v>
      </c>
      <c r="D3725" t="s">
        <v>293</v>
      </c>
      <c r="E3725" t="s">
        <v>197</v>
      </c>
      <c r="F3725" s="231">
        <v>4</v>
      </c>
    </row>
    <row r="3726" spans="1:6" x14ac:dyDescent="0.2">
      <c r="A3726">
        <v>2016</v>
      </c>
      <c r="B3726" t="s">
        <v>0</v>
      </c>
      <c r="C3726">
        <v>132</v>
      </c>
      <c r="D3726" t="s">
        <v>293</v>
      </c>
      <c r="E3726" t="s">
        <v>198</v>
      </c>
      <c r="F3726" s="231">
        <v>0</v>
      </c>
    </row>
    <row r="3727" spans="1:6" x14ac:dyDescent="0.2">
      <c r="A3727">
        <v>2016</v>
      </c>
      <c r="B3727" t="s">
        <v>0</v>
      </c>
      <c r="C3727">
        <v>132</v>
      </c>
      <c r="D3727" t="s">
        <v>293</v>
      </c>
      <c r="E3727" t="s">
        <v>199</v>
      </c>
      <c r="F3727" s="231">
        <v>3</v>
      </c>
    </row>
    <row r="3728" spans="1:6" x14ac:dyDescent="0.2">
      <c r="A3728">
        <v>2016</v>
      </c>
      <c r="B3728" t="s">
        <v>0</v>
      </c>
      <c r="C3728">
        <v>132</v>
      </c>
      <c r="D3728" t="s">
        <v>293</v>
      </c>
      <c r="E3728" t="s">
        <v>194</v>
      </c>
      <c r="F3728" s="231">
        <v>3</v>
      </c>
    </row>
    <row r="3729" spans="1:6" x14ac:dyDescent="0.2">
      <c r="A3729">
        <v>2016</v>
      </c>
      <c r="B3729" t="s">
        <v>0</v>
      </c>
      <c r="C3729">
        <v>132</v>
      </c>
      <c r="D3729" t="s">
        <v>293</v>
      </c>
      <c r="E3729" t="s">
        <v>200</v>
      </c>
      <c r="F3729" s="231">
        <v>0</v>
      </c>
    </row>
    <row r="3730" spans="1:6" x14ac:dyDescent="0.2">
      <c r="A3730">
        <v>2016</v>
      </c>
      <c r="B3730" t="s">
        <v>0</v>
      </c>
      <c r="C3730">
        <v>132</v>
      </c>
      <c r="D3730" t="s">
        <v>293</v>
      </c>
      <c r="E3730" t="s">
        <v>195</v>
      </c>
      <c r="F3730" s="231">
        <v>2</v>
      </c>
    </row>
    <row r="3731" spans="1:6" x14ac:dyDescent="0.2">
      <c r="A3731">
        <v>2016</v>
      </c>
      <c r="B3731" t="s">
        <v>0</v>
      </c>
      <c r="C3731">
        <v>132</v>
      </c>
      <c r="D3731" t="s">
        <v>293</v>
      </c>
      <c r="E3731" t="s">
        <v>202</v>
      </c>
      <c r="F3731" s="231">
        <v>0.78518500000000002</v>
      </c>
    </row>
    <row r="3732" spans="1:6" x14ac:dyDescent="0.2">
      <c r="A3732">
        <v>2016</v>
      </c>
      <c r="B3732" t="s">
        <v>0</v>
      </c>
      <c r="C3732">
        <v>132</v>
      </c>
      <c r="D3732" t="s">
        <v>293</v>
      </c>
      <c r="E3732" t="s">
        <v>205</v>
      </c>
      <c r="F3732" s="231">
        <v>0.82644600000000001</v>
      </c>
    </row>
    <row r="3733" spans="1:6" x14ac:dyDescent="0.2">
      <c r="A3733">
        <v>2016</v>
      </c>
      <c r="B3733" t="s">
        <v>0</v>
      </c>
      <c r="C3733">
        <v>132</v>
      </c>
      <c r="D3733" t="s">
        <v>293</v>
      </c>
      <c r="E3733" t="s">
        <v>196</v>
      </c>
      <c r="F3733" s="231">
        <v>154</v>
      </c>
    </row>
    <row r="3734" spans="1:6" x14ac:dyDescent="0.2">
      <c r="A3734">
        <v>2016</v>
      </c>
      <c r="B3734" t="s">
        <v>8</v>
      </c>
      <c r="C3734">
        <v>132</v>
      </c>
      <c r="D3734" t="s">
        <v>293</v>
      </c>
      <c r="E3734" t="s">
        <v>197</v>
      </c>
      <c r="F3734" s="231">
        <v>1</v>
      </c>
    </row>
    <row r="3735" spans="1:6" x14ac:dyDescent="0.2">
      <c r="A3735">
        <v>2016</v>
      </c>
      <c r="B3735" t="s">
        <v>8</v>
      </c>
      <c r="C3735">
        <v>132</v>
      </c>
      <c r="D3735" t="s">
        <v>293</v>
      </c>
      <c r="E3735" t="s">
        <v>199</v>
      </c>
      <c r="F3735" s="231">
        <v>1</v>
      </c>
    </row>
    <row r="3736" spans="1:6" x14ac:dyDescent="0.2">
      <c r="A3736">
        <v>2016</v>
      </c>
      <c r="B3736" t="s">
        <v>8</v>
      </c>
      <c r="C3736">
        <v>132</v>
      </c>
      <c r="D3736" t="s">
        <v>293</v>
      </c>
      <c r="E3736" t="s">
        <v>194</v>
      </c>
      <c r="F3736" s="231">
        <v>5</v>
      </c>
    </row>
    <row r="3737" spans="1:6" x14ac:dyDescent="0.2">
      <c r="A3737">
        <v>2016</v>
      </c>
      <c r="B3737" t="s">
        <v>8</v>
      </c>
      <c r="C3737">
        <v>132</v>
      </c>
      <c r="D3737" t="s">
        <v>293</v>
      </c>
      <c r="E3737" t="s">
        <v>200</v>
      </c>
      <c r="F3737" s="231">
        <v>1</v>
      </c>
    </row>
    <row r="3738" spans="1:6" x14ac:dyDescent="0.2">
      <c r="A3738">
        <v>2016</v>
      </c>
      <c r="B3738" t="s">
        <v>8</v>
      </c>
      <c r="C3738">
        <v>132</v>
      </c>
      <c r="D3738" t="s">
        <v>293</v>
      </c>
      <c r="E3738" t="s">
        <v>195</v>
      </c>
      <c r="F3738" s="231">
        <v>15</v>
      </c>
    </row>
    <row r="3739" spans="1:6" x14ac:dyDescent="0.2">
      <c r="A3739">
        <v>2016</v>
      </c>
      <c r="B3739" t="s">
        <v>8</v>
      </c>
      <c r="C3739">
        <v>132</v>
      </c>
      <c r="D3739" t="s">
        <v>293</v>
      </c>
      <c r="E3739" t="s">
        <v>202</v>
      </c>
      <c r="F3739" s="231">
        <v>0.70198700000000003</v>
      </c>
    </row>
    <row r="3740" spans="1:6" x14ac:dyDescent="0.2">
      <c r="A3740">
        <v>2016</v>
      </c>
      <c r="B3740" t="s">
        <v>8</v>
      </c>
      <c r="C3740">
        <v>132</v>
      </c>
      <c r="D3740" t="s">
        <v>293</v>
      </c>
      <c r="E3740" t="s">
        <v>205</v>
      </c>
      <c r="F3740" s="231">
        <v>0.78125</v>
      </c>
    </row>
    <row r="3741" spans="1:6" x14ac:dyDescent="0.2">
      <c r="A3741">
        <v>2016</v>
      </c>
      <c r="B3741" t="s">
        <v>8</v>
      </c>
      <c r="C3741">
        <v>132</v>
      </c>
      <c r="D3741" t="s">
        <v>293</v>
      </c>
      <c r="E3741" t="s">
        <v>196</v>
      </c>
      <c r="F3741" s="231">
        <v>168</v>
      </c>
    </row>
    <row r="3742" spans="1:6" x14ac:dyDescent="0.2">
      <c r="A3742">
        <v>2016</v>
      </c>
      <c r="B3742" t="s">
        <v>10</v>
      </c>
      <c r="C3742">
        <v>132</v>
      </c>
      <c r="D3742" t="s">
        <v>293</v>
      </c>
      <c r="E3742" t="s">
        <v>197</v>
      </c>
      <c r="F3742" s="231">
        <v>7</v>
      </c>
    </row>
    <row r="3743" spans="1:6" x14ac:dyDescent="0.2">
      <c r="A3743">
        <v>2016</v>
      </c>
      <c r="B3743" t="s">
        <v>10</v>
      </c>
      <c r="C3743">
        <v>132</v>
      </c>
      <c r="D3743" t="s">
        <v>293</v>
      </c>
      <c r="E3743" t="s">
        <v>198</v>
      </c>
      <c r="F3743" s="231">
        <v>1</v>
      </c>
    </row>
    <row r="3744" spans="1:6" x14ac:dyDescent="0.2">
      <c r="A3744">
        <v>2016</v>
      </c>
      <c r="B3744" t="s">
        <v>10</v>
      </c>
      <c r="C3744">
        <v>132</v>
      </c>
      <c r="D3744" t="s">
        <v>293</v>
      </c>
      <c r="E3744" t="s">
        <v>194</v>
      </c>
      <c r="F3744" s="231">
        <v>8</v>
      </c>
    </row>
    <row r="3745" spans="1:6" x14ac:dyDescent="0.2">
      <c r="A3745">
        <v>2016</v>
      </c>
      <c r="B3745" t="s">
        <v>10</v>
      </c>
      <c r="C3745">
        <v>132</v>
      </c>
      <c r="D3745" t="s">
        <v>293</v>
      </c>
      <c r="E3745" t="s">
        <v>200</v>
      </c>
      <c r="F3745" s="231">
        <v>1</v>
      </c>
    </row>
    <row r="3746" spans="1:6" x14ac:dyDescent="0.2">
      <c r="A3746">
        <v>2016</v>
      </c>
      <c r="B3746" t="s">
        <v>10</v>
      </c>
      <c r="C3746">
        <v>132</v>
      </c>
      <c r="D3746" t="s">
        <v>293</v>
      </c>
      <c r="E3746" t="s">
        <v>195</v>
      </c>
      <c r="F3746" s="231">
        <v>8</v>
      </c>
    </row>
    <row r="3747" spans="1:6" x14ac:dyDescent="0.2">
      <c r="A3747">
        <v>2016</v>
      </c>
      <c r="B3747" t="s">
        <v>10</v>
      </c>
      <c r="C3747">
        <v>132</v>
      </c>
      <c r="D3747" t="s">
        <v>293</v>
      </c>
      <c r="E3747" t="s">
        <v>202</v>
      </c>
      <c r="F3747" s="231">
        <v>0.72435899999999998</v>
      </c>
    </row>
    <row r="3748" spans="1:6" x14ac:dyDescent="0.2">
      <c r="A3748">
        <v>2016</v>
      </c>
      <c r="B3748" t="s">
        <v>10</v>
      </c>
      <c r="C3748">
        <v>132</v>
      </c>
      <c r="D3748" t="s">
        <v>293</v>
      </c>
      <c r="E3748" t="s">
        <v>205</v>
      </c>
      <c r="F3748" s="231">
        <v>0.79259299999999999</v>
      </c>
    </row>
    <row r="3749" spans="1:6" x14ac:dyDescent="0.2">
      <c r="A3749">
        <v>2016</v>
      </c>
      <c r="B3749" t="s">
        <v>10</v>
      </c>
      <c r="C3749">
        <v>132</v>
      </c>
      <c r="D3749" t="s">
        <v>293</v>
      </c>
      <c r="E3749" t="s">
        <v>196</v>
      </c>
      <c r="F3749" s="231">
        <v>168</v>
      </c>
    </row>
    <row r="3750" spans="1:6" x14ac:dyDescent="0.2">
      <c r="A3750">
        <v>2016</v>
      </c>
      <c r="B3750" t="s">
        <v>4</v>
      </c>
      <c r="C3750">
        <v>132</v>
      </c>
      <c r="D3750" t="s">
        <v>293</v>
      </c>
      <c r="E3750" t="s">
        <v>197</v>
      </c>
      <c r="F3750" s="231">
        <v>5</v>
      </c>
    </row>
    <row r="3751" spans="1:6" x14ac:dyDescent="0.2">
      <c r="A3751">
        <v>2016</v>
      </c>
      <c r="B3751" t="s">
        <v>4</v>
      </c>
      <c r="C3751">
        <v>132</v>
      </c>
      <c r="D3751" t="s">
        <v>293</v>
      </c>
      <c r="E3751" t="s">
        <v>194</v>
      </c>
      <c r="F3751" s="231">
        <v>14</v>
      </c>
    </row>
    <row r="3752" spans="1:6" x14ac:dyDescent="0.2">
      <c r="A3752">
        <v>2016</v>
      </c>
      <c r="B3752" t="s">
        <v>4</v>
      </c>
      <c r="C3752">
        <v>132</v>
      </c>
      <c r="D3752" t="s">
        <v>293</v>
      </c>
      <c r="E3752" t="s">
        <v>195</v>
      </c>
      <c r="F3752" s="231">
        <v>4</v>
      </c>
    </row>
    <row r="3753" spans="1:6" x14ac:dyDescent="0.2">
      <c r="A3753">
        <v>2016</v>
      </c>
      <c r="B3753" t="s">
        <v>4</v>
      </c>
      <c r="C3753">
        <v>132</v>
      </c>
      <c r="D3753" t="s">
        <v>293</v>
      </c>
      <c r="E3753" t="s">
        <v>202</v>
      </c>
      <c r="F3753" s="231">
        <v>0.75838899999999998</v>
      </c>
    </row>
    <row r="3754" spans="1:6" x14ac:dyDescent="0.2">
      <c r="A3754">
        <v>2016</v>
      </c>
      <c r="B3754" t="s">
        <v>4</v>
      </c>
      <c r="C3754">
        <v>132</v>
      </c>
      <c r="D3754" t="s">
        <v>293</v>
      </c>
      <c r="E3754" t="s">
        <v>205</v>
      </c>
      <c r="F3754" s="231">
        <v>0.793651</v>
      </c>
    </row>
    <row r="3755" spans="1:6" x14ac:dyDescent="0.2">
      <c r="A3755">
        <v>2016</v>
      </c>
      <c r="B3755" t="s">
        <v>4</v>
      </c>
      <c r="C3755">
        <v>132</v>
      </c>
      <c r="D3755" t="s">
        <v>293</v>
      </c>
      <c r="E3755" t="s">
        <v>196</v>
      </c>
      <c r="F3755" s="231">
        <v>161</v>
      </c>
    </row>
    <row r="3756" spans="1:6" x14ac:dyDescent="0.2">
      <c r="A3756">
        <v>2016</v>
      </c>
      <c r="B3756" t="s">
        <v>3</v>
      </c>
      <c r="C3756">
        <v>132</v>
      </c>
      <c r="D3756" t="s">
        <v>293</v>
      </c>
      <c r="E3756" t="s">
        <v>197</v>
      </c>
      <c r="F3756" s="231">
        <v>3</v>
      </c>
    </row>
    <row r="3757" spans="1:6" x14ac:dyDescent="0.2">
      <c r="A3757">
        <v>2016</v>
      </c>
      <c r="B3757" t="s">
        <v>3</v>
      </c>
      <c r="C3757">
        <v>132</v>
      </c>
      <c r="D3757" t="s">
        <v>293</v>
      </c>
      <c r="E3757" t="s">
        <v>194</v>
      </c>
      <c r="F3757" s="231">
        <v>2</v>
      </c>
    </row>
    <row r="3758" spans="1:6" x14ac:dyDescent="0.2">
      <c r="A3758">
        <v>2016</v>
      </c>
      <c r="B3758" t="s">
        <v>3</v>
      </c>
      <c r="C3758">
        <v>132</v>
      </c>
      <c r="D3758" t="s">
        <v>293</v>
      </c>
      <c r="E3758" t="s">
        <v>195</v>
      </c>
      <c r="F3758" s="231">
        <v>8</v>
      </c>
    </row>
    <row r="3759" spans="1:6" x14ac:dyDescent="0.2">
      <c r="A3759">
        <v>2016</v>
      </c>
      <c r="B3759" t="s">
        <v>3</v>
      </c>
      <c r="C3759">
        <v>132</v>
      </c>
      <c r="D3759" t="s">
        <v>293</v>
      </c>
      <c r="E3759" t="s">
        <v>202</v>
      </c>
      <c r="F3759" s="231">
        <v>0.75</v>
      </c>
    </row>
    <row r="3760" spans="1:6" x14ac:dyDescent="0.2">
      <c r="A3760">
        <v>2016</v>
      </c>
      <c r="B3760" t="s">
        <v>3</v>
      </c>
      <c r="C3760">
        <v>132</v>
      </c>
      <c r="D3760" t="s">
        <v>293</v>
      </c>
      <c r="E3760" t="s">
        <v>205</v>
      </c>
      <c r="F3760" s="231">
        <v>0.79508199999999996</v>
      </c>
    </row>
    <row r="3761" spans="1:6" x14ac:dyDescent="0.2">
      <c r="A3761">
        <v>2016</v>
      </c>
      <c r="B3761" t="s">
        <v>3</v>
      </c>
      <c r="C3761">
        <v>132</v>
      </c>
      <c r="D3761" t="s">
        <v>293</v>
      </c>
      <c r="E3761" t="s">
        <v>196</v>
      </c>
      <c r="F3761" s="231">
        <v>153</v>
      </c>
    </row>
    <row r="3762" spans="1:6" x14ac:dyDescent="0.2">
      <c r="A3762">
        <v>2016</v>
      </c>
      <c r="B3762" t="s">
        <v>2</v>
      </c>
      <c r="C3762">
        <v>132</v>
      </c>
      <c r="D3762" t="s">
        <v>293</v>
      </c>
      <c r="E3762" t="s">
        <v>197</v>
      </c>
      <c r="F3762" s="231">
        <v>1</v>
      </c>
    </row>
    <row r="3763" spans="1:6" x14ac:dyDescent="0.2">
      <c r="A3763">
        <v>2016</v>
      </c>
      <c r="B3763" t="s">
        <v>2</v>
      </c>
      <c r="C3763">
        <v>132</v>
      </c>
      <c r="D3763" t="s">
        <v>293</v>
      </c>
      <c r="E3763" t="s">
        <v>199</v>
      </c>
      <c r="F3763" s="231">
        <v>1</v>
      </c>
    </row>
    <row r="3764" spans="1:6" x14ac:dyDescent="0.2">
      <c r="A3764">
        <v>2016</v>
      </c>
      <c r="B3764" t="s">
        <v>2</v>
      </c>
      <c r="C3764">
        <v>132</v>
      </c>
      <c r="D3764" t="s">
        <v>293</v>
      </c>
      <c r="E3764" t="s">
        <v>194</v>
      </c>
      <c r="F3764" s="231">
        <v>3</v>
      </c>
    </row>
    <row r="3765" spans="1:6" x14ac:dyDescent="0.2">
      <c r="A3765">
        <v>2016</v>
      </c>
      <c r="B3765" t="s">
        <v>2</v>
      </c>
      <c r="C3765">
        <v>132</v>
      </c>
      <c r="D3765" t="s">
        <v>293</v>
      </c>
      <c r="E3765" t="s">
        <v>195</v>
      </c>
      <c r="F3765" s="231">
        <v>8</v>
      </c>
    </row>
    <row r="3766" spans="1:6" x14ac:dyDescent="0.2">
      <c r="A3766">
        <v>2016</v>
      </c>
      <c r="B3766" t="s">
        <v>2</v>
      </c>
      <c r="C3766">
        <v>132</v>
      </c>
      <c r="D3766" t="s">
        <v>293</v>
      </c>
      <c r="E3766" t="s">
        <v>202</v>
      </c>
      <c r="F3766" s="231">
        <v>0.748201</v>
      </c>
    </row>
    <row r="3767" spans="1:6" x14ac:dyDescent="0.2">
      <c r="A3767">
        <v>2016</v>
      </c>
      <c r="B3767" t="s">
        <v>2</v>
      </c>
      <c r="C3767">
        <v>132</v>
      </c>
      <c r="D3767" t="s">
        <v>293</v>
      </c>
      <c r="E3767" t="s">
        <v>205</v>
      </c>
      <c r="F3767" s="231">
        <v>0.79838699999999996</v>
      </c>
    </row>
    <row r="3768" spans="1:6" x14ac:dyDescent="0.2">
      <c r="A3768">
        <v>2016</v>
      </c>
      <c r="B3768" t="s">
        <v>2</v>
      </c>
      <c r="C3768">
        <v>132</v>
      </c>
      <c r="D3768" t="s">
        <v>293</v>
      </c>
      <c r="E3768" t="s">
        <v>196</v>
      </c>
      <c r="F3768" s="231">
        <v>154</v>
      </c>
    </row>
    <row r="3769" spans="1:6" x14ac:dyDescent="0.2">
      <c r="A3769">
        <v>2016</v>
      </c>
      <c r="B3769" t="s">
        <v>9</v>
      </c>
      <c r="C3769">
        <v>133</v>
      </c>
      <c r="D3769" t="s">
        <v>253</v>
      </c>
      <c r="E3769" t="s">
        <v>197</v>
      </c>
      <c r="F3769" s="231">
        <v>26</v>
      </c>
    </row>
    <row r="3770" spans="1:6" x14ac:dyDescent="0.2">
      <c r="A3770">
        <v>2016</v>
      </c>
      <c r="B3770" t="s">
        <v>9</v>
      </c>
      <c r="C3770">
        <v>133</v>
      </c>
      <c r="D3770" t="s">
        <v>253</v>
      </c>
      <c r="E3770" t="s">
        <v>198</v>
      </c>
      <c r="F3770" s="231">
        <v>1</v>
      </c>
    </row>
    <row r="3771" spans="1:6" x14ac:dyDescent="0.2">
      <c r="A3771">
        <v>2016</v>
      </c>
      <c r="B3771" t="s">
        <v>9</v>
      </c>
      <c r="C3771">
        <v>133</v>
      </c>
      <c r="D3771" t="s">
        <v>253</v>
      </c>
      <c r="E3771" t="s">
        <v>199</v>
      </c>
      <c r="F3771" s="231">
        <v>7</v>
      </c>
    </row>
    <row r="3772" spans="1:6" x14ac:dyDescent="0.2">
      <c r="A3772">
        <v>2016</v>
      </c>
      <c r="B3772" t="s">
        <v>9</v>
      </c>
      <c r="C3772">
        <v>133</v>
      </c>
      <c r="D3772" t="s">
        <v>253</v>
      </c>
      <c r="E3772" t="s">
        <v>194</v>
      </c>
      <c r="F3772" s="231">
        <v>17</v>
      </c>
    </row>
    <row r="3773" spans="1:6" x14ac:dyDescent="0.2">
      <c r="A3773">
        <v>2016</v>
      </c>
      <c r="B3773" t="s">
        <v>9</v>
      </c>
      <c r="C3773">
        <v>133</v>
      </c>
      <c r="D3773" t="s">
        <v>253</v>
      </c>
      <c r="E3773" t="s">
        <v>200</v>
      </c>
      <c r="F3773" s="231">
        <v>3</v>
      </c>
    </row>
    <row r="3774" spans="1:6" x14ac:dyDescent="0.2">
      <c r="A3774">
        <v>2016</v>
      </c>
      <c r="B3774" t="s">
        <v>9</v>
      </c>
      <c r="C3774">
        <v>133</v>
      </c>
      <c r="D3774" t="s">
        <v>253</v>
      </c>
      <c r="E3774" t="s">
        <v>195</v>
      </c>
      <c r="F3774" s="231">
        <v>44</v>
      </c>
    </row>
    <row r="3775" spans="1:6" x14ac:dyDescent="0.2">
      <c r="A3775">
        <v>2016</v>
      </c>
      <c r="B3775" t="s">
        <v>9</v>
      </c>
      <c r="C3775">
        <v>133</v>
      </c>
      <c r="D3775" t="s">
        <v>253</v>
      </c>
      <c r="E3775" t="s">
        <v>202</v>
      </c>
      <c r="F3775" s="231">
        <v>0.72593399999999997</v>
      </c>
    </row>
    <row r="3776" spans="1:6" x14ac:dyDescent="0.2">
      <c r="A3776">
        <v>2016</v>
      </c>
      <c r="B3776" t="s">
        <v>9</v>
      </c>
      <c r="C3776">
        <v>133</v>
      </c>
      <c r="D3776" t="s">
        <v>253</v>
      </c>
      <c r="E3776" t="s">
        <v>205</v>
      </c>
      <c r="F3776" s="231">
        <v>0.72784000000000004</v>
      </c>
    </row>
    <row r="3777" spans="1:6" x14ac:dyDescent="0.2">
      <c r="A3777">
        <v>2016</v>
      </c>
      <c r="B3777" t="s">
        <v>9</v>
      </c>
      <c r="C3777">
        <v>133</v>
      </c>
      <c r="D3777" t="s">
        <v>253</v>
      </c>
      <c r="E3777" t="s">
        <v>196</v>
      </c>
      <c r="F3777" s="231">
        <v>827</v>
      </c>
    </row>
    <row r="3778" spans="1:6" x14ac:dyDescent="0.2">
      <c r="A3778">
        <v>2016</v>
      </c>
      <c r="B3778" t="s">
        <v>1</v>
      </c>
      <c r="C3778">
        <v>133</v>
      </c>
      <c r="D3778" t="s">
        <v>253</v>
      </c>
      <c r="E3778" t="s">
        <v>197</v>
      </c>
      <c r="F3778" s="231">
        <v>19</v>
      </c>
    </row>
    <row r="3779" spans="1:6" x14ac:dyDescent="0.2">
      <c r="A3779">
        <v>2016</v>
      </c>
      <c r="B3779" t="s">
        <v>1</v>
      </c>
      <c r="C3779">
        <v>133</v>
      </c>
      <c r="D3779" t="s">
        <v>253</v>
      </c>
      <c r="E3779" t="s">
        <v>198</v>
      </c>
      <c r="F3779" s="231">
        <v>6</v>
      </c>
    </row>
    <row r="3780" spans="1:6" x14ac:dyDescent="0.2">
      <c r="A3780">
        <v>2016</v>
      </c>
      <c r="B3780" t="s">
        <v>1</v>
      </c>
      <c r="C3780">
        <v>133</v>
      </c>
      <c r="D3780" t="s">
        <v>253</v>
      </c>
      <c r="E3780" t="s">
        <v>199</v>
      </c>
      <c r="F3780" s="231">
        <v>2</v>
      </c>
    </row>
    <row r="3781" spans="1:6" x14ac:dyDescent="0.2">
      <c r="A3781">
        <v>2016</v>
      </c>
      <c r="B3781" t="s">
        <v>1</v>
      </c>
      <c r="C3781">
        <v>133</v>
      </c>
      <c r="D3781" t="s">
        <v>253</v>
      </c>
      <c r="E3781" t="s">
        <v>194</v>
      </c>
      <c r="F3781" s="231">
        <v>15</v>
      </c>
    </row>
    <row r="3782" spans="1:6" x14ac:dyDescent="0.2">
      <c r="A3782">
        <v>2016</v>
      </c>
      <c r="B3782" t="s">
        <v>1</v>
      </c>
      <c r="C3782">
        <v>133</v>
      </c>
      <c r="D3782" t="s">
        <v>253</v>
      </c>
      <c r="E3782" t="s">
        <v>200</v>
      </c>
      <c r="F3782" s="231">
        <v>3</v>
      </c>
    </row>
    <row r="3783" spans="1:6" x14ac:dyDescent="0.2">
      <c r="A3783">
        <v>2016</v>
      </c>
      <c r="B3783" t="s">
        <v>1</v>
      </c>
      <c r="C3783">
        <v>133</v>
      </c>
      <c r="D3783" t="s">
        <v>253</v>
      </c>
      <c r="E3783" t="s">
        <v>195</v>
      </c>
      <c r="F3783" s="231">
        <v>40</v>
      </c>
    </row>
    <row r="3784" spans="1:6" x14ac:dyDescent="0.2">
      <c r="A3784">
        <v>2016</v>
      </c>
      <c r="B3784" t="s">
        <v>1</v>
      </c>
      <c r="C3784">
        <v>133</v>
      </c>
      <c r="D3784" t="s">
        <v>253</v>
      </c>
      <c r="E3784" t="s">
        <v>202</v>
      </c>
      <c r="F3784" s="231">
        <v>0.73923700000000003</v>
      </c>
    </row>
    <row r="3785" spans="1:6" x14ac:dyDescent="0.2">
      <c r="A3785">
        <v>2016</v>
      </c>
      <c r="B3785" t="s">
        <v>1</v>
      </c>
      <c r="C3785">
        <v>133</v>
      </c>
      <c r="D3785" t="s">
        <v>253</v>
      </c>
      <c r="E3785" t="s">
        <v>205</v>
      </c>
      <c r="F3785" s="231">
        <v>0.75259100000000001</v>
      </c>
    </row>
    <row r="3786" spans="1:6" x14ac:dyDescent="0.2">
      <c r="A3786">
        <v>2016</v>
      </c>
      <c r="B3786" t="s">
        <v>1</v>
      </c>
      <c r="C3786">
        <v>133</v>
      </c>
      <c r="D3786" t="s">
        <v>253</v>
      </c>
      <c r="E3786" t="s">
        <v>196</v>
      </c>
      <c r="F3786" s="231">
        <v>846</v>
      </c>
    </row>
    <row r="3787" spans="1:6" x14ac:dyDescent="0.2">
      <c r="A3787">
        <v>2016</v>
      </c>
      <c r="B3787" t="s">
        <v>5</v>
      </c>
      <c r="C3787">
        <v>133</v>
      </c>
      <c r="D3787" t="s">
        <v>253</v>
      </c>
      <c r="E3787" t="s">
        <v>197</v>
      </c>
      <c r="F3787" s="231">
        <v>15</v>
      </c>
    </row>
    <row r="3788" spans="1:6" x14ac:dyDescent="0.2">
      <c r="A3788">
        <v>2016</v>
      </c>
      <c r="B3788" t="s">
        <v>5</v>
      </c>
      <c r="C3788">
        <v>133</v>
      </c>
      <c r="D3788" t="s">
        <v>253</v>
      </c>
      <c r="E3788" t="s">
        <v>198</v>
      </c>
      <c r="F3788" s="231">
        <v>3</v>
      </c>
    </row>
    <row r="3789" spans="1:6" x14ac:dyDescent="0.2">
      <c r="A3789">
        <v>2016</v>
      </c>
      <c r="B3789" t="s">
        <v>5</v>
      </c>
      <c r="C3789">
        <v>133</v>
      </c>
      <c r="D3789" t="s">
        <v>253</v>
      </c>
      <c r="E3789" t="s">
        <v>199</v>
      </c>
      <c r="F3789" s="231">
        <v>3</v>
      </c>
    </row>
    <row r="3790" spans="1:6" x14ac:dyDescent="0.2">
      <c r="A3790">
        <v>2016</v>
      </c>
      <c r="B3790" t="s">
        <v>5</v>
      </c>
      <c r="C3790">
        <v>133</v>
      </c>
      <c r="D3790" t="s">
        <v>253</v>
      </c>
      <c r="E3790" t="s">
        <v>194</v>
      </c>
      <c r="F3790" s="231">
        <v>14</v>
      </c>
    </row>
    <row r="3791" spans="1:6" x14ac:dyDescent="0.2">
      <c r="A3791">
        <v>2016</v>
      </c>
      <c r="B3791" t="s">
        <v>5</v>
      </c>
      <c r="C3791">
        <v>133</v>
      </c>
      <c r="D3791" t="s">
        <v>253</v>
      </c>
      <c r="E3791" t="s">
        <v>200</v>
      </c>
      <c r="F3791" s="231">
        <v>1</v>
      </c>
    </row>
    <row r="3792" spans="1:6" x14ac:dyDescent="0.2">
      <c r="A3792">
        <v>2016</v>
      </c>
      <c r="B3792" t="s">
        <v>5</v>
      </c>
      <c r="C3792">
        <v>133</v>
      </c>
      <c r="D3792" t="s">
        <v>253</v>
      </c>
      <c r="E3792" t="s">
        <v>195</v>
      </c>
      <c r="F3792" s="231">
        <v>40</v>
      </c>
    </row>
    <row r="3793" spans="1:6" x14ac:dyDescent="0.2">
      <c r="A3793">
        <v>2016</v>
      </c>
      <c r="B3793" t="s">
        <v>5</v>
      </c>
      <c r="C3793">
        <v>133</v>
      </c>
      <c r="D3793" t="s">
        <v>253</v>
      </c>
      <c r="E3793" t="s">
        <v>202</v>
      </c>
      <c r="F3793" s="231">
        <v>0.70424200000000003</v>
      </c>
    </row>
    <row r="3794" spans="1:6" x14ac:dyDescent="0.2">
      <c r="A3794">
        <v>2016</v>
      </c>
      <c r="B3794" t="s">
        <v>5</v>
      </c>
      <c r="C3794">
        <v>133</v>
      </c>
      <c r="D3794" t="s">
        <v>253</v>
      </c>
      <c r="E3794" t="s">
        <v>205</v>
      </c>
      <c r="F3794" s="231">
        <v>0.72493600000000002</v>
      </c>
    </row>
    <row r="3795" spans="1:6" x14ac:dyDescent="0.2">
      <c r="A3795">
        <v>2016</v>
      </c>
      <c r="B3795" t="s">
        <v>5</v>
      </c>
      <c r="C3795">
        <v>133</v>
      </c>
      <c r="D3795" t="s">
        <v>253</v>
      </c>
      <c r="E3795" t="s">
        <v>196</v>
      </c>
      <c r="F3795" s="231">
        <v>817</v>
      </c>
    </row>
    <row r="3796" spans="1:6" x14ac:dyDescent="0.2">
      <c r="A3796">
        <v>2016</v>
      </c>
      <c r="B3796" t="s">
        <v>7</v>
      </c>
      <c r="C3796">
        <v>133</v>
      </c>
      <c r="D3796" t="s">
        <v>253</v>
      </c>
      <c r="E3796" t="s">
        <v>197</v>
      </c>
      <c r="F3796" s="231">
        <v>19</v>
      </c>
    </row>
    <row r="3797" spans="1:6" x14ac:dyDescent="0.2">
      <c r="A3797">
        <v>2016</v>
      </c>
      <c r="B3797" t="s">
        <v>7</v>
      </c>
      <c r="C3797">
        <v>133</v>
      </c>
      <c r="D3797" t="s">
        <v>253</v>
      </c>
      <c r="E3797" t="s">
        <v>198</v>
      </c>
      <c r="F3797" s="231">
        <v>4</v>
      </c>
    </row>
    <row r="3798" spans="1:6" x14ac:dyDescent="0.2">
      <c r="A3798">
        <v>2016</v>
      </c>
      <c r="B3798" t="s">
        <v>7</v>
      </c>
      <c r="C3798">
        <v>133</v>
      </c>
      <c r="D3798" t="s">
        <v>253</v>
      </c>
      <c r="E3798" t="s">
        <v>199</v>
      </c>
      <c r="F3798" s="231">
        <v>7</v>
      </c>
    </row>
    <row r="3799" spans="1:6" x14ac:dyDescent="0.2">
      <c r="A3799">
        <v>2016</v>
      </c>
      <c r="B3799" t="s">
        <v>7</v>
      </c>
      <c r="C3799">
        <v>133</v>
      </c>
      <c r="D3799" t="s">
        <v>253</v>
      </c>
      <c r="E3799" t="s">
        <v>194</v>
      </c>
      <c r="F3799" s="231">
        <v>21</v>
      </c>
    </row>
    <row r="3800" spans="1:6" x14ac:dyDescent="0.2">
      <c r="A3800">
        <v>2016</v>
      </c>
      <c r="B3800" t="s">
        <v>7</v>
      </c>
      <c r="C3800">
        <v>133</v>
      </c>
      <c r="D3800" t="s">
        <v>253</v>
      </c>
      <c r="E3800" t="s">
        <v>200</v>
      </c>
      <c r="F3800" s="231">
        <v>2</v>
      </c>
    </row>
    <row r="3801" spans="1:6" x14ac:dyDescent="0.2">
      <c r="A3801">
        <v>2016</v>
      </c>
      <c r="B3801" t="s">
        <v>7</v>
      </c>
      <c r="C3801">
        <v>133</v>
      </c>
      <c r="D3801" t="s">
        <v>253</v>
      </c>
      <c r="E3801" t="s">
        <v>195</v>
      </c>
      <c r="F3801" s="231">
        <v>51</v>
      </c>
    </row>
    <row r="3802" spans="1:6" x14ac:dyDescent="0.2">
      <c r="A3802">
        <v>2016</v>
      </c>
      <c r="B3802" t="s">
        <v>7</v>
      </c>
      <c r="C3802">
        <v>133</v>
      </c>
      <c r="D3802" t="s">
        <v>253</v>
      </c>
      <c r="E3802" t="s">
        <v>202</v>
      </c>
      <c r="F3802" s="231">
        <v>0.72202200000000005</v>
      </c>
    </row>
    <row r="3803" spans="1:6" x14ac:dyDescent="0.2">
      <c r="A3803">
        <v>2016</v>
      </c>
      <c r="B3803" t="s">
        <v>7</v>
      </c>
      <c r="C3803">
        <v>133</v>
      </c>
      <c r="D3803" t="s">
        <v>253</v>
      </c>
      <c r="E3803" t="s">
        <v>205</v>
      </c>
      <c r="F3803" s="231">
        <v>0.73984799999999995</v>
      </c>
    </row>
    <row r="3804" spans="1:6" x14ac:dyDescent="0.2">
      <c r="A3804">
        <v>2016</v>
      </c>
      <c r="B3804" t="s">
        <v>7</v>
      </c>
      <c r="C3804">
        <v>133</v>
      </c>
      <c r="D3804" t="s">
        <v>253</v>
      </c>
      <c r="E3804" t="s">
        <v>196</v>
      </c>
      <c r="F3804" s="231">
        <v>832</v>
      </c>
    </row>
    <row r="3805" spans="1:6" x14ac:dyDescent="0.2">
      <c r="A3805">
        <v>2016</v>
      </c>
      <c r="B3805" t="s">
        <v>6</v>
      </c>
      <c r="C3805">
        <v>133</v>
      </c>
      <c r="D3805" t="s">
        <v>253</v>
      </c>
      <c r="E3805" t="s">
        <v>197</v>
      </c>
      <c r="F3805" s="231">
        <v>12</v>
      </c>
    </row>
    <row r="3806" spans="1:6" x14ac:dyDescent="0.2">
      <c r="A3806">
        <v>2016</v>
      </c>
      <c r="B3806" t="s">
        <v>6</v>
      </c>
      <c r="C3806">
        <v>133</v>
      </c>
      <c r="D3806" t="s">
        <v>253</v>
      </c>
      <c r="E3806" t="s">
        <v>198</v>
      </c>
      <c r="F3806" s="231">
        <v>4</v>
      </c>
    </row>
    <row r="3807" spans="1:6" x14ac:dyDescent="0.2">
      <c r="A3807">
        <v>2016</v>
      </c>
      <c r="B3807" t="s">
        <v>6</v>
      </c>
      <c r="C3807">
        <v>133</v>
      </c>
      <c r="D3807" t="s">
        <v>253</v>
      </c>
      <c r="E3807" t="s">
        <v>199</v>
      </c>
      <c r="F3807" s="231">
        <v>6</v>
      </c>
    </row>
    <row r="3808" spans="1:6" x14ac:dyDescent="0.2">
      <c r="A3808">
        <v>2016</v>
      </c>
      <c r="B3808" t="s">
        <v>6</v>
      </c>
      <c r="C3808">
        <v>133</v>
      </c>
      <c r="D3808" t="s">
        <v>253</v>
      </c>
      <c r="E3808" t="s">
        <v>194</v>
      </c>
      <c r="F3808" s="231">
        <v>28</v>
      </c>
    </row>
    <row r="3809" spans="1:6" x14ac:dyDescent="0.2">
      <c r="A3809">
        <v>2016</v>
      </c>
      <c r="B3809" t="s">
        <v>6</v>
      </c>
      <c r="C3809">
        <v>133</v>
      </c>
      <c r="D3809" t="s">
        <v>253</v>
      </c>
      <c r="E3809" t="s">
        <v>200</v>
      </c>
      <c r="F3809" s="231">
        <v>1</v>
      </c>
    </row>
    <row r="3810" spans="1:6" x14ac:dyDescent="0.2">
      <c r="A3810">
        <v>2016</v>
      </c>
      <c r="B3810" t="s">
        <v>6</v>
      </c>
      <c r="C3810">
        <v>133</v>
      </c>
      <c r="D3810" t="s">
        <v>253</v>
      </c>
      <c r="E3810" t="s">
        <v>195</v>
      </c>
      <c r="F3810" s="231">
        <v>48</v>
      </c>
    </row>
    <row r="3811" spans="1:6" x14ac:dyDescent="0.2">
      <c r="A3811">
        <v>2016</v>
      </c>
      <c r="B3811" t="s">
        <v>6</v>
      </c>
      <c r="C3811">
        <v>133</v>
      </c>
      <c r="D3811" t="s">
        <v>253</v>
      </c>
      <c r="E3811" t="s">
        <v>202</v>
      </c>
      <c r="F3811" s="231">
        <v>0.71707299999999996</v>
      </c>
    </row>
    <row r="3812" spans="1:6" x14ac:dyDescent="0.2">
      <c r="A3812">
        <v>2016</v>
      </c>
      <c r="B3812" t="s">
        <v>6</v>
      </c>
      <c r="C3812">
        <v>133</v>
      </c>
      <c r="D3812" t="s">
        <v>253</v>
      </c>
      <c r="E3812" t="s">
        <v>205</v>
      </c>
      <c r="F3812" s="231">
        <v>0.73548400000000003</v>
      </c>
    </row>
    <row r="3813" spans="1:6" x14ac:dyDescent="0.2">
      <c r="A3813">
        <v>2016</v>
      </c>
      <c r="B3813" t="s">
        <v>6</v>
      </c>
      <c r="C3813">
        <v>133</v>
      </c>
      <c r="D3813" t="s">
        <v>253</v>
      </c>
      <c r="E3813" t="s">
        <v>196</v>
      </c>
      <c r="F3813" s="231">
        <v>830</v>
      </c>
    </row>
    <row r="3814" spans="1:6" x14ac:dyDescent="0.2">
      <c r="A3814">
        <v>2016</v>
      </c>
      <c r="B3814" t="s">
        <v>0</v>
      </c>
      <c r="C3814">
        <v>133</v>
      </c>
      <c r="D3814" t="s">
        <v>253</v>
      </c>
      <c r="E3814" t="s">
        <v>197</v>
      </c>
      <c r="F3814" s="231">
        <v>21</v>
      </c>
    </row>
    <row r="3815" spans="1:6" x14ac:dyDescent="0.2">
      <c r="A3815">
        <v>2016</v>
      </c>
      <c r="B3815" t="s">
        <v>0</v>
      </c>
      <c r="C3815">
        <v>133</v>
      </c>
      <c r="D3815" t="s">
        <v>253</v>
      </c>
      <c r="E3815" t="s">
        <v>198</v>
      </c>
      <c r="F3815" s="231">
        <v>2</v>
      </c>
    </row>
    <row r="3816" spans="1:6" x14ac:dyDescent="0.2">
      <c r="A3816">
        <v>2016</v>
      </c>
      <c r="B3816" t="s">
        <v>0</v>
      </c>
      <c r="C3816">
        <v>133</v>
      </c>
      <c r="D3816" t="s">
        <v>253</v>
      </c>
      <c r="E3816" t="s">
        <v>199</v>
      </c>
      <c r="F3816" s="231">
        <v>6</v>
      </c>
    </row>
    <row r="3817" spans="1:6" x14ac:dyDescent="0.2">
      <c r="A3817">
        <v>2016</v>
      </c>
      <c r="B3817" t="s">
        <v>0</v>
      </c>
      <c r="C3817">
        <v>133</v>
      </c>
      <c r="D3817" t="s">
        <v>253</v>
      </c>
      <c r="E3817" t="s">
        <v>194</v>
      </c>
      <c r="F3817" s="231">
        <v>6</v>
      </c>
    </row>
    <row r="3818" spans="1:6" x14ac:dyDescent="0.2">
      <c r="A3818">
        <v>2016</v>
      </c>
      <c r="B3818" t="s">
        <v>0</v>
      </c>
      <c r="C3818">
        <v>133</v>
      </c>
      <c r="D3818" t="s">
        <v>253</v>
      </c>
      <c r="E3818" t="s">
        <v>200</v>
      </c>
      <c r="F3818" s="231">
        <v>4</v>
      </c>
    </row>
    <row r="3819" spans="1:6" x14ac:dyDescent="0.2">
      <c r="A3819">
        <v>2016</v>
      </c>
      <c r="B3819" t="s">
        <v>0</v>
      </c>
      <c r="C3819">
        <v>133</v>
      </c>
      <c r="D3819" t="s">
        <v>253</v>
      </c>
      <c r="E3819" t="s">
        <v>195</v>
      </c>
      <c r="F3819" s="231">
        <v>55</v>
      </c>
    </row>
    <row r="3820" spans="1:6" x14ac:dyDescent="0.2">
      <c r="A3820">
        <v>2016</v>
      </c>
      <c r="B3820" t="s">
        <v>0</v>
      </c>
      <c r="C3820">
        <v>133</v>
      </c>
      <c r="D3820" t="s">
        <v>253</v>
      </c>
      <c r="E3820" t="s">
        <v>202</v>
      </c>
      <c r="F3820" s="231">
        <v>0.73167700000000002</v>
      </c>
    </row>
    <row r="3821" spans="1:6" x14ac:dyDescent="0.2">
      <c r="A3821">
        <v>2016</v>
      </c>
      <c r="B3821" t="s">
        <v>0</v>
      </c>
      <c r="C3821">
        <v>133</v>
      </c>
      <c r="D3821" t="s">
        <v>253</v>
      </c>
      <c r="E3821" t="s">
        <v>205</v>
      </c>
      <c r="F3821" s="231">
        <v>0.74967099999999998</v>
      </c>
    </row>
    <row r="3822" spans="1:6" x14ac:dyDescent="0.2">
      <c r="A3822">
        <v>2016</v>
      </c>
      <c r="B3822" t="s">
        <v>0</v>
      </c>
      <c r="C3822">
        <v>133</v>
      </c>
      <c r="D3822" t="s">
        <v>253</v>
      </c>
      <c r="E3822" t="s">
        <v>196</v>
      </c>
      <c r="F3822" s="231">
        <v>844</v>
      </c>
    </row>
    <row r="3823" spans="1:6" x14ac:dyDescent="0.2">
      <c r="A3823">
        <v>2016</v>
      </c>
      <c r="B3823" t="s">
        <v>8</v>
      </c>
      <c r="C3823">
        <v>133</v>
      </c>
      <c r="D3823" t="s">
        <v>253</v>
      </c>
      <c r="E3823" t="s">
        <v>197</v>
      </c>
      <c r="F3823" s="231">
        <v>28</v>
      </c>
    </row>
    <row r="3824" spans="1:6" x14ac:dyDescent="0.2">
      <c r="A3824">
        <v>2016</v>
      </c>
      <c r="B3824" t="s">
        <v>8</v>
      </c>
      <c r="C3824">
        <v>133</v>
      </c>
      <c r="D3824" t="s">
        <v>253</v>
      </c>
      <c r="E3824" t="s">
        <v>198</v>
      </c>
      <c r="F3824" s="231">
        <v>5</v>
      </c>
    </row>
    <row r="3825" spans="1:6" x14ac:dyDescent="0.2">
      <c r="A3825">
        <v>2016</v>
      </c>
      <c r="B3825" t="s">
        <v>8</v>
      </c>
      <c r="C3825">
        <v>133</v>
      </c>
      <c r="D3825" t="s">
        <v>253</v>
      </c>
      <c r="E3825" t="s">
        <v>199</v>
      </c>
      <c r="F3825" s="231">
        <v>6</v>
      </c>
    </row>
    <row r="3826" spans="1:6" x14ac:dyDescent="0.2">
      <c r="A3826">
        <v>2016</v>
      </c>
      <c r="B3826" t="s">
        <v>8</v>
      </c>
      <c r="C3826">
        <v>133</v>
      </c>
      <c r="D3826" t="s">
        <v>253</v>
      </c>
      <c r="E3826" t="s">
        <v>194</v>
      </c>
      <c r="F3826" s="231">
        <v>32</v>
      </c>
    </row>
    <row r="3827" spans="1:6" x14ac:dyDescent="0.2">
      <c r="A3827">
        <v>2016</v>
      </c>
      <c r="B3827" t="s">
        <v>8</v>
      </c>
      <c r="C3827">
        <v>133</v>
      </c>
      <c r="D3827" t="s">
        <v>253</v>
      </c>
      <c r="E3827" t="s">
        <v>200</v>
      </c>
      <c r="F3827" s="231">
        <v>3</v>
      </c>
    </row>
    <row r="3828" spans="1:6" x14ac:dyDescent="0.2">
      <c r="A3828">
        <v>2016</v>
      </c>
      <c r="B3828" t="s">
        <v>8</v>
      </c>
      <c r="C3828">
        <v>133</v>
      </c>
      <c r="D3828" t="s">
        <v>253</v>
      </c>
      <c r="E3828" t="s">
        <v>195</v>
      </c>
      <c r="F3828" s="231">
        <v>48</v>
      </c>
    </row>
    <row r="3829" spans="1:6" x14ac:dyDescent="0.2">
      <c r="A3829">
        <v>2016</v>
      </c>
      <c r="B3829" t="s">
        <v>8</v>
      </c>
      <c r="C3829">
        <v>133</v>
      </c>
      <c r="D3829" t="s">
        <v>253</v>
      </c>
      <c r="E3829" t="s">
        <v>202</v>
      </c>
      <c r="F3829" s="231">
        <v>0.73176200000000002</v>
      </c>
    </row>
    <row r="3830" spans="1:6" x14ac:dyDescent="0.2">
      <c r="A3830">
        <v>2016</v>
      </c>
      <c r="B3830" t="s">
        <v>8</v>
      </c>
      <c r="C3830">
        <v>133</v>
      </c>
      <c r="D3830" t="s">
        <v>253</v>
      </c>
      <c r="E3830" t="s">
        <v>205</v>
      </c>
      <c r="F3830" s="231">
        <v>0.734491</v>
      </c>
    </row>
    <row r="3831" spans="1:6" x14ac:dyDescent="0.2">
      <c r="A3831">
        <v>2016</v>
      </c>
      <c r="B3831" t="s">
        <v>8</v>
      </c>
      <c r="C3831">
        <v>133</v>
      </c>
      <c r="D3831" t="s">
        <v>253</v>
      </c>
      <c r="E3831" t="s">
        <v>196</v>
      </c>
      <c r="F3831" s="231">
        <v>839</v>
      </c>
    </row>
    <row r="3832" spans="1:6" x14ac:dyDescent="0.2">
      <c r="A3832">
        <v>2016</v>
      </c>
      <c r="B3832" t="s">
        <v>10</v>
      </c>
      <c r="C3832">
        <v>133</v>
      </c>
      <c r="D3832" t="s">
        <v>253</v>
      </c>
      <c r="E3832" t="s">
        <v>197</v>
      </c>
      <c r="F3832" s="231">
        <v>61</v>
      </c>
    </row>
    <row r="3833" spans="1:6" x14ac:dyDescent="0.2">
      <c r="A3833">
        <v>2016</v>
      </c>
      <c r="B3833" t="s">
        <v>10</v>
      </c>
      <c r="C3833">
        <v>133</v>
      </c>
      <c r="D3833" t="s">
        <v>253</v>
      </c>
      <c r="E3833" t="s">
        <v>198</v>
      </c>
      <c r="F3833" s="231">
        <v>12</v>
      </c>
    </row>
    <row r="3834" spans="1:6" x14ac:dyDescent="0.2">
      <c r="A3834">
        <v>2016</v>
      </c>
      <c r="B3834" t="s">
        <v>10</v>
      </c>
      <c r="C3834">
        <v>133</v>
      </c>
      <c r="D3834" t="s">
        <v>253</v>
      </c>
      <c r="E3834" t="s">
        <v>199</v>
      </c>
      <c r="F3834" s="231">
        <v>1</v>
      </c>
    </row>
    <row r="3835" spans="1:6" x14ac:dyDescent="0.2">
      <c r="A3835">
        <v>2016</v>
      </c>
      <c r="B3835" t="s">
        <v>10</v>
      </c>
      <c r="C3835">
        <v>133</v>
      </c>
      <c r="D3835" t="s">
        <v>253</v>
      </c>
      <c r="E3835" t="s">
        <v>194</v>
      </c>
      <c r="F3835" s="231">
        <v>24</v>
      </c>
    </row>
    <row r="3836" spans="1:6" x14ac:dyDescent="0.2">
      <c r="A3836">
        <v>2016</v>
      </c>
      <c r="B3836" t="s">
        <v>10</v>
      </c>
      <c r="C3836">
        <v>133</v>
      </c>
      <c r="D3836" t="s">
        <v>253</v>
      </c>
      <c r="E3836" t="s">
        <v>200</v>
      </c>
      <c r="F3836" s="231">
        <v>4</v>
      </c>
    </row>
    <row r="3837" spans="1:6" x14ac:dyDescent="0.2">
      <c r="A3837">
        <v>2016</v>
      </c>
      <c r="B3837" t="s">
        <v>10</v>
      </c>
      <c r="C3837">
        <v>133</v>
      </c>
      <c r="D3837" t="s">
        <v>253</v>
      </c>
      <c r="E3837" t="s">
        <v>195</v>
      </c>
      <c r="F3837" s="231">
        <v>43</v>
      </c>
    </row>
    <row r="3838" spans="1:6" x14ac:dyDescent="0.2">
      <c r="A3838">
        <v>2016</v>
      </c>
      <c r="B3838" t="s">
        <v>10</v>
      </c>
      <c r="C3838">
        <v>133</v>
      </c>
      <c r="D3838" t="s">
        <v>253</v>
      </c>
      <c r="E3838" t="s">
        <v>202</v>
      </c>
      <c r="F3838" s="231">
        <v>0.72304199999999996</v>
      </c>
    </row>
    <row r="3839" spans="1:6" x14ac:dyDescent="0.2">
      <c r="A3839">
        <v>2016</v>
      </c>
      <c r="B3839" t="s">
        <v>10</v>
      </c>
      <c r="C3839">
        <v>133</v>
      </c>
      <c r="D3839" t="s">
        <v>253</v>
      </c>
      <c r="E3839" t="s">
        <v>205</v>
      </c>
      <c r="F3839" s="231">
        <v>0.72841100000000003</v>
      </c>
    </row>
    <row r="3840" spans="1:6" x14ac:dyDescent="0.2">
      <c r="A3840">
        <v>2016</v>
      </c>
      <c r="B3840" t="s">
        <v>10</v>
      </c>
      <c r="C3840">
        <v>133</v>
      </c>
      <c r="D3840" t="s">
        <v>253</v>
      </c>
      <c r="E3840" t="s">
        <v>196</v>
      </c>
      <c r="F3840" s="231">
        <v>800</v>
      </c>
    </row>
    <row r="3841" spans="1:6" x14ac:dyDescent="0.2">
      <c r="A3841">
        <v>2016</v>
      </c>
      <c r="B3841" t="s">
        <v>4</v>
      </c>
      <c r="C3841">
        <v>133</v>
      </c>
      <c r="D3841" t="s">
        <v>253</v>
      </c>
      <c r="E3841" t="s">
        <v>197</v>
      </c>
      <c r="F3841" s="231">
        <v>10</v>
      </c>
    </row>
    <row r="3842" spans="1:6" x14ac:dyDescent="0.2">
      <c r="A3842">
        <v>2016</v>
      </c>
      <c r="B3842" t="s">
        <v>4</v>
      </c>
      <c r="C3842">
        <v>133</v>
      </c>
      <c r="D3842" t="s">
        <v>253</v>
      </c>
      <c r="E3842" t="s">
        <v>198</v>
      </c>
      <c r="F3842" s="231">
        <v>1</v>
      </c>
    </row>
    <row r="3843" spans="1:6" x14ac:dyDescent="0.2">
      <c r="A3843">
        <v>2016</v>
      </c>
      <c r="B3843" t="s">
        <v>4</v>
      </c>
      <c r="C3843">
        <v>133</v>
      </c>
      <c r="D3843" t="s">
        <v>253</v>
      </c>
      <c r="E3843" t="s">
        <v>199</v>
      </c>
      <c r="F3843" s="231">
        <v>3</v>
      </c>
    </row>
    <row r="3844" spans="1:6" x14ac:dyDescent="0.2">
      <c r="A3844">
        <v>2016</v>
      </c>
      <c r="B3844" t="s">
        <v>4</v>
      </c>
      <c r="C3844">
        <v>133</v>
      </c>
      <c r="D3844" t="s">
        <v>253</v>
      </c>
      <c r="E3844" t="s">
        <v>194</v>
      </c>
      <c r="F3844" s="231">
        <v>10</v>
      </c>
    </row>
    <row r="3845" spans="1:6" x14ac:dyDescent="0.2">
      <c r="A3845">
        <v>2016</v>
      </c>
      <c r="B3845" t="s">
        <v>4</v>
      </c>
      <c r="C3845">
        <v>133</v>
      </c>
      <c r="D3845" t="s">
        <v>253</v>
      </c>
      <c r="E3845" t="s">
        <v>200</v>
      </c>
      <c r="F3845" s="231">
        <v>3</v>
      </c>
    </row>
    <row r="3846" spans="1:6" x14ac:dyDescent="0.2">
      <c r="A3846">
        <v>2016</v>
      </c>
      <c r="B3846" t="s">
        <v>4</v>
      </c>
      <c r="C3846">
        <v>133</v>
      </c>
      <c r="D3846" t="s">
        <v>253</v>
      </c>
      <c r="E3846" t="s">
        <v>195</v>
      </c>
      <c r="F3846" s="231">
        <v>43</v>
      </c>
    </row>
    <row r="3847" spans="1:6" x14ac:dyDescent="0.2">
      <c r="A3847">
        <v>2016</v>
      </c>
      <c r="B3847" t="s">
        <v>4</v>
      </c>
      <c r="C3847">
        <v>133</v>
      </c>
      <c r="D3847" t="s">
        <v>253</v>
      </c>
      <c r="E3847" t="s">
        <v>202</v>
      </c>
      <c r="F3847" s="231">
        <v>0.69963399999999998</v>
      </c>
    </row>
    <row r="3848" spans="1:6" x14ac:dyDescent="0.2">
      <c r="A3848">
        <v>2016</v>
      </c>
      <c r="B3848" t="s">
        <v>4</v>
      </c>
      <c r="C3848">
        <v>133</v>
      </c>
      <c r="D3848" t="s">
        <v>253</v>
      </c>
      <c r="E3848" t="s">
        <v>205</v>
      </c>
      <c r="F3848" s="231">
        <v>0.71927600000000003</v>
      </c>
    </row>
    <row r="3849" spans="1:6" x14ac:dyDescent="0.2">
      <c r="A3849">
        <v>2016</v>
      </c>
      <c r="B3849" t="s">
        <v>4</v>
      </c>
      <c r="C3849">
        <v>133</v>
      </c>
      <c r="D3849" t="s">
        <v>253</v>
      </c>
      <c r="E3849" t="s">
        <v>196</v>
      </c>
      <c r="F3849" s="231">
        <v>818</v>
      </c>
    </row>
    <row r="3850" spans="1:6" x14ac:dyDescent="0.2">
      <c r="A3850">
        <v>2016</v>
      </c>
      <c r="B3850" t="s">
        <v>3</v>
      </c>
      <c r="C3850">
        <v>133</v>
      </c>
      <c r="D3850" t="s">
        <v>253</v>
      </c>
      <c r="E3850" t="s">
        <v>197</v>
      </c>
      <c r="F3850" s="231">
        <v>29</v>
      </c>
    </row>
    <row r="3851" spans="1:6" x14ac:dyDescent="0.2">
      <c r="A3851">
        <v>2016</v>
      </c>
      <c r="B3851" t="s">
        <v>3</v>
      </c>
      <c r="C3851">
        <v>133</v>
      </c>
      <c r="D3851" t="s">
        <v>253</v>
      </c>
      <c r="E3851" t="s">
        <v>198</v>
      </c>
      <c r="F3851" s="231">
        <v>4</v>
      </c>
    </row>
    <row r="3852" spans="1:6" x14ac:dyDescent="0.2">
      <c r="A3852">
        <v>2016</v>
      </c>
      <c r="B3852" t="s">
        <v>3</v>
      </c>
      <c r="C3852">
        <v>133</v>
      </c>
      <c r="D3852" t="s">
        <v>253</v>
      </c>
      <c r="E3852" t="s">
        <v>199</v>
      </c>
      <c r="F3852" s="231">
        <v>1</v>
      </c>
    </row>
    <row r="3853" spans="1:6" x14ac:dyDescent="0.2">
      <c r="A3853">
        <v>2016</v>
      </c>
      <c r="B3853" t="s">
        <v>3</v>
      </c>
      <c r="C3853">
        <v>133</v>
      </c>
      <c r="D3853" t="s">
        <v>253</v>
      </c>
      <c r="E3853" t="s">
        <v>194</v>
      </c>
      <c r="F3853" s="231">
        <v>6</v>
      </c>
    </row>
    <row r="3854" spans="1:6" x14ac:dyDescent="0.2">
      <c r="A3854">
        <v>2016</v>
      </c>
      <c r="B3854" t="s">
        <v>3</v>
      </c>
      <c r="C3854">
        <v>133</v>
      </c>
      <c r="D3854" t="s">
        <v>253</v>
      </c>
      <c r="E3854" t="s">
        <v>200</v>
      </c>
      <c r="F3854" s="231">
        <v>2</v>
      </c>
    </row>
    <row r="3855" spans="1:6" x14ac:dyDescent="0.2">
      <c r="A3855">
        <v>2016</v>
      </c>
      <c r="B3855" t="s">
        <v>3</v>
      </c>
      <c r="C3855">
        <v>133</v>
      </c>
      <c r="D3855" t="s">
        <v>253</v>
      </c>
      <c r="E3855" t="s">
        <v>195</v>
      </c>
      <c r="F3855" s="231">
        <v>39</v>
      </c>
    </row>
    <row r="3856" spans="1:6" x14ac:dyDescent="0.2">
      <c r="A3856">
        <v>2016</v>
      </c>
      <c r="B3856" t="s">
        <v>3</v>
      </c>
      <c r="C3856">
        <v>133</v>
      </c>
      <c r="D3856" t="s">
        <v>253</v>
      </c>
      <c r="E3856" t="s">
        <v>202</v>
      </c>
      <c r="F3856" s="231">
        <v>0.72235899999999997</v>
      </c>
    </row>
    <row r="3857" spans="1:6" x14ac:dyDescent="0.2">
      <c r="A3857">
        <v>2016</v>
      </c>
      <c r="B3857" t="s">
        <v>3</v>
      </c>
      <c r="C3857">
        <v>133</v>
      </c>
      <c r="D3857" t="s">
        <v>253</v>
      </c>
      <c r="E3857" t="s">
        <v>205</v>
      </c>
      <c r="F3857" s="231">
        <v>0.74122200000000005</v>
      </c>
    </row>
    <row r="3858" spans="1:6" x14ac:dyDescent="0.2">
      <c r="A3858">
        <v>2016</v>
      </c>
      <c r="B3858" t="s">
        <v>3</v>
      </c>
      <c r="C3858">
        <v>133</v>
      </c>
      <c r="D3858" t="s">
        <v>253</v>
      </c>
      <c r="E3858" t="s">
        <v>196</v>
      </c>
      <c r="F3858" s="231">
        <v>817</v>
      </c>
    </row>
    <row r="3859" spans="1:6" x14ac:dyDescent="0.2">
      <c r="A3859">
        <v>2016</v>
      </c>
      <c r="B3859" t="s">
        <v>2</v>
      </c>
      <c r="C3859">
        <v>133</v>
      </c>
      <c r="D3859" t="s">
        <v>253</v>
      </c>
      <c r="E3859" t="s">
        <v>197</v>
      </c>
      <c r="F3859" s="231">
        <v>29</v>
      </c>
    </row>
    <row r="3860" spans="1:6" x14ac:dyDescent="0.2">
      <c r="A3860">
        <v>2016</v>
      </c>
      <c r="B3860" t="s">
        <v>2</v>
      </c>
      <c r="C3860">
        <v>133</v>
      </c>
      <c r="D3860" t="s">
        <v>253</v>
      </c>
      <c r="E3860" t="s">
        <v>198</v>
      </c>
      <c r="F3860" s="231">
        <v>1</v>
      </c>
    </row>
    <row r="3861" spans="1:6" x14ac:dyDescent="0.2">
      <c r="A3861">
        <v>2016</v>
      </c>
      <c r="B3861" t="s">
        <v>2</v>
      </c>
      <c r="C3861">
        <v>133</v>
      </c>
      <c r="D3861" t="s">
        <v>253</v>
      </c>
      <c r="E3861" t="s">
        <v>199</v>
      </c>
      <c r="F3861" s="231">
        <v>2</v>
      </c>
    </row>
    <row r="3862" spans="1:6" x14ac:dyDescent="0.2">
      <c r="A3862">
        <v>2016</v>
      </c>
      <c r="B3862" t="s">
        <v>2</v>
      </c>
      <c r="C3862">
        <v>133</v>
      </c>
      <c r="D3862" t="s">
        <v>253</v>
      </c>
      <c r="E3862" t="s">
        <v>194</v>
      </c>
      <c r="F3862" s="231">
        <v>23</v>
      </c>
    </row>
    <row r="3863" spans="1:6" x14ac:dyDescent="0.2">
      <c r="A3863">
        <v>2016</v>
      </c>
      <c r="B3863" t="s">
        <v>2</v>
      </c>
      <c r="C3863">
        <v>133</v>
      </c>
      <c r="D3863" t="s">
        <v>253</v>
      </c>
      <c r="E3863" t="s">
        <v>200</v>
      </c>
      <c r="F3863" s="231">
        <v>2</v>
      </c>
    </row>
    <row r="3864" spans="1:6" x14ac:dyDescent="0.2">
      <c r="A3864">
        <v>2016</v>
      </c>
      <c r="B3864" t="s">
        <v>2</v>
      </c>
      <c r="C3864">
        <v>133</v>
      </c>
      <c r="D3864" t="s">
        <v>253</v>
      </c>
      <c r="E3864" t="s">
        <v>195</v>
      </c>
      <c r="F3864" s="231">
        <v>37</v>
      </c>
    </row>
    <row r="3865" spans="1:6" x14ac:dyDescent="0.2">
      <c r="A3865">
        <v>2016</v>
      </c>
      <c r="B3865" t="s">
        <v>2</v>
      </c>
      <c r="C3865">
        <v>133</v>
      </c>
      <c r="D3865" t="s">
        <v>253</v>
      </c>
      <c r="E3865" t="s">
        <v>202</v>
      </c>
      <c r="F3865" s="231">
        <v>0.74177800000000005</v>
      </c>
    </row>
    <row r="3866" spans="1:6" x14ac:dyDescent="0.2">
      <c r="A3866">
        <v>2016</v>
      </c>
      <c r="B3866" t="s">
        <v>2</v>
      </c>
      <c r="C3866">
        <v>133</v>
      </c>
      <c r="D3866" t="s">
        <v>253</v>
      </c>
      <c r="E3866" t="s">
        <v>205</v>
      </c>
      <c r="F3866" s="231">
        <v>0.75546999999999997</v>
      </c>
    </row>
    <row r="3867" spans="1:6" x14ac:dyDescent="0.2">
      <c r="A3867">
        <v>2016</v>
      </c>
      <c r="B3867" t="s">
        <v>2</v>
      </c>
      <c r="C3867">
        <v>133</v>
      </c>
      <c r="D3867" t="s">
        <v>253</v>
      </c>
      <c r="E3867" t="s">
        <v>196</v>
      </c>
      <c r="F3867" s="231">
        <v>839</v>
      </c>
    </row>
    <row r="3868" spans="1:6" x14ac:dyDescent="0.2">
      <c r="A3868">
        <v>2016</v>
      </c>
      <c r="B3868" t="s">
        <v>9</v>
      </c>
      <c r="C3868">
        <v>134</v>
      </c>
      <c r="D3868" t="s">
        <v>254</v>
      </c>
      <c r="E3868" t="s">
        <v>202</v>
      </c>
      <c r="F3868" s="231">
        <v>0.58333299999999999</v>
      </c>
    </row>
    <row r="3869" spans="1:6" x14ac:dyDescent="0.2">
      <c r="A3869">
        <v>2016</v>
      </c>
      <c r="B3869" t="s">
        <v>9</v>
      </c>
      <c r="C3869">
        <v>134</v>
      </c>
      <c r="D3869" t="s">
        <v>254</v>
      </c>
      <c r="E3869" t="s">
        <v>205</v>
      </c>
      <c r="F3869" s="231">
        <v>0.58333299999999999</v>
      </c>
    </row>
    <row r="3870" spans="1:6" x14ac:dyDescent="0.2">
      <c r="A3870">
        <v>2016</v>
      </c>
      <c r="B3870" t="s">
        <v>9</v>
      </c>
      <c r="C3870">
        <v>134</v>
      </c>
      <c r="D3870" t="s">
        <v>254</v>
      </c>
      <c r="E3870" t="s">
        <v>196</v>
      </c>
      <c r="F3870" s="231">
        <v>8</v>
      </c>
    </row>
    <row r="3871" spans="1:6" x14ac:dyDescent="0.2">
      <c r="A3871">
        <v>2016</v>
      </c>
      <c r="B3871" t="s">
        <v>1</v>
      </c>
      <c r="C3871">
        <v>134</v>
      </c>
      <c r="D3871" t="s">
        <v>254</v>
      </c>
      <c r="E3871" t="s">
        <v>197</v>
      </c>
      <c r="F3871" s="231">
        <v>1</v>
      </c>
    </row>
    <row r="3872" spans="1:6" x14ac:dyDescent="0.2">
      <c r="A3872">
        <v>2016</v>
      </c>
      <c r="B3872" t="s">
        <v>1</v>
      </c>
      <c r="C3872">
        <v>134</v>
      </c>
      <c r="D3872" t="s">
        <v>254</v>
      </c>
      <c r="E3872" t="s">
        <v>195</v>
      </c>
      <c r="F3872" s="231">
        <v>1</v>
      </c>
    </row>
    <row r="3873" spans="1:6" x14ac:dyDescent="0.2">
      <c r="A3873">
        <v>2016</v>
      </c>
      <c r="B3873" t="s">
        <v>1</v>
      </c>
      <c r="C3873">
        <v>134</v>
      </c>
      <c r="D3873" t="s">
        <v>254</v>
      </c>
      <c r="E3873" t="s">
        <v>202</v>
      </c>
      <c r="F3873" s="231">
        <v>0.352941</v>
      </c>
    </row>
    <row r="3874" spans="1:6" x14ac:dyDescent="0.2">
      <c r="A3874">
        <v>2016</v>
      </c>
      <c r="B3874" t="s">
        <v>1</v>
      </c>
      <c r="C3874">
        <v>134</v>
      </c>
      <c r="D3874" t="s">
        <v>254</v>
      </c>
      <c r="E3874" t="s">
        <v>205</v>
      </c>
      <c r="F3874" s="231">
        <v>0.352941</v>
      </c>
    </row>
    <row r="3875" spans="1:6" x14ac:dyDescent="0.2">
      <c r="A3875">
        <v>2016</v>
      </c>
      <c r="B3875" t="s">
        <v>1</v>
      </c>
      <c r="C3875">
        <v>134</v>
      </c>
      <c r="D3875" t="s">
        <v>254</v>
      </c>
      <c r="E3875" t="s">
        <v>196</v>
      </c>
      <c r="F3875" s="231">
        <v>7</v>
      </c>
    </row>
    <row r="3876" spans="1:6" x14ac:dyDescent="0.2">
      <c r="A3876">
        <v>2016</v>
      </c>
      <c r="B3876" t="s">
        <v>5</v>
      </c>
      <c r="C3876">
        <v>134</v>
      </c>
      <c r="D3876" t="s">
        <v>254</v>
      </c>
      <c r="E3876" t="s">
        <v>197</v>
      </c>
      <c r="F3876" s="231">
        <v>1</v>
      </c>
    </row>
    <row r="3877" spans="1:6" x14ac:dyDescent="0.2">
      <c r="A3877">
        <v>2016</v>
      </c>
      <c r="B3877" t="s">
        <v>5</v>
      </c>
      <c r="C3877">
        <v>134</v>
      </c>
      <c r="D3877" t="s">
        <v>254</v>
      </c>
      <c r="E3877" t="s">
        <v>200</v>
      </c>
      <c r="F3877" s="231">
        <v>1</v>
      </c>
    </row>
    <row r="3878" spans="1:6" x14ac:dyDescent="0.2">
      <c r="A3878">
        <v>2016</v>
      </c>
      <c r="B3878" t="s">
        <v>5</v>
      </c>
      <c r="C3878">
        <v>134</v>
      </c>
      <c r="D3878" t="s">
        <v>254</v>
      </c>
      <c r="E3878" t="s">
        <v>195</v>
      </c>
      <c r="F3878" s="231">
        <v>2</v>
      </c>
    </row>
    <row r="3879" spans="1:6" x14ac:dyDescent="0.2">
      <c r="A3879">
        <v>2016</v>
      </c>
      <c r="B3879" t="s">
        <v>5</v>
      </c>
      <c r="C3879">
        <v>134</v>
      </c>
      <c r="D3879" t="s">
        <v>254</v>
      </c>
      <c r="E3879" t="s">
        <v>202</v>
      </c>
      <c r="F3879" s="231">
        <v>0.4</v>
      </c>
    </row>
    <row r="3880" spans="1:6" x14ac:dyDescent="0.2">
      <c r="A3880">
        <v>2016</v>
      </c>
      <c r="B3880" t="s">
        <v>5</v>
      </c>
      <c r="C3880">
        <v>134</v>
      </c>
      <c r="D3880" t="s">
        <v>254</v>
      </c>
      <c r="E3880" t="s">
        <v>205</v>
      </c>
      <c r="F3880" s="231">
        <v>0.4</v>
      </c>
    </row>
    <row r="3881" spans="1:6" x14ac:dyDescent="0.2">
      <c r="A3881">
        <v>2016</v>
      </c>
      <c r="B3881" t="s">
        <v>5</v>
      </c>
      <c r="C3881">
        <v>134</v>
      </c>
      <c r="D3881" t="s">
        <v>254</v>
      </c>
      <c r="E3881" t="s">
        <v>196</v>
      </c>
      <c r="F3881" s="231">
        <v>7</v>
      </c>
    </row>
    <row r="3882" spans="1:6" x14ac:dyDescent="0.2">
      <c r="A3882">
        <v>2016</v>
      </c>
      <c r="B3882" t="s">
        <v>7</v>
      </c>
      <c r="C3882">
        <v>134</v>
      </c>
      <c r="D3882" t="s">
        <v>254</v>
      </c>
      <c r="E3882" t="s">
        <v>202</v>
      </c>
      <c r="F3882" s="231">
        <v>0.5</v>
      </c>
    </row>
    <row r="3883" spans="1:6" x14ac:dyDescent="0.2">
      <c r="A3883">
        <v>2016</v>
      </c>
      <c r="B3883" t="s">
        <v>7</v>
      </c>
      <c r="C3883">
        <v>134</v>
      </c>
      <c r="D3883" t="s">
        <v>254</v>
      </c>
      <c r="E3883" t="s">
        <v>205</v>
      </c>
      <c r="F3883" s="231">
        <v>0.5</v>
      </c>
    </row>
    <row r="3884" spans="1:6" x14ac:dyDescent="0.2">
      <c r="A3884">
        <v>2016</v>
      </c>
      <c r="B3884" t="s">
        <v>7</v>
      </c>
      <c r="C3884">
        <v>134</v>
      </c>
      <c r="D3884" t="s">
        <v>254</v>
      </c>
      <c r="E3884" t="s">
        <v>196</v>
      </c>
      <c r="F3884" s="231">
        <v>8</v>
      </c>
    </row>
    <row r="3885" spans="1:6" x14ac:dyDescent="0.2">
      <c r="A3885">
        <v>2016</v>
      </c>
      <c r="B3885" t="s">
        <v>6</v>
      </c>
      <c r="C3885">
        <v>134</v>
      </c>
      <c r="D3885" t="s">
        <v>254</v>
      </c>
      <c r="E3885" t="s">
        <v>200</v>
      </c>
      <c r="F3885" s="231">
        <v>1</v>
      </c>
    </row>
    <row r="3886" spans="1:6" x14ac:dyDescent="0.2">
      <c r="A3886">
        <v>2016</v>
      </c>
      <c r="B3886" t="s">
        <v>6</v>
      </c>
      <c r="C3886">
        <v>134</v>
      </c>
      <c r="D3886" t="s">
        <v>254</v>
      </c>
      <c r="E3886" t="s">
        <v>202</v>
      </c>
      <c r="F3886" s="231">
        <v>0.4</v>
      </c>
    </row>
    <row r="3887" spans="1:6" x14ac:dyDescent="0.2">
      <c r="A3887">
        <v>2016</v>
      </c>
      <c r="B3887" t="s">
        <v>6</v>
      </c>
      <c r="C3887">
        <v>134</v>
      </c>
      <c r="D3887" t="s">
        <v>254</v>
      </c>
      <c r="E3887" t="s">
        <v>205</v>
      </c>
      <c r="F3887" s="231">
        <v>0.4</v>
      </c>
    </row>
    <row r="3888" spans="1:6" x14ac:dyDescent="0.2">
      <c r="A3888">
        <v>2016</v>
      </c>
      <c r="B3888" t="s">
        <v>6</v>
      </c>
      <c r="C3888">
        <v>134</v>
      </c>
      <c r="D3888" t="s">
        <v>254</v>
      </c>
      <c r="E3888" t="s">
        <v>196</v>
      </c>
      <c r="F3888" s="231">
        <v>8</v>
      </c>
    </row>
    <row r="3889" spans="1:6" x14ac:dyDescent="0.2">
      <c r="A3889">
        <v>2016</v>
      </c>
      <c r="B3889" t="s">
        <v>0</v>
      </c>
      <c r="C3889">
        <v>134</v>
      </c>
      <c r="D3889" t="s">
        <v>254</v>
      </c>
      <c r="E3889" t="s">
        <v>197</v>
      </c>
      <c r="F3889" s="231">
        <v>1</v>
      </c>
    </row>
    <row r="3890" spans="1:6" x14ac:dyDescent="0.2">
      <c r="A3890">
        <v>2016</v>
      </c>
      <c r="B3890" t="s">
        <v>0</v>
      </c>
      <c r="C3890">
        <v>134</v>
      </c>
      <c r="D3890" t="s">
        <v>254</v>
      </c>
      <c r="E3890" t="s">
        <v>202</v>
      </c>
      <c r="F3890" s="231">
        <v>0.38888899999999998</v>
      </c>
    </row>
    <row r="3891" spans="1:6" x14ac:dyDescent="0.2">
      <c r="A3891">
        <v>2016</v>
      </c>
      <c r="B3891" t="s">
        <v>0</v>
      </c>
      <c r="C3891">
        <v>134</v>
      </c>
      <c r="D3891" t="s">
        <v>254</v>
      </c>
      <c r="E3891" t="s">
        <v>205</v>
      </c>
      <c r="F3891" s="231">
        <v>0.38888899999999998</v>
      </c>
    </row>
    <row r="3892" spans="1:6" x14ac:dyDescent="0.2">
      <c r="A3892">
        <v>2016</v>
      </c>
      <c r="B3892" t="s">
        <v>0</v>
      </c>
      <c r="C3892">
        <v>134</v>
      </c>
      <c r="D3892" t="s">
        <v>254</v>
      </c>
      <c r="E3892" t="s">
        <v>196</v>
      </c>
      <c r="F3892" s="231">
        <v>8</v>
      </c>
    </row>
    <row r="3893" spans="1:6" x14ac:dyDescent="0.2">
      <c r="A3893">
        <v>2016</v>
      </c>
      <c r="B3893" t="s">
        <v>8</v>
      </c>
      <c r="C3893">
        <v>134</v>
      </c>
      <c r="D3893" t="s">
        <v>254</v>
      </c>
      <c r="E3893" t="s">
        <v>202</v>
      </c>
      <c r="F3893" s="231">
        <v>0.5</v>
      </c>
    </row>
    <row r="3894" spans="1:6" x14ac:dyDescent="0.2">
      <c r="A3894">
        <v>2016</v>
      </c>
      <c r="B3894" t="s">
        <v>8</v>
      </c>
      <c r="C3894">
        <v>134</v>
      </c>
      <c r="D3894" t="s">
        <v>254</v>
      </c>
      <c r="E3894" t="s">
        <v>205</v>
      </c>
      <c r="F3894" s="231">
        <v>0.5</v>
      </c>
    </row>
    <row r="3895" spans="1:6" x14ac:dyDescent="0.2">
      <c r="A3895">
        <v>2016</v>
      </c>
      <c r="B3895" t="s">
        <v>8</v>
      </c>
      <c r="C3895">
        <v>134</v>
      </c>
      <c r="D3895" t="s">
        <v>254</v>
      </c>
      <c r="E3895" t="s">
        <v>196</v>
      </c>
      <c r="F3895" s="231">
        <v>8</v>
      </c>
    </row>
    <row r="3896" spans="1:6" x14ac:dyDescent="0.2">
      <c r="A3896">
        <v>2016</v>
      </c>
      <c r="B3896" t="s">
        <v>10</v>
      </c>
      <c r="C3896">
        <v>134</v>
      </c>
      <c r="D3896" t="s">
        <v>254</v>
      </c>
      <c r="E3896" t="s">
        <v>202</v>
      </c>
      <c r="F3896" s="231">
        <v>0.63636400000000004</v>
      </c>
    </row>
    <row r="3897" spans="1:6" x14ac:dyDescent="0.2">
      <c r="A3897">
        <v>2016</v>
      </c>
      <c r="B3897" t="s">
        <v>10</v>
      </c>
      <c r="C3897">
        <v>134</v>
      </c>
      <c r="D3897" t="s">
        <v>254</v>
      </c>
      <c r="E3897" t="s">
        <v>205</v>
      </c>
      <c r="F3897" s="231">
        <v>0.63636400000000004</v>
      </c>
    </row>
    <row r="3898" spans="1:6" x14ac:dyDescent="0.2">
      <c r="A3898">
        <v>2016</v>
      </c>
      <c r="B3898" t="s">
        <v>10</v>
      </c>
      <c r="C3898">
        <v>134</v>
      </c>
      <c r="D3898" t="s">
        <v>254</v>
      </c>
      <c r="E3898" t="s">
        <v>196</v>
      </c>
      <c r="F3898" s="231">
        <v>8</v>
      </c>
    </row>
    <row r="3899" spans="1:6" x14ac:dyDescent="0.2">
      <c r="A3899">
        <v>2016</v>
      </c>
      <c r="B3899" t="s">
        <v>4</v>
      </c>
      <c r="C3899">
        <v>134</v>
      </c>
      <c r="D3899" t="s">
        <v>254</v>
      </c>
      <c r="E3899" t="s">
        <v>197</v>
      </c>
      <c r="F3899" s="231">
        <v>1</v>
      </c>
    </row>
    <row r="3900" spans="1:6" x14ac:dyDescent="0.2">
      <c r="A3900">
        <v>2016</v>
      </c>
      <c r="B3900" t="s">
        <v>4</v>
      </c>
      <c r="C3900">
        <v>134</v>
      </c>
      <c r="D3900" t="s">
        <v>254</v>
      </c>
      <c r="E3900" t="s">
        <v>202</v>
      </c>
      <c r="F3900" s="231">
        <v>0.4375</v>
      </c>
    </row>
    <row r="3901" spans="1:6" x14ac:dyDescent="0.2">
      <c r="A3901">
        <v>2016</v>
      </c>
      <c r="B3901" t="s">
        <v>4</v>
      </c>
      <c r="C3901">
        <v>134</v>
      </c>
      <c r="D3901" t="s">
        <v>254</v>
      </c>
      <c r="E3901" t="s">
        <v>205</v>
      </c>
      <c r="F3901" s="231">
        <v>0.4375</v>
      </c>
    </row>
    <row r="3902" spans="1:6" x14ac:dyDescent="0.2">
      <c r="A3902">
        <v>2016</v>
      </c>
      <c r="B3902" t="s">
        <v>4</v>
      </c>
      <c r="C3902">
        <v>134</v>
      </c>
      <c r="D3902" t="s">
        <v>254</v>
      </c>
      <c r="E3902" t="s">
        <v>196</v>
      </c>
      <c r="F3902" s="231">
        <v>7</v>
      </c>
    </row>
    <row r="3903" spans="1:6" x14ac:dyDescent="0.2">
      <c r="A3903">
        <v>2016</v>
      </c>
      <c r="B3903" t="s">
        <v>3</v>
      </c>
      <c r="C3903">
        <v>134</v>
      </c>
      <c r="D3903" t="s">
        <v>254</v>
      </c>
      <c r="E3903" t="s">
        <v>194</v>
      </c>
      <c r="F3903" s="231">
        <v>1</v>
      </c>
    </row>
    <row r="3904" spans="1:6" x14ac:dyDescent="0.2">
      <c r="A3904">
        <v>2016</v>
      </c>
      <c r="B3904" t="s">
        <v>3</v>
      </c>
      <c r="C3904">
        <v>134</v>
      </c>
      <c r="D3904" t="s">
        <v>254</v>
      </c>
      <c r="E3904" t="s">
        <v>202</v>
      </c>
      <c r="F3904" s="231">
        <v>0.41176499999999999</v>
      </c>
    </row>
    <row r="3905" spans="1:6" x14ac:dyDescent="0.2">
      <c r="A3905">
        <v>2016</v>
      </c>
      <c r="B3905" t="s">
        <v>3</v>
      </c>
      <c r="C3905">
        <v>134</v>
      </c>
      <c r="D3905" t="s">
        <v>254</v>
      </c>
      <c r="E3905" t="s">
        <v>205</v>
      </c>
      <c r="F3905" s="231">
        <v>0.41176499999999999</v>
      </c>
    </row>
    <row r="3906" spans="1:6" x14ac:dyDescent="0.2">
      <c r="A3906">
        <v>2016</v>
      </c>
      <c r="B3906" t="s">
        <v>3</v>
      </c>
      <c r="C3906">
        <v>134</v>
      </c>
      <c r="D3906" t="s">
        <v>254</v>
      </c>
      <c r="E3906" t="s">
        <v>196</v>
      </c>
      <c r="F3906" s="231">
        <v>8</v>
      </c>
    </row>
    <row r="3907" spans="1:6" x14ac:dyDescent="0.2">
      <c r="A3907">
        <v>2016</v>
      </c>
      <c r="B3907" t="s">
        <v>2</v>
      </c>
      <c r="C3907">
        <v>134</v>
      </c>
      <c r="D3907" t="s">
        <v>254</v>
      </c>
      <c r="E3907" t="s">
        <v>202</v>
      </c>
      <c r="F3907" s="231">
        <v>0.375</v>
      </c>
    </row>
    <row r="3908" spans="1:6" x14ac:dyDescent="0.2">
      <c r="A3908">
        <v>2016</v>
      </c>
      <c r="B3908" t="s">
        <v>2</v>
      </c>
      <c r="C3908">
        <v>134</v>
      </c>
      <c r="D3908" t="s">
        <v>254</v>
      </c>
      <c r="E3908" t="s">
        <v>205</v>
      </c>
      <c r="F3908" s="231">
        <v>0.375</v>
      </c>
    </row>
    <row r="3909" spans="1:6" x14ac:dyDescent="0.2">
      <c r="A3909">
        <v>2016</v>
      </c>
      <c r="B3909" t="s">
        <v>2</v>
      </c>
      <c r="C3909">
        <v>134</v>
      </c>
      <c r="D3909" t="s">
        <v>254</v>
      </c>
      <c r="E3909" t="s">
        <v>196</v>
      </c>
      <c r="F3909" s="231">
        <v>7</v>
      </c>
    </row>
    <row r="3910" spans="1:6" x14ac:dyDescent="0.2">
      <c r="A3910">
        <v>2016</v>
      </c>
      <c r="B3910" t="s">
        <v>9</v>
      </c>
      <c r="C3910">
        <v>135</v>
      </c>
      <c r="D3910" t="s">
        <v>255</v>
      </c>
      <c r="E3910" t="s">
        <v>197</v>
      </c>
      <c r="F3910" s="231">
        <v>11</v>
      </c>
    </row>
    <row r="3911" spans="1:6" x14ac:dyDescent="0.2">
      <c r="A3911">
        <v>2016</v>
      </c>
      <c r="B3911" t="s">
        <v>9</v>
      </c>
      <c r="C3911">
        <v>135</v>
      </c>
      <c r="D3911" t="s">
        <v>255</v>
      </c>
      <c r="E3911" t="s">
        <v>198</v>
      </c>
      <c r="F3911" s="231">
        <v>1</v>
      </c>
    </row>
    <row r="3912" spans="1:6" x14ac:dyDescent="0.2">
      <c r="A3912">
        <v>2016</v>
      </c>
      <c r="B3912" t="s">
        <v>9</v>
      </c>
      <c r="C3912">
        <v>135</v>
      </c>
      <c r="D3912" t="s">
        <v>255</v>
      </c>
      <c r="E3912" t="s">
        <v>199</v>
      </c>
      <c r="F3912" s="231">
        <v>1</v>
      </c>
    </row>
    <row r="3913" spans="1:6" x14ac:dyDescent="0.2">
      <c r="A3913">
        <v>2016</v>
      </c>
      <c r="B3913" t="s">
        <v>9</v>
      </c>
      <c r="C3913">
        <v>135</v>
      </c>
      <c r="D3913" t="s">
        <v>255</v>
      </c>
      <c r="E3913" t="s">
        <v>194</v>
      </c>
      <c r="F3913" s="231">
        <v>7</v>
      </c>
    </row>
    <row r="3914" spans="1:6" x14ac:dyDescent="0.2">
      <c r="A3914">
        <v>2016</v>
      </c>
      <c r="B3914" t="s">
        <v>9</v>
      </c>
      <c r="C3914">
        <v>135</v>
      </c>
      <c r="D3914" t="s">
        <v>255</v>
      </c>
      <c r="E3914" t="s">
        <v>195</v>
      </c>
      <c r="F3914" s="231">
        <v>14</v>
      </c>
    </row>
    <row r="3915" spans="1:6" x14ac:dyDescent="0.2">
      <c r="A3915">
        <v>2016</v>
      </c>
      <c r="B3915" t="s">
        <v>9</v>
      </c>
      <c r="C3915">
        <v>135</v>
      </c>
      <c r="D3915" t="s">
        <v>255</v>
      </c>
      <c r="E3915" t="s">
        <v>202</v>
      </c>
      <c r="F3915" s="231">
        <v>0.751969</v>
      </c>
    </row>
    <row r="3916" spans="1:6" x14ac:dyDescent="0.2">
      <c r="A3916">
        <v>2016</v>
      </c>
      <c r="B3916" t="s">
        <v>9</v>
      </c>
      <c r="C3916">
        <v>135</v>
      </c>
      <c r="D3916" t="s">
        <v>255</v>
      </c>
      <c r="E3916" t="s">
        <v>205</v>
      </c>
      <c r="F3916" s="231">
        <v>0.77142900000000003</v>
      </c>
    </row>
    <row r="3917" spans="1:6" x14ac:dyDescent="0.2">
      <c r="A3917">
        <v>2016</v>
      </c>
      <c r="B3917" t="s">
        <v>9</v>
      </c>
      <c r="C3917">
        <v>135</v>
      </c>
      <c r="D3917" t="s">
        <v>255</v>
      </c>
      <c r="E3917" t="s">
        <v>196</v>
      </c>
      <c r="F3917" s="231">
        <v>263</v>
      </c>
    </row>
    <row r="3918" spans="1:6" x14ac:dyDescent="0.2">
      <c r="A3918">
        <v>2016</v>
      </c>
      <c r="B3918" t="s">
        <v>1</v>
      </c>
      <c r="C3918">
        <v>135</v>
      </c>
      <c r="D3918" t="s">
        <v>255</v>
      </c>
      <c r="E3918" t="s">
        <v>197</v>
      </c>
      <c r="F3918" s="231">
        <v>10</v>
      </c>
    </row>
    <row r="3919" spans="1:6" x14ac:dyDescent="0.2">
      <c r="A3919">
        <v>2016</v>
      </c>
      <c r="B3919" t="s">
        <v>1</v>
      </c>
      <c r="C3919">
        <v>135</v>
      </c>
      <c r="D3919" t="s">
        <v>255</v>
      </c>
      <c r="E3919" t="s">
        <v>198</v>
      </c>
      <c r="F3919" s="231">
        <v>2</v>
      </c>
    </row>
    <row r="3920" spans="1:6" x14ac:dyDescent="0.2">
      <c r="A3920">
        <v>2016</v>
      </c>
      <c r="B3920" t="s">
        <v>1</v>
      </c>
      <c r="C3920">
        <v>135</v>
      </c>
      <c r="D3920" t="s">
        <v>255</v>
      </c>
      <c r="E3920" t="s">
        <v>199</v>
      </c>
      <c r="F3920" s="231">
        <v>1</v>
      </c>
    </row>
    <row r="3921" spans="1:6" x14ac:dyDescent="0.2">
      <c r="A3921">
        <v>2016</v>
      </c>
      <c r="B3921" t="s">
        <v>1</v>
      </c>
      <c r="C3921">
        <v>135</v>
      </c>
      <c r="D3921" t="s">
        <v>255</v>
      </c>
      <c r="E3921" t="s">
        <v>194</v>
      </c>
      <c r="F3921" s="231">
        <v>6</v>
      </c>
    </row>
    <row r="3922" spans="1:6" x14ac:dyDescent="0.2">
      <c r="A3922">
        <v>2016</v>
      </c>
      <c r="B3922" t="s">
        <v>1</v>
      </c>
      <c r="C3922">
        <v>135</v>
      </c>
      <c r="D3922" t="s">
        <v>255</v>
      </c>
      <c r="E3922" t="s">
        <v>195</v>
      </c>
      <c r="F3922" s="231">
        <v>15</v>
      </c>
    </row>
    <row r="3923" spans="1:6" x14ac:dyDescent="0.2">
      <c r="A3923">
        <v>2016</v>
      </c>
      <c r="B3923" t="s">
        <v>1</v>
      </c>
      <c r="C3923">
        <v>135</v>
      </c>
      <c r="D3923" t="s">
        <v>255</v>
      </c>
      <c r="E3923" t="s">
        <v>202</v>
      </c>
      <c r="F3923" s="231">
        <v>0.736842</v>
      </c>
    </row>
    <row r="3924" spans="1:6" x14ac:dyDescent="0.2">
      <c r="A3924">
        <v>2016</v>
      </c>
      <c r="B3924" t="s">
        <v>1</v>
      </c>
      <c r="C3924">
        <v>135</v>
      </c>
      <c r="D3924" t="s">
        <v>255</v>
      </c>
      <c r="E3924" t="s">
        <v>205</v>
      </c>
      <c r="F3924" s="231">
        <v>0.74583299999999997</v>
      </c>
    </row>
    <row r="3925" spans="1:6" x14ac:dyDescent="0.2">
      <c r="A3925">
        <v>2016</v>
      </c>
      <c r="B3925" t="s">
        <v>1</v>
      </c>
      <c r="C3925">
        <v>135</v>
      </c>
      <c r="D3925" t="s">
        <v>255</v>
      </c>
      <c r="E3925" t="s">
        <v>196</v>
      </c>
      <c r="F3925" s="231">
        <v>250</v>
      </c>
    </row>
    <row r="3926" spans="1:6" x14ac:dyDescent="0.2">
      <c r="A3926">
        <v>2016</v>
      </c>
      <c r="B3926" t="s">
        <v>5</v>
      </c>
      <c r="C3926">
        <v>135</v>
      </c>
      <c r="D3926" t="s">
        <v>255</v>
      </c>
      <c r="E3926" t="s">
        <v>197</v>
      </c>
      <c r="F3926" s="231">
        <v>2</v>
      </c>
    </row>
    <row r="3927" spans="1:6" x14ac:dyDescent="0.2">
      <c r="A3927">
        <v>2016</v>
      </c>
      <c r="B3927" t="s">
        <v>5</v>
      </c>
      <c r="C3927">
        <v>135</v>
      </c>
      <c r="D3927" t="s">
        <v>255</v>
      </c>
      <c r="E3927" t="s">
        <v>198</v>
      </c>
      <c r="F3927" s="231">
        <v>1</v>
      </c>
    </row>
    <row r="3928" spans="1:6" x14ac:dyDescent="0.2">
      <c r="A3928">
        <v>2016</v>
      </c>
      <c r="B3928" t="s">
        <v>5</v>
      </c>
      <c r="C3928">
        <v>135</v>
      </c>
      <c r="D3928" t="s">
        <v>255</v>
      </c>
      <c r="E3928" t="s">
        <v>194</v>
      </c>
      <c r="F3928" s="231">
        <v>10</v>
      </c>
    </row>
    <row r="3929" spans="1:6" x14ac:dyDescent="0.2">
      <c r="A3929">
        <v>2016</v>
      </c>
      <c r="B3929" t="s">
        <v>5</v>
      </c>
      <c r="C3929">
        <v>135</v>
      </c>
      <c r="D3929" t="s">
        <v>255</v>
      </c>
      <c r="E3929" t="s">
        <v>200</v>
      </c>
      <c r="F3929" s="231">
        <v>1</v>
      </c>
    </row>
    <row r="3930" spans="1:6" x14ac:dyDescent="0.2">
      <c r="A3930">
        <v>2016</v>
      </c>
      <c r="B3930" t="s">
        <v>5</v>
      </c>
      <c r="C3930">
        <v>135</v>
      </c>
      <c r="D3930" t="s">
        <v>255</v>
      </c>
      <c r="E3930" t="s">
        <v>195</v>
      </c>
      <c r="F3930" s="231">
        <v>7</v>
      </c>
    </row>
    <row r="3931" spans="1:6" x14ac:dyDescent="0.2">
      <c r="A3931">
        <v>2016</v>
      </c>
      <c r="B3931" t="s">
        <v>5</v>
      </c>
      <c r="C3931">
        <v>135</v>
      </c>
      <c r="D3931" t="s">
        <v>255</v>
      </c>
      <c r="E3931" t="s">
        <v>202</v>
      </c>
      <c r="F3931" s="231">
        <v>0.748</v>
      </c>
    </row>
    <row r="3932" spans="1:6" x14ac:dyDescent="0.2">
      <c r="A3932">
        <v>2016</v>
      </c>
      <c r="B3932" t="s">
        <v>5</v>
      </c>
      <c r="C3932">
        <v>135</v>
      </c>
      <c r="D3932" t="s">
        <v>255</v>
      </c>
      <c r="E3932" t="s">
        <v>205</v>
      </c>
      <c r="F3932" s="231">
        <v>0.764463</v>
      </c>
    </row>
    <row r="3933" spans="1:6" x14ac:dyDescent="0.2">
      <c r="A3933">
        <v>2016</v>
      </c>
      <c r="B3933" t="s">
        <v>5</v>
      </c>
      <c r="C3933">
        <v>135</v>
      </c>
      <c r="D3933" t="s">
        <v>255</v>
      </c>
      <c r="E3933" t="s">
        <v>196</v>
      </c>
      <c r="F3933" s="231">
        <v>272</v>
      </c>
    </row>
    <row r="3934" spans="1:6" x14ac:dyDescent="0.2">
      <c r="A3934">
        <v>2016</v>
      </c>
      <c r="B3934" t="s">
        <v>7</v>
      </c>
      <c r="C3934">
        <v>135</v>
      </c>
      <c r="D3934" t="s">
        <v>255</v>
      </c>
      <c r="E3934" t="s">
        <v>197</v>
      </c>
      <c r="F3934" s="231">
        <v>5</v>
      </c>
    </row>
    <row r="3935" spans="1:6" x14ac:dyDescent="0.2">
      <c r="A3935">
        <v>2016</v>
      </c>
      <c r="B3935" t="s">
        <v>7</v>
      </c>
      <c r="C3935">
        <v>135</v>
      </c>
      <c r="D3935" t="s">
        <v>255</v>
      </c>
      <c r="E3935" t="s">
        <v>194</v>
      </c>
      <c r="F3935" s="231">
        <v>2</v>
      </c>
    </row>
    <row r="3936" spans="1:6" x14ac:dyDescent="0.2">
      <c r="A3936">
        <v>2016</v>
      </c>
      <c r="B3936" t="s">
        <v>7</v>
      </c>
      <c r="C3936">
        <v>135</v>
      </c>
      <c r="D3936" t="s">
        <v>255</v>
      </c>
      <c r="E3936" t="s">
        <v>195</v>
      </c>
      <c r="F3936" s="231">
        <v>12</v>
      </c>
    </row>
    <row r="3937" spans="1:6" x14ac:dyDescent="0.2">
      <c r="A3937">
        <v>2016</v>
      </c>
      <c r="B3937" t="s">
        <v>7</v>
      </c>
      <c r="C3937">
        <v>135</v>
      </c>
      <c r="D3937" t="s">
        <v>255</v>
      </c>
      <c r="E3937" t="s">
        <v>202</v>
      </c>
      <c r="F3937" s="231">
        <v>0.78688499999999995</v>
      </c>
    </row>
    <row r="3938" spans="1:6" x14ac:dyDescent="0.2">
      <c r="A3938">
        <v>2016</v>
      </c>
      <c r="B3938" t="s">
        <v>7</v>
      </c>
      <c r="C3938">
        <v>135</v>
      </c>
      <c r="D3938" t="s">
        <v>255</v>
      </c>
      <c r="E3938" t="s">
        <v>205</v>
      </c>
      <c r="F3938" s="231">
        <v>0.80932199999999999</v>
      </c>
    </row>
    <row r="3939" spans="1:6" x14ac:dyDescent="0.2">
      <c r="A3939">
        <v>2016</v>
      </c>
      <c r="B3939" t="s">
        <v>7</v>
      </c>
      <c r="C3939">
        <v>135</v>
      </c>
      <c r="D3939" t="s">
        <v>255</v>
      </c>
      <c r="E3939" t="s">
        <v>196</v>
      </c>
      <c r="F3939" s="231">
        <v>270</v>
      </c>
    </row>
    <row r="3940" spans="1:6" x14ac:dyDescent="0.2">
      <c r="A3940">
        <v>2016</v>
      </c>
      <c r="B3940" t="s">
        <v>6</v>
      </c>
      <c r="C3940">
        <v>135</v>
      </c>
      <c r="D3940" t="s">
        <v>255</v>
      </c>
      <c r="E3940" t="s">
        <v>197</v>
      </c>
      <c r="F3940" s="231">
        <v>6</v>
      </c>
    </row>
    <row r="3941" spans="1:6" x14ac:dyDescent="0.2">
      <c r="A3941">
        <v>2016</v>
      </c>
      <c r="B3941" t="s">
        <v>6</v>
      </c>
      <c r="C3941">
        <v>135</v>
      </c>
      <c r="D3941" t="s">
        <v>255</v>
      </c>
      <c r="E3941" t="s">
        <v>198</v>
      </c>
      <c r="F3941" s="231">
        <v>2</v>
      </c>
    </row>
    <row r="3942" spans="1:6" x14ac:dyDescent="0.2">
      <c r="A3942">
        <v>2016</v>
      </c>
      <c r="B3942" t="s">
        <v>6</v>
      </c>
      <c r="C3942">
        <v>135</v>
      </c>
      <c r="D3942" t="s">
        <v>255</v>
      </c>
      <c r="E3942" t="s">
        <v>199</v>
      </c>
      <c r="F3942" s="231">
        <v>2</v>
      </c>
    </row>
    <row r="3943" spans="1:6" x14ac:dyDescent="0.2">
      <c r="A3943">
        <v>2016</v>
      </c>
      <c r="B3943" t="s">
        <v>6</v>
      </c>
      <c r="C3943">
        <v>135</v>
      </c>
      <c r="D3943" t="s">
        <v>255</v>
      </c>
      <c r="E3943" t="s">
        <v>194</v>
      </c>
      <c r="F3943" s="231">
        <v>4</v>
      </c>
    </row>
    <row r="3944" spans="1:6" x14ac:dyDescent="0.2">
      <c r="A3944">
        <v>2016</v>
      </c>
      <c r="B3944" t="s">
        <v>6</v>
      </c>
      <c r="C3944">
        <v>135</v>
      </c>
      <c r="D3944" t="s">
        <v>255</v>
      </c>
      <c r="E3944" t="s">
        <v>200</v>
      </c>
      <c r="F3944" s="231">
        <v>2</v>
      </c>
    </row>
    <row r="3945" spans="1:6" x14ac:dyDescent="0.2">
      <c r="A3945">
        <v>2016</v>
      </c>
      <c r="B3945" t="s">
        <v>6</v>
      </c>
      <c r="C3945">
        <v>135</v>
      </c>
      <c r="D3945" t="s">
        <v>255</v>
      </c>
      <c r="E3945" t="s">
        <v>195</v>
      </c>
      <c r="F3945" s="231">
        <v>19</v>
      </c>
    </row>
    <row r="3946" spans="1:6" x14ac:dyDescent="0.2">
      <c r="A3946">
        <v>2016</v>
      </c>
      <c r="B3946" t="s">
        <v>6</v>
      </c>
      <c r="C3946">
        <v>135</v>
      </c>
      <c r="D3946" t="s">
        <v>255</v>
      </c>
      <c r="E3946" t="s">
        <v>202</v>
      </c>
      <c r="F3946" s="231">
        <v>0.77822599999999997</v>
      </c>
    </row>
    <row r="3947" spans="1:6" x14ac:dyDescent="0.2">
      <c r="A3947">
        <v>2016</v>
      </c>
      <c r="B3947" t="s">
        <v>6</v>
      </c>
      <c r="C3947">
        <v>135</v>
      </c>
      <c r="D3947" t="s">
        <v>255</v>
      </c>
      <c r="E3947" t="s">
        <v>205</v>
      </c>
      <c r="F3947" s="231">
        <v>0.79583300000000001</v>
      </c>
    </row>
    <row r="3948" spans="1:6" x14ac:dyDescent="0.2">
      <c r="A3948">
        <v>2016</v>
      </c>
      <c r="B3948" t="s">
        <v>6</v>
      </c>
      <c r="C3948">
        <v>135</v>
      </c>
      <c r="D3948" t="s">
        <v>255</v>
      </c>
      <c r="E3948" t="s">
        <v>196</v>
      </c>
      <c r="F3948" s="231">
        <v>272</v>
      </c>
    </row>
    <row r="3949" spans="1:6" x14ac:dyDescent="0.2">
      <c r="A3949">
        <v>2016</v>
      </c>
      <c r="B3949" t="s">
        <v>0</v>
      </c>
      <c r="C3949">
        <v>135</v>
      </c>
      <c r="D3949" t="s">
        <v>255</v>
      </c>
      <c r="E3949" t="s">
        <v>197</v>
      </c>
      <c r="F3949" s="231">
        <v>5</v>
      </c>
    </row>
    <row r="3950" spans="1:6" x14ac:dyDescent="0.2">
      <c r="A3950">
        <v>2016</v>
      </c>
      <c r="B3950" t="s">
        <v>0</v>
      </c>
      <c r="C3950">
        <v>135</v>
      </c>
      <c r="D3950" t="s">
        <v>255</v>
      </c>
      <c r="E3950" t="s">
        <v>198</v>
      </c>
      <c r="F3950" s="231">
        <v>0</v>
      </c>
    </row>
    <row r="3951" spans="1:6" x14ac:dyDescent="0.2">
      <c r="A3951">
        <v>2016</v>
      </c>
      <c r="B3951" t="s">
        <v>0</v>
      </c>
      <c r="C3951">
        <v>135</v>
      </c>
      <c r="D3951" t="s">
        <v>255</v>
      </c>
      <c r="E3951" t="s">
        <v>199</v>
      </c>
      <c r="F3951" s="231">
        <v>1</v>
      </c>
    </row>
    <row r="3952" spans="1:6" x14ac:dyDescent="0.2">
      <c r="A3952">
        <v>2016</v>
      </c>
      <c r="B3952" t="s">
        <v>0</v>
      </c>
      <c r="C3952">
        <v>135</v>
      </c>
      <c r="D3952" t="s">
        <v>255</v>
      </c>
      <c r="E3952" t="s">
        <v>194</v>
      </c>
      <c r="F3952" s="231">
        <v>4</v>
      </c>
    </row>
    <row r="3953" spans="1:6" x14ac:dyDescent="0.2">
      <c r="A3953">
        <v>2016</v>
      </c>
      <c r="B3953" t="s">
        <v>0</v>
      </c>
      <c r="C3953">
        <v>135</v>
      </c>
      <c r="D3953" t="s">
        <v>255</v>
      </c>
      <c r="E3953" t="s">
        <v>200</v>
      </c>
      <c r="F3953" s="231">
        <v>0</v>
      </c>
    </row>
    <row r="3954" spans="1:6" x14ac:dyDescent="0.2">
      <c r="A3954">
        <v>2016</v>
      </c>
      <c r="B3954" t="s">
        <v>0</v>
      </c>
      <c r="C3954">
        <v>135</v>
      </c>
      <c r="D3954" t="s">
        <v>255</v>
      </c>
      <c r="E3954" t="s">
        <v>195</v>
      </c>
      <c r="F3954" s="231">
        <v>18</v>
      </c>
    </row>
    <row r="3955" spans="1:6" x14ac:dyDescent="0.2">
      <c r="A3955">
        <v>2016</v>
      </c>
      <c r="B3955" t="s">
        <v>0</v>
      </c>
      <c r="C3955">
        <v>135</v>
      </c>
      <c r="D3955" t="s">
        <v>255</v>
      </c>
      <c r="E3955" t="s">
        <v>202</v>
      </c>
      <c r="F3955" s="231">
        <v>0.74603200000000003</v>
      </c>
    </row>
    <row r="3956" spans="1:6" x14ac:dyDescent="0.2">
      <c r="A3956">
        <v>2016</v>
      </c>
      <c r="B3956" t="s">
        <v>0</v>
      </c>
      <c r="C3956">
        <v>135</v>
      </c>
      <c r="D3956" t="s">
        <v>255</v>
      </c>
      <c r="E3956" t="s">
        <v>205</v>
      </c>
      <c r="F3956" s="231">
        <v>0.75409800000000005</v>
      </c>
    </row>
    <row r="3957" spans="1:6" x14ac:dyDescent="0.2">
      <c r="A3957">
        <v>2016</v>
      </c>
      <c r="B3957" t="s">
        <v>0</v>
      </c>
      <c r="C3957">
        <v>135</v>
      </c>
      <c r="D3957" t="s">
        <v>255</v>
      </c>
      <c r="E3957" t="s">
        <v>196</v>
      </c>
      <c r="F3957" s="231">
        <v>253</v>
      </c>
    </row>
    <row r="3958" spans="1:6" x14ac:dyDescent="0.2">
      <c r="A3958">
        <v>2016</v>
      </c>
      <c r="B3958" t="s">
        <v>8</v>
      </c>
      <c r="C3958">
        <v>135</v>
      </c>
      <c r="D3958" t="s">
        <v>255</v>
      </c>
      <c r="E3958" t="s">
        <v>197</v>
      </c>
      <c r="F3958" s="231">
        <v>10</v>
      </c>
    </row>
    <row r="3959" spans="1:6" x14ac:dyDescent="0.2">
      <c r="A3959">
        <v>2016</v>
      </c>
      <c r="B3959" t="s">
        <v>8</v>
      </c>
      <c r="C3959">
        <v>135</v>
      </c>
      <c r="D3959" t="s">
        <v>255</v>
      </c>
      <c r="E3959" t="s">
        <v>194</v>
      </c>
      <c r="F3959" s="231">
        <v>6</v>
      </c>
    </row>
    <row r="3960" spans="1:6" x14ac:dyDescent="0.2">
      <c r="A3960">
        <v>2016</v>
      </c>
      <c r="B3960" t="s">
        <v>8</v>
      </c>
      <c r="C3960">
        <v>135</v>
      </c>
      <c r="D3960" t="s">
        <v>255</v>
      </c>
      <c r="E3960" t="s">
        <v>200</v>
      </c>
      <c r="F3960" s="231">
        <v>2</v>
      </c>
    </row>
    <row r="3961" spans="1:6" x14ac:dyDescent="0.2">
      <c r="A3961">
        <v>2016</v>
      </c>
      <c r="B3961" t="s">
        <v>8</v>
      </c>
      <c r="C3961">
        <v>135</v>
      </c>
      <c r="D3961" t="s">
        <v>255</v>
      </c>
      <c r="E3961" t="s">
        <v>195</v>
      </c>
      <c r="F3961" s="231">
        <v>16</v>
      </c>
    </row>
    <row r="3962" spans="1:6" x14ac:dyDescent="0.2">
      <c r="A3962">
        <v>2016</v>
      </c>
      <c r="B3962" t="s">
        <v>8</v>
      </c>
      <c r="C3962">
        <v>135</v>
      </c>
      <c r="D3962" t="s">
        <v>255</v>
      </c>
      <c r="E3962" t="s">
        <v>202</v>
      </c>
      <c r="F3962" s="231">
        <v>0.77381</v>
      </c>
    </row>
    <row r="3963" spans="1:6" x14ac:dyDescent="0.2">
      <c r="A3963">
        <v>2016</v>
      </c>
      <c r="B3963" t="s">
        <v>8</v>
      </c>
      <c r="C3963">
        <v>135</v>
      </c>
      <c r="D3963" t="s">
        <v>255</v>
      </c>
      <c r="E3963" t="s">
        <v>205</v>
      </c>
      <c r="F3963" s="231">
        <v>0.79423900000000003</v>
      </c>
    </row>
    <row r="3964" spans="1:6" x14ac:dyDescent="0.2">
      <c r="A3964">
        <v>2016</v>
      </c>
      <c r="B3964" t="s">
        <v>8</v>
      </c>
      <c r="C3964">
        <v>135</v>
      </c>
      <c r="D3964" t="s">
        <v>255</v>
      </c>
      <c r="E3964" t="s">
        <v>196</v>
      </c>
      <c r="F3964" s="231">
        <v>268</v>
      </c>
    </row>
    <row r="3965" spans="1:6" x14ac:dyDescent="0.2">
      <c r="A3965">
        <v>2016</v>
      </c>
      <c r="B3965" t="s">
        <v>10</v>
      </c>
      <c r="C3965">
        <v>135</v>
      </c>
      <c r="D3965" t="s">
        <v>255</v>
      </c>
      <c r="E3965" t="s">
        <v>197</v>
      </c>
      <c r="F3965" s="231">
        <v>10</v>
      </c>
    </row>
    <row r="3966" spans="1:6" x14ac:dyDescent="0.2">
      <c r="A3966">
        <v>2016</v>
      </c>
      <c r="B3966" t="s">
        <v>10</v>
      </c>
      <c r="C3966">
        <v>135</v>
      </c>
      <c r="D3966" t="s">
        <v>255</v>
      </c>
      <c r="E3966" t="s">
        <v>198</v>
      </c>
      <c r="F3966" s="231">
        <v>2</v>
      </c>
    </row>
    <row r="3967" spans="1:6" x14ac:dyDescent="0.2">
      <c r="A3967">
        <v>2016</v>
      </c>
      <c r="B3967" t="s">
        <v>10</v>
      </c>
      <c r="C3967">
        <v>135</v>
      </c>
      <c r="D3967" t="s">
        <v>255</v>
      </c>
      <c r="E3967" t="s">
        <v>194</v>
      </c>
      <c r="F3967" s="231">
        <v>8</v>
      </c>
    </row>
    <row r="3968" spans="1:6" x14ac:dyDescent="0.2">
      <c r="A3968">
        <v>2016</v>
      </c>
      <c r="B3968" t="s">
        <v>10</v>
      </c>
      <c r="C3968">
        <v>135</v>
      </c>
      <c r="D3968" t="s">
        <v>255</v>
      </c>
      <c r="E3968" t="s">
        <v>200</v>
      </c>
      <c r="F3968" s="231">
        <v>2</v>
      </c>
    </row>
    <row r="3969" spans="1:6" x14ac:dyDescent="0.2">
      <c r="A3969">
        <v>2016</v>
      </c>
      <c r="B3969" t="s">
        <v>10</v>
      </c>
      <c r="C3969">
        <v>135</v>
      </c>
      <c r="D3969" t="s">
        <v>255</v>
      </c>
      <c r="E3969" t="s">
        <v>195</v>
      </c>
      <c r="F3969" s="231">
        <v>16</v>
      </c>
    </row>
    <row r="3970" spans="1:6" x14ac:dyDescent="0.2">
      <c r="A3970">
        <v>2016</v>
      </c>
      <c r="B3970" t="s">
        <v>10</v>
      </c>
      <c r="C3970">
        <v>135</v>
      </c>
      <c r="D3970" t="s">
        <v>255</v>
      </c>
      <c r="E3970" t="s">
        <v>202</v>
      </c>
      <c r="F3970" s="231">
        <v>0.748</v>
      </c>
    </row>
    <row r="3971" spans="1:6" x14ac:dyDescent="0.2">
      <c r="A3971">
        <v>2016</v>
      </c>
      <c r="B3971" t="s">
        <v>10</v>
      </c>
      <c r="C3971">
        <v>135</v>
      </c>
      <c r="D3971" t="s">
        <v>255</v>
      </c>
      <c r="E3971" t="s">
        <v>205</v>
      </c>
      <c r="F3971" s="231">
        <v>0.76763499999999996</v>
      </c>
    </row>
    <row r="3972" spans="1:6" x14ac:dyDescent="0.2">
      <c r="A3972">
        <v>2016</v>
      </c>
      <c r="B3972" t="s">
        <v>10</v>
      </c>
      <c r="C3972">
        <v>135</v>
      </c>
      <c r="D3972" t="s">
        <v>255</v>
      </c>
      <c r="E3972" t="s">
        <v>196</v>
      </c>
      <c r="F3972" s="231">
        <v>264</v>
      </c>
    </row>
    <row r="3973" spans="1:6" x14ac:dyDescent="0.2">
      <c r="A3973">
        <v>2016</v>
      </c>
      <c r="B3973" t="s">
        <v>4</v>
      </c>
      <c r="C3973">
        <v>135</v>
      </c>
      <c r="D3973" t="s">
        <v>255</v>
      </c>
      <c r="E3973" t="s">
        <v>197</v>
      </c>
      <c r="F3973" s="231">
        <v>6</v>
      </c>
    </row>
    <row r="3974" spans="1:6" x14ac:dyDescent="0.2">
      <c r="A3974">
        <v>2016</v>
      </c>
      <c r="B3974" t="s">
        <v>4</v>
      </c>
      <c r="C3974">
        <v>135</v>
      </c>
      <c r="D3974" t="s">
        <v>255</v>
      </c>
      <c r="E3974" t="s">
        <v>198</v>
      </c>
      <c r="F3974" s="231">
        <v>2</v>
      </c>
    </row>
    <row r="3975" spans="1:6" x14ac:dyDescent="0.2">
      <c r="A3975">
        <v>2016</v>
      </c>
      <c r="B3975" t="s">
        <v>4</v>
      </c>
      <c r="C3975">
        <v>135</v>
      </c>
      <c r="D3975" t="s">
        <v>255</v>
      </c>
      <c r="E3975" t="s">
        <v>194</v>
      </c>
      <c r="F3975" s="231">
        <v>8</v>
      </c>
    </row>
    <row r="3976" spans="1:6" x14ac:dyDescent="0.2">
      <c r="A3976">
        <v>2016</v>
      </c>
      <c r="B3976" t="s">
        <v>4</v>
      </c>
      <c r="C3976">
        <v>135</v>
      </c>
      <c r="D3976" t="s">
        <v>255</v>
      </c>
      <c r="E3976" t="s">
        <v>200</v>
      </c>
      <c r="F3976" s="231">
        <v>2</v>
      </c>
    </row>
    <row r="3977" spans="1:6" x14ac:dyDescent="0.2">
      <c r="A3977">
        <v>2016</v>
      </c>
      <c r="B3977" t="s">
        <v>4</v>
      </c>
      <c r="C3977">
        <v>135</v>
      </c>
      <c r="D3977" t="s">
        <v>255</v>
      </c>
      <c r="E3977" t="s">
        <v>195</v>
      </c>
      <c r="F3977" s="231">
        <v>7</v>
      </c>
    </row>
    <row r="3978" spans="1:6" x14ac:dyDescent="0.2">
      <c r="A3978">
        <v>2016</v>
      </c>
      <c r="B3978" t="s">
        <v>4</v>
      </c>
      <c r="C3978">
        <v>135</v>
      </c>
      <c r="D3978" t="s">
        <v>255</v>
      </c>
      <c r="E3978" t="s">
        <v>202</v>
      </c>
      <c r="F3978" s="231">
        <v>0.73599999999999999</v>
      </c>
    </row>
    <row r="3979" spans="1:6" x14ac:dyDescent="0.2">
      <c r="A3979">
        <v>2016</v>
      </c>
      <c r="B3979" t="s">
        <v>4</v>
      </c>
      <c r="C3979">
        <v>135</v>
      </c>
      <c r="D3979" t="s">
        <v>255</v>
      </c>
      <c r="E3979" t="s">
        <v>205</v>
      </c>
      <c r="F3979" s="231">
        <v>0.75518700000000005</v>
      </c>
    </row>
    <row r="3980" spans="1:6" x14ac:dyDescent="0.2">
      <c r="A3980">
        <v>2016</v>
      </c>
      <c r="B3980" t="s">
        <v>4</v>
      </c>
      <c r="C3980">
        <v>135</v>
      </c>
      <c r="D3980" t="s">
        <v>255</v>
      </c>
      <c r="E3980" t="s">
        <v>196</v>
      </c>
      <c r="F3980" s="231">
        <v>264</v>
      </c>
    </row>
    <row r="3981" spans="1:6" x14ac:dyDescent="0.2">
      <c r="A3981">
        <v>2016</v>
      </c>
      <c r="B3981" t="s">
        <v>3</v>
      </c>
      <c r="C3981">
        <v>135</v>
      </c>
      <c r="D3981" t="s">
        <v>255</v>
      </c>
      <c r="E3981" t="s">
        <v>197</v>
      </c>
      <c r="F3981" s="231">
        <v>2</v>
      </c>
    </row>
    <row r="3982" spans="1:6" x14ac:dyDescent="0.2">
      <c r="A3982">
        <v>2016</v>
      </c>
      <c r="B3982" t="s">
        <v>3</v>
      </c>
      <c r="C3982">
        <v>135</v>
      </c>
      <c r="D3982" t="s">
        <v>255</v>
      </c>
      <c r="E3982" t="s">
        <v>198</v>
      </c>
      <c r="F3982" s="231">
        <v>1</v>
      </c>
    </row>
    <row r="3983" spans="1:6" x14ac:dyDescent="0.2">
      <c r="A3983">
        <v>2016</v>
      </c>
      <c r="B3983" t="s">
        <v>3</v>
      </c>
      <c r="C3983">
        <v>135</v>
      </c>
      <c r="D3983" t="s">
        <v>255</v>
      </c>
      <c r="E3983" t="s">
        <v>194</v>
      </c>
      <c r="F3983" s="231">
        <v>9</v>
      </c>
    </row>
    <row r="3984" spans="1:6" x14ac:dyDescent="0.2">
      <c r="A3984">
        <v>2016</v>
      </c>
      <c r="B3984" t="s">
        <v>3</v>
      </c>
      <c r="C3984">
        <v>135</v>
      </c>
      <c r="D3984" t="s">
        <v>255</v>
      </c>
      <c r="E3984" t="s">
        <v>195</v>
      </c>
      <c r="F3984" s="231">
        <v>16</v>
      </c>
    </row>
    <row r="3985" spans="1:6" x14ac:dyDescent="0.2">
      <c r="A3985">
        <v>2016</v>
      </c>
      <c r="B3985" t="s">
        <v>3</v>
      </c>
      <c r="C3985">
        <v>135</v>
      </c>
      <c r="D3985" t="s">
        <v>255</v>
      </c>
      <c r="E3985" t="s">
        <v>202</v>
      </c>
      <c r="F3985" s="231">
        <v>0.72131100000000004</v>
      </c>
    </row>
    <row r="3986" spans="1:6" x14ac:dyDescent="0.2">
      <c r="A3986">
        <v>2016</v>
      </c>
      <c r="B3986" t="s">
        <v>3</v>
      </c>
      <c r="C3986">
        <v>135</v>
      </c>
      <c r="D3986" t="s">
        <v>255</v>
      </c>
      <c r="E3986" t="s">
        <v>205</v>
      </c>
      <c r="F3986" s="231">
        <v>0.73839699999999997</v>
      </c>
    </row>
    <row r="3987" spans="1:6" x14ac:dyDescent="0.2">
      <c r="A3987">
        <v>2016</v>
      </c>
      <c r="B3987" t="s">
        <v>3</v>
      </c>
      <c r="C3987">
        <v>135</v>
      </c>
      <c r="D3987" t="s">
        <v>255</v>
      </c>
      <c r="E3987" t="s">
        <v>196</v>
      </c>
      <c r="F3987" s="231">
        <v>258</v>
      </c>
    </row>
    <row r="3988" spans="1:6" x14ac:dyDescent="0.2">
      <c r="A3988">
        <v>2016</v>
      </c>
      <c r="B3988" t="s">
        <v>2</v>
      </c>
      <c r="C3988">
        <v>135</v>
      </c>
      <c r="D3988" t="s">
        <v>255</v>
      </c>
      <c r="E3988" t="s">
        <v>197</v>
      </c>
      <c r="F3988" s="231">
        <v>5</v>
      </c>
    </row>
    <row r="3989" spans="1:6" x14ac:dyDescent="0.2">
      <c r="A3989">
        <v>2016</v>
      </c>
      <c r="B3989" t="s">
        <v>2</v>
      </c>
      <c r="C3989">
        <v>135</v>
      </c>
      <c r="D3989" t="s">
        <v>255</v>
      </c>
      <c r="E3989" t="s">
        <v>198</v>
      </c>
      <c r="F3989" s="231">
        <v>1</v>
      </c>
    </row>
    <row r="3990" spans="1:6" x14ac:dyDescent="0.2">
      <c r="A3990">
        <v>2016</v>
      </c>
      <c r="B3990" t="s">
        <v>2</v>
      </c>
      <c r="C3990">
        <v>135</v>
      </c>
      <c r="D3990" t="s">
        <v>255</v>
      </c>
      <c r="E3990" t="s">
        <v>194</v>
      </c>
      <c r="F3990" s="231">
        <v>6</v>
      </c>
    </row>
    <row r="3991" spans="1:6" x14ac:dyDescent="0.2">
      <c r="A3991">
        <v>2016</v>
      </c>
      <c r="B3991" t="s">
        <v>2</v>
      </c>
      <c r="C3991">
        <v>135</v>
      </c>
      <c r="D3991" t="s">
        <v>255</v>
      </c>
      <c r="E3991" t="s">
        <v>195</v>
      </c>
      <c r="F3991" s="231">
        <v>9</v>
      </c>
    </row>
    <row r="3992" spans="1:6" x14ac:dyDescent="0.2">
      <c r="A3992">
        <v>2016</v>
      </c>
      <c r="B3992" t="s">
        <v>2</v>
      </c>
      <c r="C3992">
        <v>135</v>
      </c>
      <c r="D3992" t="s">
        <v>255</v>
      </c>
      <c r="E3992" t="s">
        <v>202</v>
      </c>
      <c r="F3992" s="231">
        <v>0.71370999999999996</v>
      </c>
    </row>
    <row r="3993" spans="1:6" x14ac:dyDescent="0.2">
      <c r="A3993">
        <v>2016</v>
      </c>
      <c r="B3993" t="s">
        <v>2</v>
      </c>
      <c r="C3993">
        <v>135</v>
      </c>
      <c r="D3993" t="s">
        <v>255</v>
      </c>
      <c r="E3993" t="s">
        <v>205</v>
      </c>
      <c r="F3993" s="231">
        <v>0.72614100000000004</v>
      </c>
    </row>
    <row r="3994" spans="1:6" x14ac:dyDescent="0.2">
      <c r="A3994">
        <v>2016</v>
      </c>
      <c r="B3994" t="s">
        <v>2</v>
      </c>
      <c r="C3994">
        <v>135</v>
      </c>
      <c r="D3994" t="s">
        <v>255</v>
      </c>
      <c r="E3994" t="s">
        <v>196</v>
      </c>
      <c r="F3994" s="231">
        <v>250</v>
      </c>
    </row>
    <row r="3995" spans="1:6" x14ac:dyDescent="0.2">
      <c r="A3995">
        <v>2016</v>
      </c>
      <c r="B3995" t="s">
        <v>9</v>
      </c>
      <c r="C3995">
        <v>136</v>
      </c>
      <c r="D3995" t="s">
        <v>256</v>
      </c>
      <c r="E3995" t="s">
        <v>197</v>
      </c>
      <c r="F3995" s="231">
        <v>1</v>
      </c>
    </row>
    <row r="3996" spans="1:6" x14ac:dyDescent="0.2">
      <c r="A3996">
        <v>2016</v>
      </c>
      <c r="B3996" t="s">
        <v>9</v>
      </c>
      <c r="C3996">
        <v>136</v>
      </c>
      <c r="D3996" t="s">
        <v>256</v>
      </c>
      <c r="E3996" t="s">
        <v>195</v>
      </c>
      <c r="F3996" s="231">
        <v>3</v>
      </c>
    </row>
    <row r="3997" spans="1:6" x14ac:dyDescent="0.2">
      <c r="A3997">
        <v>2016</v>
      </c>
      <c r="B3997" t="s">
        <v>9</v>
      </c>
      <c r="C3997">
        <v>136</v>
      </c>
      <c r="D3997" t="s">
        <v>256</v>
      </c>
      <c r="E3997" t="s">
        <v>202</v>
      </c>
      <c r="F3997" s="231">
        <v>0.70422499999999999</v>
      </c>
    </row>
    <row r="3998" spans="1:6" x14ac:dyDescent="0.2">
      <c r="A3998">
        <v>2016</v>
      </c>
      <c r="B3998" t="s">
        <v>9</v>
      </c>
      <c r="C3998">
        <v>136</v>
      </c>
      <c r="D3998" t="s">
        <v>256</v>
      </c>
      <c r="E3998" t="s">
        <v>205</v>
      </c>
      <c r="F3998" s="231">
        <v>0.75384600000000002</v>
      </c>
    </row>
    <row r="3999" spans="1:6" x14ac:dyDescent="0.2">
      <c r="A3999">
        <v>2016</v>
      </c>
      <c r="B3999" t="s">
        <v>9</v>
      </c>
      <c r="C3999">
        <v>136</v>
      </c>
      <c r="D3999" t="s">
        <v>256</v>
      </c>
      <c r="E3999" t="s">
        <v>196</v>
      </c>
      <c r="F3999" s="231">
        <v>85</v>
      </c>
    </row>
    <row r="4000" spans="1:6" x14ac:dyDescent="0.2">
      <c r="A4000">
        <v>2016</v>
      </c>
      <c r="B4000" t="s">
        <v>1</v>
      </c>
      <c r="C4000">
        <v>136</v>
      </c>
      <c r="D4000" t="s">
        <v>256</v>
      </c>
      <c r="E4000" t="s">
        <v>197</v>
      </c>
      <c r="F4000" s="231">
        <v>1</v>
      </c>
    </row>
    <row r="4001" spans="1:6" x14ac:dyDescent="0.2">
      <c r="A4001">
        <v>2016</v>
      </c>
      <c r="B4001" t="s">
        <v>1</v>
      </c>
      <c r="C4001">
        <v>136</v>
      </c>
      <c r="D4001" t="s">
        <v>256</v>
      </c>
      <c r="E4001" t="s">
        <v>194</v>
      </c>
      <c r="F4001" s="231">
        <v>3</v>
      </c>
    </row>
    <row r="4002" spans="1:6" x14ac:dyDescent="0.2">
      <c r="A4002">
        <v>2016</v>
      </c>
      <c r="B4002" t="s">
        <v>1</v>
      </c>
      <c r="C4002">
        <v>136</v>
      </c>
      <c r="D4002" t="s">
        <v>256</v>
      </c>
      <c r="E4002" t="s">
        <v>195</v>
      </c>
      <c r="F4002" s="231">
        <v>1</v>
      </c>
    </row>
    <row r="4003" spans="1:6" x14ac:dyDescent="0.2">
      <c r="A4003">
        <v>2016</v>
      </c>
      <c r="B4003" t="s">
        <v>1</v>
      </c>
      <c r="C4003">
        <v>136</v>
      </c>
      <c r="D4003" t="s">
        <v>256</v>
      </c>
      <c r="E4003" t="s">
        <v>202</v>
      </c>
      <c r="F4003" s="231">
        <v>0.58666700000000005</v>
      </c>
    </row>
    <row r="4004" spans="1:6" x14ac:dyDescent="0.2">
      <c r="A4004">
        <v>2016</v>
      </c>
      <c r="B4004" t="s">
        <v>1</v>
      </c>
      <c r="C4004">
        <v>136</v>
      </c>
      <c r="D4004" t="s">
        <v>256</v>
      </c>
      <c r="E4004" t="s">
        <v>205</v>
      </c>
      <c r="F4004" s="231">
        <v>0.67741899999999999</v>
      </c>
    </row>
    <row r="4005" spans="1:6" x14ac:dyDescent="0.2">
      <c r="A4005">
        <v>2016</v>
      </c>
      <c r="B4005" t="s">
        <v>1</v>
      </c>
      <c r="C4005">
        <v>136</v>
      </c>
      <c r="D4005" t="s">
        <v>256</v>
      </c>
      <c r="E4005" t="s">
        <v>196</v>
      </c>
      <c r="F4005" s="231">
        <v>76</v>
      </c>
    </row>
    <row r="4006" spans="1:6" x14ac:dyDescent="0.2">
      <c r="A4006">
        <v>2016</v>
      </c>
      <c r="B4006" t="s">
        <v>5</v>
      </c>
      <c r="C4006">
        <v>136</v>
      </c>
      <c r="D4006" t="s">
        <v>256</v>
      </c>
      <c r="E4006" t="s">
        <v>197</v>
      </c>
      <c r="F4006" s="231">
        <v>4</v>
      </c>
    </row>
    <row r="4007" spans="1:6" x14ac:dyDescent="0.2">
      <c r="A4007">
        <v>2016</v>
      </c>
      <c r="B4007" t="s">
        <v>5</v>
      </c>
      <c r="C4007">
        <v>136</v>
      </c>
      <c r="D4007" t="s">
        <v>256</v>
      </c>
      <c r="E4007" t="s">
        <v>194</v>
      </c>
      <c r="F4007" s="231">
        <v>1</v>
      </c>
    </row>
    <row r="4008" spans="1:6" x14ac:dyDescent="0.2">
      <c r="A4008">
        <v>2016</v>
      </c>
      <c r="B4008" t="s">
        <v>5</v>
      </c>
      <c r="C4008">
        <v>136</v>
      </c>
      <c r="D4008" t="s">
        <v>256</v>
      </c>
      <c r="E4008" t="s">
        <v>202</v>
      </c>
      <c r="F4008" s="231">
        <v>0.65</v>
      </c>
    </row>
    <row r="4009" spans="1:6" x14ac:dyDescent="0.2">
      <c r="A4009">
        <v>2016</v>
      </c>
      <c r="B4009" t="s">
        <v>5</v>
      </c>
      <c r="C4009">
        <v>136</v>
      </c>
      <c r="D4009" t="s">
        <v>256</v>
      </c>
      <c r="E4009" t="s">
        <v>205</v>
      </c>
      <c r="F4009" s="231">
        <v>0.72307699999999997</v>
      </c>
    </row>
    <row r="4010" spans="1:6" x14ac:dyDescent="0.2">
      <c r="A4010">
        <v>2016</v>
      </c>
      <c r="B4010" t="s">
        <v>5</v>
      </c>
      <c r="C4010">
        <v>136</v>
      </c>
      <c r="D4010" t="s">
        <v>256</v>
      </c>
      <c r="E4010" t="s">
        <v>196</v>
      </c>
      <c r="F4010" s="231">
        <v>81</v>
      </c>
    </row>
    <row r="4011" spans="1:6" x14ac:dyDescent="0.2">
      <c r="A4011">
        <v>2016</v>
      </c>
      <c r="B4011" t="s">
        <v>7</v>
      </c>
      <c r="C4011">
        <v>136</v>
      </c>
      <c r="D4011" t="s">
        <v>256</v>
      </c>
      <c r="E4011" t="s">
        <v>197</v>
      </c>
      <c r="F4011" s="231">
        <v>2</v>
      </c>
    </row>
    <row r="4012" spans="1:6" x14ac:dyDescent="0.2">
      <c r="A4012">
        <v>2016</v>
      </c>
      <c r="B4012" t="s">
        <v>7</v>
      </c>
      <c r="C4012">
        <v>136</v>
      </c>
      <c r="D4012" t="s">
        <v>256</v>
      </c>
      <c r="E4012" t="s">
        <v>198</v>
      </c>
      <c r="F4012" s="231">
        <v>1</v>
      </c>
    </row>
    <row r="4013" spans="1:6" x14ac:dyDescent="0.2">
      <c r="A4013">
        <v>2016</v>
      </c>
      <c r="B4013" t="s">
        <v>7</v>
      </c>
      <c r="C4013">
        <v>136</v>
      </c>
      <c r="D4013" t="s">
        <v>256</v>
      </c>
      <c r="E4013" t="s">
        <v>194</v>
      </c>
      <c r="F4013" s="231">
        <v>2</v>
      </c>
    </row>
    <row r="4014" spans="1:6" x14ac:dyDescent="0.2">
      <c r="A4014">
        <v>2016</v>
      </c>
      <c r="B4014" t="s">
        <v>7</v>
      </c>
      <c r="C4014">
        <v>136</v>
      </c>
      <c r="D4014" t="s">
        <v>256</v>
      </c>
      <c r="E4014" t="s">
        <v>195</v>
      </c>
      <c r="F4014" s="231">
        <v>5</v>
      </c>
    </row>
    <row r="4015" spans="1:6" x14ac:dyDescent="0.2">
      <c r="A4015">
        <v>2016</v>
      </c>
      <c r="B4015" t="s">
        <v>7</v>
      </c>
      <c r="C4015">
        <v>136</v>
      </c>
      <c r="D4015" t="s">
        <v>256</v>
      </c>
      <c r="E4015" t="s">
        <v>202</v>
      </c>
      <c r="F4015" s="231">
        <v>0.70588200000000001</v>
      </c>
    </row>
    <row r="4016" spans="1:6" x14ac:dyDescent="0.2">
      <c r="A4016">
        <v>2016</v>
      </c>
      <c r="B4016" t="s">
        <v>7</v>
      </c>
      <c r="C4016">
        <v>136</v>
      </c>
      <c r="D4016" t="s">
        <v>256</v>
      </c>
      <c r="E4016" t="s">
        <v>205</v>
      </c>
      <c r="F4016" s="231">
        <v>0.75409800000000005</v>
      </c>
    </row>
    <row r="4017" spans="1:6" x14ac:dyDescent="0.2">
      <c r="A4017">
        <v>2016</v>
      </c>
      <c r="B4017" t="s">
        <v>7</v>
      </c>
      <c r="C4017">
        <v>136</v>
      </c>
      <c r="D4017" t="s">
        <v>256</v>
      </c>
      <c r="E4017" t="s">
        <v>196</v>
      </c>
      <c r="F4017" s="231">
        <v>86</v>
      </c>
    </row>
    <row r="4018" spans="1:6" x14ac:dyDescent="0.2">
      <c r="A4018">
        <v>2016</v>
      </c>
      <c r="B4018" t="s">
        <v>6</v>
      </c>
      <c r="C4018">
        <v>136</v>
      </c>
      <c r="D4018" t="s">
        <v>256</v>
      </c>
      <c r="E4018" t="s">
        <v>197</v>
      </c>
      <c r="F4018" s="231">
        <v>1</v>
      </c>
    </row>
    <row r="4019" spans="1:6" x14ac:dyDescent="0.2">
      <c r="A4019">
        <v>2016</v>
      </c>
      <c r="B4019" t="s">
        <v>6</v>
      </c>
      <c r="C4019">
        <v>136</v>
      </c>
      <c r="D4019" t="s">
        <v>256</v>
      </c>
      <c r="E4019" t="s">
        <v>198</v>
      </c>
      <c r="F4019" s="231">
        <v>2</v>
      </c>
    </row>
    <row r="4020" spans="1:6" x14ac:dyDescent="0.2">
      <c r="A4020">
        <v>2016</v>
      </c>
      <c r="B4020" t="s">
        <v>6</v>
      </c>
      <c r="C4020">
        <v>136</v>
      </c>
      <c r="D4020" t="s">
        <v>256</v>
      </c>
      <c r="E4020" t="s">
        <v>194</v>
      </c>
      <c r="F4020" s="231">
        <v>6</v>
      </c>
    </row>
    <row r="4021" spans="1:6" x14ac:dyDescent="0.2">
      <c r="A4021">
        <v>2016</v>
      </c>
      <c r="B4021" t="s">
        <v>6</v>
      </c>
      <c r="C4021">
        <v>136</v>
      </c>
      <c r="D4021" t="s">
        <v>256</v>
      </c>
      <c r="E4021" t="s">
        <v>195</v>
      </c>
      <c r="F4021" s="231">
        <v>14</v>
      </c>
    </row>
    <row r="4022" spans="1:6" x14ac:dyDescent="0.2">
      <c r="A4022">
        <v>2016</v>
      </c>
      <c r="B4022" t="s">
        <v>6</v>
      </c>
      <c r="C4022">
        <v>136</v>
      </c>
      <c r="D4022" t="s">
        <v>256</v>
      </c>
      <c r="E4022" t="s">
        <v>202</v>
      </c>
      <c r="F4022" s="231">
        <v>0.68571400000000005</v>
      </c>
    </row>
    <row r="4023" spans="1:6" x14ac:dyDescent="0.2">
      <c r="A4023">
        <v>2016</v>
      </c>
      <c r="B4023" t="s">
        <v>6</v>
      </c>
      <c r="C4023">
        <v>136</v>
      </c>
      <c r="D4023" t="s">
        <v>256</v>
      </c>
      <c r="E4023" t="s">
        <v>205</v>
      </c>
      <c r="F4023" s="231">
        <v>0.72580599999999995</v>
      </c>
    </row>
    <row r="4024" spans="1:6" x14ac:dyDescent="0.2">
      <c r="A4024">
        <v>2016</v>
      </c>
      <c r="B4024" t="s">
        <v>6</v>
      </c>
      <c r="C4024">
        <v>136</v>
      </c>
      <c r="D4024" t="s">
        <v>256</v>
      </c>
      <c r="E4024" t="s">
        <v>196</v>
      </c>
      <c r="F4024" s="231">
        <v>86</v>
      </c>
    </row>
    <row r="4025" spans="1:6" x14ac:dyDescent="0.2">
      <c r="A4025">
        <v>2016</v>
      </c>
      <c r="B4025" t="s">
        <v>0</v>
      </c>
      <c r="C4025">
        <v>136</v>
      </c>
      <c r="D4025" t="s">
        <v>256</v>
      </c>
      <c r="E4025" t="s">
        <v>197</v>
      </c>
      <c r="F4025" s="231">
        <v>1</v>
      </c>
    </row>
    <row r="4026" spans="1:6" x14ac:dyDescent="0.2">
      <c r="A4026">
        <v>2016</v>
      </c>
      <c r="B4026" t="s">
        <v>0</v>
      </c>
      <c r="C4026">
        <v>136</v>
      </c>
      <c r="D4026" t="s">
        <v>256</v>
      </c>
      <c r="E4026" t="s">
        <v>198</v>
      </c>
      <c r="F4026" s="231">
        <v>1</v>
      </c>
    </row>
    <row r="4027" spans="1:6" x14ac:dyDescent="0.2">
      <c r="A4027">
        <v>2016</v>
      </c>
      <c r="B4027" t="s">
        <v>0</v>
      </c>
      <c r="C4027">
        <v>136</v>
      </c>
      <c r="D4027" t="s">
        <v>256</v>
      </c>
      <c r="E4027" t="s">
        <v>199</v>
      </c>
      <c r="F4027" s="231">
        <v>1</v>
      </c>
    </row>
    <row r="4028" spans="1:6" x14ac:dyDescent="0.2">
      <c r="A4028">
        <v>2016</v>
      </c>
      <c r="B4028" t="s">
        <v>0</v>
      </c>
      <c r="C4028">
        <v>136</v>
      </c>
      <c r="D4028" t="s">
        <v>256</v>
      </c>
      <c r="E4028" t="s">
        <v>200</v>
      </c>
      <c r="F4028" s="231">
        <v>1</v>
      </c>
    </row>
    <row r="4029" spans="1:6" x14ac:dyDescent="0.2">
      <c r="A4029">
        <v>2016</v>
      </c>
      <c r="B4029" t="s">
        <v>0</v>
      </c>
      <c r="C4029">
        <v>136</v>
      </c>
      <c r="D4029" t="s">
        <v>256</v>
      </c>
      <c r="E4029" t="s">
        <v>195</v>
      </c>
      <c r="F4029" s="231">
        <v>3</v>
      </c>
    </row>
    <row r="4030" spans="1:6" x14ac:dyDescent="0.2">
      <c r="A4030">
        <v>2016</v>
      </c>
      <c r="B4030" t="s">
        <v>0</v>
      </c>
      <c r="C4030">
        <v>136</v>
      </c>
      <c r="D4030" t="s">
        <v>256</v>
      </c>
      <c r="E4030" t="s">
        <v>202</v>
      </c>
      <c r="F4030" s="231">
        <v>0.58108099999999996</v>
      </c>
    </row>
    <row r="4031" spans="1:6" x14ac:dyDescent="0.2">
      <c r="A4031">
        <v>2016</v>
      </c>
      <c r="B4031" t="s">
        <v>0</v>
      </c>
      <c r="C4031">
        <v>136</v>
      </c>
      <c r="D4031" t="s">
        <v>256</v>
      </c>
      <c r="E4031" t="s">
        <v>205</v>
      </c>
      <c r="F4031" s="231">
        <v>0.68333299999999997</v>
      </c>
    </row>
    <row r="4032" spans="1:6" x14ac:dyDescent="0.2">
      <c r="A4032">
        <v>2016</v>
      </c>
      <c r="B4032" t="s">
        <v>0</v>
      </c>
      <c r="C4032">
        <v>136</v>
      </c>
      <c r="D4032" t="s">
        <v>256</v>
      </c>
      <c r="E4032" t="s">
        <v>196</v>
      </c>
      <c r="F4032" s="231">
        <v>74</v>
      </c>
    </row>
    <row r="4033" spans="1:6" x14ac:dyDescent="0.2">
      <c r="A4033">
        <v>2016</v>
      </c>
      <c r="B4033" t="s">
        <v>8</v>
      </c>
      <c r="C4033">
        <v>136</v>
      </c>
      <c r="D4033" t="s">
        <v>256</v>
      </c>
      <c r="E4033" t="s">
        <v>197</v>
      </c>
      <c r="F4033" s="231">
        <v>1</v>
      </c>
    </row>
    <row r="4034" spans="1:6" x14ac:dyDescent="0.2">
      <c r="A4034">
        <v>2016</v>
      </c>
      <c r="B4034" t="s">
        <v>8</v>
      </c>
      <c r="C4034">
        <v>136</v>
      </c>
      <c r="D4034" t="s">
        <v>256</v>
      </c>
      <c r="E4034" t="s">
        <v>199</v>
      </c>
      <c r="F4034" s="231">
        <v>1</v>
      </c>
    </row>
    <row r="4035" spans="1:6" x14ac:dyDescent="0.2">
      <c r="A4035">
        <v>2016</v>
      </c>
      <c r="B4035" t="s">
        <v>8</v>
      </c>
      <c r="C4035">
        <v>136</v>
      </c>
      <c r="D4035" t="s">
        <v>256</v>
      </c>
      <c r="E4035" t="s">
        <v>194</v>
      </c>
      <c r="F4035" s="231">
        <v>1</v>
      </c>
    </row>
    <row r="4036" spans="1:6" x14ac:dyDescent="0.2">
      <c r="A4036">
        <v>2016</v>
      </c>
      <c r="B4036" t="s">
        <v>8</v>
      </c>
      <c r="C4036">
        <v>136</v>
      </c>
      <c r="D4036" t="s">
        <v>256</v>
      </c>
      <c r="E4036" t="s">
        <v>195</v>
      </c>
      <c r="F4036" s="231">
        <v>3</v>
      </c>
    </row>
    <row r="4037" spans="1:6" x14ac:dyDescent="0.2">
      <c r="A4037">
        <v>2016</v>
      </c>
      <c r="B4037" t="s">
        <v>8</v>
      </c>
      <c r="C4037">
        <v>136</v>
      </c>
      <c r="D4037" t="s">
        <v>256</v>
      </c>
      <c r="E4037" t="s">
        <v>202</v>
      </c>
      <c r="F4037" s="231">
        <v>0.69117600000000001</v>
      </c>
    </row>
    <row r="4038" spans="1:6" x14ac:dyDescent="0.2">
      <c r="A4038">
        <v>2016</v>
      </c>
      <c r="B4038" t="s">
        <v>8</v>
      </c>
      <c r="C4038">
        <v>136</v>
      </c>
      <c r="D4038" t="s">
        <v>256</v>
      </c>
      <c r="E4038" t="s">
        <v>205</v>
      </c>
      <c r="F4038" s="231">
        <v>0.74193500000000001</v>
      </c>
    </row>
    <row r="4039" spans="1:6" x14ac:dyDescent="0.2">
      <c r="A4039">
        <v>2016</v>
      </c>
      <c r="B4039" t="s">
        <v>8</v>
      </c>
      <c r="C4039">
        <v>136</v>
      </c>
      <c r="D4039" t="s">
        <v>256</v>
      </c>
      <c r="E4039" t="s">
        <v>196</v>
      </c>
      <c r="F4039" s="231">
        <v>86</v>
      </c>
    </row>
    <row r="4040" spans="1:6" x14ac:dyDescent="0.2">
      <c r="A4040">
        <v>2016</v>
      </c>
      <c r="B4040" t="s">
        <v>10</v>
      </c>
      <c r="C4040">
        <v>136</v>
      </c>
      <c r="D4040" t="s">
        <v>256</v>
      </c>
      <c r="E4040" t="s">
        <v>197</v>
      </c>
      <c r="F4040" s="231">
        <v>2</v>
      </c>
    </row>
    <row r="4041" spans="1:6" x14ac:dyDescent="0.2">
      <c r="A4041">
        <v>2016</v>
      </c>
      <c r="B4041" t="s">
        <v>10</v>
      </c>
      <c r="C4041">
        <v>136</v>
      </c>
      <c r="D4041" t="s">
        <v>256</v>
      </c>
      <c r="E4041" t="s">
        <v>199</v>
      </c>
      <c r="F4041" s="231">
        <v>1</v>
      </c>
    </row>
    <row r="4042" spans="1:6" x14ac:dyDescent="0.2">
      <c r="A4042">
        <v>2016</v>
      </c>
      <c r="B4042" t="s">
        <v>10</v>
      </c>
      <c r="C4042">
        <v>136</v>
      </c>
      <c r="D4042" t="s">
        <v>256</v>
      </c>
      <c r="E4042" t="s">
        <v>194</v>
      </c>
      <c r="F4042" s="231">
        <v>1</v>
      </c>
    </row>
    <row r="4043" spans="1:6" x14ac:dyDescent="0.2">
      <c r="A4043">
        <v>2016</v>
      </c>
      <c r="B4043" t="s">
        <v>10</v>
      </c>
      <c r="C4043">
        <v>136</v>
      </c>
      <c r="D4043" t="s">
        <v>256</v>
      </c>
      <c r="E4043" t="s">
        <v>195</v>
      </c>
      <c r="F4043" s="231">
        <v>5</v>
      </c>
    </row>
    <row r="4044" spans="1:6" x14ac:dyDescent="0.2">
      <c r="A4044">
        <v>2016</v>
      </c>
      <c r="B4044" t="s">
        <v>10</v>
      </c>
      <c r="C4044">
        <v>136</v>
      </c>
      <c r="D4044" t="s">
        <v>256</v>
      </c>
      <c r="E4044" t="s">
        <v>202</v>
      </c>
      <c r="F4044" s="231">
        <v>0.71621599999999996</v>
      </c>
    </row>
    <row r="4045" spans="1:6" x14ac:dyDescent="0.2">
      <c r="A4045">
        <v>2016</v>
      </c>
      <c r="B4045" t="s">
        <v>10</v>
      </c>
      <c r="C4045">
        <v>136</v>
      </c>
      <c r="D4045" t="s">
        <v>256</v>
      </c>
      <c r="E4045" t="s">
        <v>205</v>
      </c>
      <c r="F4045" s="231">
        <v>0.75384600000000002</v>
      </c>
    </row>
    <row r="4046" spans="1:6" x14ac:dyDescent="0.2">
      <c r="A4046">
        <v>2016</v>
      </c>
      <c r="B4046" t="s">
        <v>10</v>
      </c>
      <c r="C4046">
        <v>136</v>
      </c>
      <c r="D4046" t="s">
        <v>256</v>
      </c>
      <c r="E4046" t="s">
        <v>196</v>
      </c>
      <c r="F4046" s="231">
        <v>84</v>
      </c>
    </row>
    <row r="4047" spans="1:6" x14ac:dyDescent="0.2">
      <c r="A4047">
        <v>2016</v>
      </c>
      <c r="B4047" t="s">
        <v>4</v>
      </c>
      <c r="C4047">
        <v>136</v>
      </c>
      <c r="D4047" t="s">
        <v>256</v>
      </c>
      <c r="E4047" t="s">
        <v>197</v>
      </c>
      <c r="F4047" s="231">
        <v>1</v>
      </c>
    </row>
    <row r="4048" spans="1:6" x14ac:dyDescent="0.2">
      <c r="A4048">
        <v>2016</v>
      </c>
      <c r="B4048" t="s">
        <v>4</v>
      </c>
      <c r="C4048">
        <v>136</v>
      </c>
      <c r="D4048" t="s">
        <v>256</v>
      </c>
      <c r="E4048" t="s">
        <v>194</v>
      </c>
      <c r="F4048" s="231">
        <v>1</v>
      </c>
    </row>
    <row r="4049" spans="1:6" x14ac:dyDescent="0.2">
      <c r="A4049">
        <v>2016</v>
      </c>
      <c r="B4049" t="s">
        <v>4</v>
      </c>
      <c r="C4049">
        <v>136</v>
      </c>
      <c r="D4049" t="s">
        <v>256</v>
      </c>
      <c r="E4049" t="s">
        <v>195</v>
      </c>
      <c r="F4049" s="231">
        <v>3</v>
      </c>
    </row>
    <row r="4050" spans="1:6" x14ac:dyDescent="0.2">
      <c r="A4050">
        <v>2016</v>
      </c>
      <c r="B4050" t="s">
        <v>4</v>
      </c>
      <c r="C4050">
        <v>136</v>
      </c>
      <c r="D4050" t="s">
        <v>256</v>
      </c>
      <c r="E4050" t="s">
        <v>202</v>
      </c>
      <c r="F4050" s="231">
        <v>0.62337699999999996</v>
      </c>
    </row>
    <row r="4051" spans="1:6" x14ac:dyDescent="0.2">
      <c r="A4051">
        <v>2016</v>
      </c>
      <c r="B4051" t="s">
        <v>4</v>
      </c>
      <c r="C4051">
        <v>136</v>
      </c>
      <c r="D4051" t="s">
        <v>256</v>
      </c>
      <c r="E4051" t="s">
        <v>205</v>
      </c>
      <c r="F4051" s="231">
        <v>0.69841299999999995</v>
      </c>
    </row>
    <row r="4052" spans="1:6" x14ac:dyDescent="0.2">
      <c r="A4052">
        <v>2016</v>
      </c>
      <c r="B4052" t="s">
        <v>4</v>
      </c>
      <c r="C4052">
        <v>136</v>
      </c>
      <c r="D4052" t="s">
        <v>256</v>
      </c>
      <c r="E4052" t="s">
        <v>196</v>
      </c>
      <c r="F4052" s="231">
        <v>84</v>
      </c>
    </row>
    <row r="4053" spans="1:6" x14ac:dyDescent="0.2">
      <c r="A4053">
        <v>2016</v>
      </c>
      <c r="B4053" t="s">
        <v>3</v>
      </c>
      <c r="C4053">
        <v>136</v>
      </c>
      <c r="D4053" t="s">
        <v>256</v>
      </c>
      <c r="E4053" t="s">
        <v>197</v>
      </c>
      <c r="F4053" s="231">
        <v>1</v>
      </c>
    </row>
    <row r="4054" spans="1:6" x14ac:dyDescent="0.2">
      <c r="A4054">
        <v>2016</v>
      </c>
      <c r="B4054" t="s">
        <v>3</v>
      </c>
      <c r="C4054">
        <v>136</v>
      </c>
      <c r="D4054" t="s">
        <v>256</v>
      </c>
      <c r="E4054" t="s">
        <v>198</v>
      </c>
      <c r="F4054" s="231">
        <v>1</v>
      </c>
    </row>
    <row r="4055" spans="1:6" x14ac:dyDescent="0.2">
      <c r="A4055">
        <v>2016</v>
      </c>
      <c r="B4055" t="s">
        <v>3</v>
      </c>
      <c r="C4055">
        <v>136</v>
      </c>
      <c r="D4055" t="s">
        <v>256</v>
      </c>
      <c r="E4055" t="s">
        <v>194</v>
      </c>
      <c r="F4055" s="231">
        <v>7</v>
      </c>
    </row>
    <row r="4056" spans="1:6" x14ac:dyDescent="0.2">
      <c r="A4056">
        <v>2016</v>
      </c>
      <c r="B4056" t="s">
        <v>3</v>
      </c>
      <c r="C4056">
        <v>136</v>
      </c>
      <c r="D4056" t="s">
        <v>256</v>
      </c>
      <c r="E4056" t="s">
        <v>195</v>
      </c>
      <c r="F4056" s="231">
        <v>1</v>
      </c>
    </row>
    <row r="4057" spans="1:6" x14ac:dyDescent="0.2">
      <c r="A4057">
        <v>2016</v>
      </c>
      <c r="B4057" t="s">
        <v>3</v>
      </c>
      <c r="C4057">
        <v>136</v>
      </c>
      <c r="D4057" t="s">
        <v>256</v>
      </c>
      <c r="E4057" t="s">
        <v>202</v>
      </c>
      <c r="F4057" s="231">
        <v>0.631579</v>
      </c>
    </row>
    <row r="4058" spans="1:6" x14ac:dyDescent="0.2">
      <c r="A4058">
        <v>2016</v>
      </c>
      <c r="B4058" t="s">
        <v>3</v>
      </c>
      <c r="C4058">
        <v>136</v>
      </c>
      <c r="D4058" t="s">
        <v>256</v>
      </c>
      <c r="E4058" t="s">
        <v>205</v>
      </c>
      <c r="F4058" s="231">
        <v>0.71428599999999998</v>
      </c>
    </row>
    <row r="4059" spans="1:6" x14ac:dyDescent="0.2">
      <c r="A4059">
        <v>2016</v>
      </c>
      <c r="B4059" t="s">
        <v>3</v>
      </c>
      <c r="C4059">
        <v>136</v>
      </c>
      <c r="D4059" t="s">
        <v>256</v>
      </c>
      <c r="E4059" t="s">
        <v>196</v>
      </c>
      <c r="F4059" s="231">
        <v>84</v>
      </c>
    </row>
    <row r="4060" spans="1:6" x14ac:dyDescent="0.2">
      <c r="A4060">
        <v>2016</v>
      </c>
      <c r="B4060" t="s">
        <v>2</v>
      </c>
      <c r="C4060">
        <v>136</v>
      </c>
      <c r="D4060" t="s">
        <v>256</v>
      </c>
      <c r="E4060" t="s">
        <v>194</v>
      </c>
      <c r="F4060" s="231">
        <v>2</v>
      </c>
    </row>
    <row r="4061" spans="1:6" x14ac:dyDescent="0.2">
      <c r="A4061">
        <v>2016</v>
      </c>
      <c r="B4061" t="s">
        <v>2</v>
      </c>
      <c r="C4061">
        <v>136</v>
      </c>
      <c r="D4061" t="s">
        <v>256</v>
      </c>
      <c r="E4061" t="s">
        <v>195</v>
      </c>
      <c r="F4061" s="231">
        <v>6</v>
      </c>
    </row>
    <row r="4062" spans="1:6" x14ac:dyDescent="0.2">
      <c r="A4062">
        <v>2016</v>
      </c>
      <c r="B4062" t="s">
        <v>2</v>
      </c>
      <c r="C4062">
        <v>136</v>
      </c>
      <c r="D4062" t="s">
        <v>256</v>
      </c>
      <c r="E4062" t="s">
        <v>202</v>
      </c>
      <c r="F4062" s="231">
        <v>0.61643800000000004</v>
      </c>
    </row>
    <row r="4063" spans="1:6" x14ac:dyDescent="0.2">
      <c r="A4063">
        <v>2016</v>
      </c>
      <c r="B4063" t="s">
        <v>2</v>
      </c>
      <c r="C4063">
        <v>136</v>
      </c>
      <c r="D4063" t="s">
        <v>256</v>
      </c>
      <c r="E4063" t="s">
        <v>205</v>
      </c>
      <c r="F4063" s="231">
        <v>0.70491800000000004</v>
      </c>
    </row>
    <row r="4064" spans="1:6" x14ac:dyDescent="0.2">
      <c r="A4064">
        <v>2016</v>
      </c>
      <c r="B4064" t="s">
        <v>2</v>
      </c>
      <c r="C4064">
        <v>136</v>
      </c>
      <c r="D4064" t="s">
        <v>256</v>
      </c>
      <c r="E4064" t="s">
        <v>196</v>
      </c>
      <c r="F4064" s="231">
        <v>78</v>
      </c>
    </row>
    <row r="4065" spans="1:6" x14ac:dyDescent="0.2">
      <c r="A4065">
        <v>2016</v>
      </c>
      <c r="B4065" t="s">
        <v>9</v>
      </c>
      <c r="C4065">
        <v>137</v>
      </c>
      <c r="D4065" t="s">
        <v>257</v>
      </c>
      <c r="E4065" t="s">
        <v>197</v>
      </c>
      <c r="F4065" s="231">
        <v>9</v>
      </c>
    </row>
    <row r="4066" spans="1:6" x14ac:dyDescent="0.2">
      <c r="A4066">
        <v>2016</v>
      </c>
      <c r="B4066" t="s">
        <v>9</v>
      </c>
      <c r="C4066">
        <v>137</v>
      </c>
      <c r="D4066" t="s">
        <v>257</v>
      </c>
      <c r="E4066" t="s">
        <v>198</v>
      </c>
      <c r="F4066" s="231">
        <v>1</v>
      </c>
    </row>
    <row r="4067" spans="1:6" x14ac:dyDescent="0.2">
      <c r="A4067">
        <v>2016</v>
      </c>
      <c r="B4067" t="s">
        <v>9</v>
      </c>
      <c r="C4067">
        <v>137</v>
      </c>
      <c r="D4067" t="s">
        <v>257</v>
      </c>
      <c r="E4067" t="s">
        <v>194</v>
      </c>
      <c r="F4067" s="231">
        <v>5</v>
      </c>
    </row>
    <row r="4068" spans="1:6" x14ac:dyDescent="0.2">
      <c r="A4068">
        <v>2016</v>
      </c>
      <c r="B4068" t="s">
        <v>9</v>
      </c>
      <c r="C4068">
        <v>137</v>
      </c>
      <c r="D4068" t="s">
        <v>257</v>
      </c>
      <c r="E4068" t="s">
        <v>200</v>
      </c>
      <c r="F4068" s="231">
        <v>1</v>
      </c>
    </row>
    <row r="4069" spans="1:6" x14ac:dyDescent="0.2">
      <c r="A4069">
        <v>2016</v>
      </c>
      <c r="B4069" t="s">
        <v>9</v>
      </c>
      <c r="C4069">
        <v>137</v>
      </c>
      <c r="D4069" t="s">
        <v>257</v>
      </c>
      <c r="E4069" t="s">
        <v>195</v>
      </c>
      <c r="F4069" s="231">
        <v>5</v>
      </c>
    </row>
    <row r="4070" spans="1:6" x14ac:dyDescent="0.2">
      <c r="A4070">
        <v>2016</v>
      </c>
      <c r="B4070" t="s">
        <v>9</v>
      </c>
      <c r="C4070">
        <v>137</v>
      </c>
      <c r="D4070" t="s">
        <v>257</v>
      </c>
      <c r="E4070" t="s">
        <v>202</v>
      </c>
      <c r="F4070" s="231">
        <v>0.74058599999999997</v>
      </c>
    </row>
    <row r="4071" spans="1:6" x14ac:dyDescent="0.2">
      <c r="A4071">
        <v>2016</v>
      </c>
      <c r="B4071" t="s">
        <v>9</v>
      </c>
      <c r="C4071">
        <v>137</v>
      </c>
      <c r="D4071" t="s">
        <v>257</v>
      </c>
      <c r="E4071" t="s">
        <v>205</v>
      </c>
      <c r="F4071" s="231">
        <v>0.75784799999999997</v>
      </c>
    </row>
    <row r="4072" spans="1:6" x14ac:dyDescent="0.2">
      <c r="A4072">
        <v>2016</v>
      </c>
      <c r="B4072" t="s">
        <v>9</v>
      </c>
      <c r="C4072">
        <v>137</v>
      </c>
      <c r="D4072" t="s">
        <v>257</v>
      </c>
      <c r="E4072" t="s">
        <v>196</v>
      </c>
      <c r="F4072" s="231">
        <v>232</v>
      </c>
    </row>
    <row r="4073" spans="1:6" x14ac:dyDescent="0.2">
      <c r="A4073">
        <v>2016</v>
      </c>
      <c r="B4073" t="s">
        <v>1</v>
      </c>
      <c r="C4073">
        <v>137</v>
      </c>
      <c r="D4073" t="s">
        <v>257</v>
      </c>
      <c r="E4073" t="s">
        <v>197</v>
      </c>
      <c r="F4073" s="231">
        <v>8</v>
      </c>
    </row>
    <row r="4074" spans="1:6" x14ac:dyDescent="0.2">
      <c r="A4074">
        <v>2016</v>
      </c>
      <c r="B4074" t="s">
        <v>1</v>
      </c>
      <c r="C4074">
        <v>137</v>
      </c>
      <c r="D4074" t="s">
        <v>257</v>
      </c>
      <c r="E4074" t="s">
        <v>198</v>
      </c>
      <c r="F4074" s="231">
        <v>1</v>
      </c>
    </row>
    <row r="4075" spans="1:6" x14ac:dyDescent="0.2">
      <c r="A4075">
        <v>2016</v>
      </c>
      <c r="B4075" t="s">
        <v>1</v>
      </c>
      <c r="C4075">
        <v>137</v>
      </c>
      <c r="D4075" t="s">
        <v>257</v>
      </c>
      <c r="E4075" t="s">
        <v>199</v>
      </c>
      <c r="F4075" s="231">
        <v>2</v>
      </c>
    </row>
    <row r="4076" spans="1:6" x14ac:dyDescent="0.2">
      <c r="A4076">
        <v>2016</v>
      </c>
      <c r="B4076" t="s">
        <v>1</v>
      </c>
      <c r="C4076">
        <v>137</v>
      </c>
      <c r="D4076" t="s">
        <v>257</v>
      </c>
      <c r="E4076" t="s">
        <v>194</v>
      </c>
      <c r="F4076" s="231">
        <v>3</v>
      </c>
    </row>
    <row r="4077" spans="1:6" x14ac:dyDescent="0.2">
      <c r="A4077">
        <v>2016</v>
      </c>
      <c r="B4077" t="s">
        <v>1</v>
      </c>
      <c r="C4077">
        <v>137</v>
      </c>
      <c r="D4077" t="s">
        <v>257</v>
      </c>
      <c r="E4077" t="s">
        <v>195</v>
      </c>
      <c r="F4077" s="231">
        <v>10</v>
      </c>
    </row>
    <row r="4078" spans="1:6" x14ac:dyDescent="0.2">
      <c r="A4078">
        <v>2016</v>
      </c>
      <c r="B4078" t="s">
        <v>1</v>
      </c>
      <c r="C4078">
        <v>137</v>
      </c>
      <c r="D4078" t="s">
        <v>257</v>
      </c>
      <c r="E4078" t="s">
        <v>202</v>
      </c>
      <c r="F4078" s="231">
        <v>0.67953699999999995</v>
      </c>
    </row>
    <row r="4079" spans="1:6" x14ac:dyDescent="0.2">
      <c r="A4079">
        <v>2016</v>
      </c>
      <c r="B4079" t="s">
        <v>1</v>
      </c>
      <c r="C4079">
        <v>137</v>
      </c>
      <c r="D4079" t="s">
        <v>257</v>
      </c>
      <c r="E4079" t="s">
        <v>205</v>
      </c>
      <c r="F4079" s="231">
        <v>0.71914900000000004</v>
      </c>
    </row>
    <row r="4080" spans="1:6" x14ac:dyDescent="0.2">
      <c r="A4080">
        <v>2016</v>
      </c>
      <c r="B4080" t="s">
        <v>1</v>
      </c>
      <c r="C4080">
        <v>137</v>
      </c>
      <c r="D4080" t="s">
        <v>257</v>
      </c>
      <c r="E4080" t="s">
        <v>196</v>
      </c>
      <c r="F4080" s="231">
        <v>229</v>
      </c>
    </row>
    <row r="4081" spans="1:6" x14ac:dyDescent="0.2">
      <c r="A4081">
        <v>2016</v>
      </c>
      <c r="B4081" t="s">
        <v>5</v>
      </c>
      <c r="C4081">
        <v>137</v>
      </c>
      <c r="D4081" t="s">
        <v>257</v>
      </c>
      <c r="E4081" t="s">
        <v>197</v>
      </c>
      <c r="F4081" s="231">
        <v>10</v>
      </c>
    </row>
    <row r="4082" spans="1:6" x14ac:dyDescent="0.2">
      <c r="A4082">
        <v>2016</v>
      </c>
      <c r="B4082" t="s">
        <v>5</v>
      </c>
      <c r="C4082">
        <v>137</v>
      </c>
      <c r="D4082" t="s">
        <v>257</v>
      </c>
      <c r="E4082" t="s">
        <v>198</v>
      </c>
      <c r="F4082" s="231">
        <v>2</v>
      </c>
    </row>
    <row r="4083" spans="1:6" x14ac:dyDescent="0.2">
      <c r="A4083">
        <v>2016</v>
      </c>
      <c r="B4083" t="s">
        <v>5</v>
      </c>
      <c r="C4083">
        <v>137</v>
      </c>
      <c r="D4083" t="s">
        <v>257</v>
      </c>
      <c r="E4083" t="s">
        <v>194</v>
      </c>
      <c r="F4083" s="231">
        <v>5</v>
      </c>
    </row>
    <row r="4084" spans="1:6" x14ac:dyDescent="0.2">
      <c r="A4084">
        <v>2016</v>
      </c>
      <c r="B4084" t="s">
        <v>5</v>
      </c>
      <c r="C4084">
        <v>137</v>
      </c>
      <c r="D4084" t="s">
        <v>257</v>
      </c>
      <c r="E4084" t="s">
        <v>200</v>
      </c>
      <c r="F4084" s="231">
        <v>1</v>
      </c>
    </row>
    <row r="4085" spans="1:6" x14ac:dyDescent="0.2">
      <c r="A4085">
        <v>2016</v>
      </c>
      <c r="B4085" t="s">
        <v>5</v>
      </c>
      <c r="C4085">
        <v>137</v>
      </c>
      <c r="D4085" t="s">
        <v>257</v>
      </c>
      <c r="E4085" t="s">
        <v>195</v>
      </c>
      <c r="F4085" s="231">
        <v>7</v>
      </c>
    </row>
    <row r="4086" spans="1:6" x14ac:dyDescent="0.2">
      <c r="A4086">
        <v>2016</v>
      </c>
      <c r="B4086" t="s">
        <v>5</v>
      </c>
      <c r="C4086">
        <v>137</v>
      </c>
      <c r="D4086" t="s">
        <v>257</v>
      </c>
      <c r="E4086" t="s">
        <v>202</v>
      </c>
      <c r="F4086" s="231">
        <v>0.73895599999999995</v>
      </c>
    </row>
    <row r="4087" spans="1:6" x14ac:dyDescent="0.2">
      <c r="A4087">
        <v>2016</v>
      </c>
      <c r="B4087" t="s">
        <v>5</v>
      </c>
      <c r="C4087">
        <v>137</v>
      </c>
      <c r="D4087" t="s">
        <v>257</v>
      </c>
      <c r="E4087" t="s">
        <v>205</v>
      </c>
      <c r="F4087" s="231">
        <v>0.76444400000000001</v>
      </c>
    </row>
    <row r="4088" spans="1:6" x14ac:dyDescent="0.2">
      <c r="A4088">
        <v>2016</v>
      </c>
      <c r="B4088" t="s">
        <v>5</v>
      </c>
      <c r="C4088">
        <v>137</v>
      </c>
      <c r="D4088" t="s">
        <v>257</v>
      </c>
      <c r="E4088" t="s">
        <v>196</v>
      </c>
      <c r="F4088" s="231">
        <v>232</v>
      </c>
    </row>
    <row r="4089" spans="1:6" x14ac:dyDescent="0.2">
      <c r="A4089">
        <v>2016</v>
      </c>
      <c r="B4089" t="s">
        <v>7</v>
      </c>
      <c r="C4089">
        <v>137</v>
      </c>
      <c r="D4089" t="s">
        <v>257</v>
      </c>
      <c r="E4089" t="s">
        <v>197</v>
      </c>
      <c r="F4089" s="231">
        <v>6</v>
      </c>
    </row>
    <row r="4090" spans="1:6" x14ac:dyDescent="0.2">
      <c r="A4090">
        <v>2016</v>
      </c>
      <c r="B4090" t="s">
        <v>7</v>
      </c>
      <c r="C4090">
        <v>137</v>
      </c>
      <c r="D4090" t="s">
        <v>257</v>
      </c>
      <c r="E4090" t="s">
        <v>198</v>
      </c>
      <c r="F4090" s="231">
        <v>3</v>
      </c>
    </row>
    <row r="4091" spans="1:6" x14ac:dyDescent="0.2">
      <c r="A4091">
        <v>2016</v>
      </c>
      <c r="B4091" t="s">
        <v>7</v>
      </c>
      <c r="C4091">
        <v>137</v>
      </c>
      <c r="D4091" t="s">
        <v>257</v>
      </c>
      <c r="E4091" t="s">
        <v>199</v>
      </c>
      <c r="F4091" s="231">
        <v>1</v>
      </c>
    </row>
    <row r="4092" spans="1:6" x14ac:dyDescent="0.2">
      <c r="A4092">
        <v>2016</v>
      </c>
      <c r="B4092" t="s">
        <v>7</v>
      </c>
      <c r="C4092">
        <v>137</v>
      </c>
      <c r="D4092" t="s">
        <v>257</v>
      </c>
      <c r="E4092" t="s">
        <v>194</v>
      </c>
      <c r="F4092" s="231">
        <v>1</v>
      </c>
    </row>
    <row r="4093" spans="1:6" x14ac:dyDescent="0.2">
      <c r="A4093">
        <v>2016</v>
      </c>
      <c r="B4093" t="s">
        <v>7</v>
      </c>
      <c r="C4093">
        <v>137</v>
      </c>
      <c r="D4093" t="s">
        <v>257</v>
      </c>
      <c r="E4093" t="s">
        <v>200</v>
      </c>
      <c r="F4093" s="231">
        <v>1</v>
      </c>
    </row>
    <row r="4094" spans="1:6" x14ac:dyDescent="0.2">
      <c r="A4094">
        <v>2016</v>
      </c>
      <c r="B4094" t="s">
        <v>7</v>
      </c>
      <c r="C4094">
        <v>137</v>
      </c>
      <c r="D4094" t="s">
        <v>257</v>
      </c>
      <c r="E4094" t="s">
        <v>195</v>
      </c>
      <c r="F4094" s="231">
        <v>14</v>
      </c>
    </row>
    <row r="4095" spans="1:6" x14ac:dyDescent="0.2">
      <c r="A4095">
        <v>2016</v>
      </c>
      <c r="B4095" t="s">
        <v>7</v>
      </c>
      <c r="C4095">
        <v>137</v>
      </c>
      <c r="D4095" t="s">
        <v>257</v>
      </c>
      <c r="E4095" t="s">
        <v>202</v>
      </c>
      <c r="F4095" s="231">
        <v>0.74369700000000005</v>
      </c>
    </row>
    <row r="4096" spans="1:6" x14ac:dyDescent="0.2">
      <c r="A4096">
        <v>2016</v>
      </c>
      <c r="B4096" t="s">
        <v>7</v>
      </c>
      <c r="C4096">
        <v>137</v>
      </c>
      <c r="D4096" t="s">
        <v>257</v>
      </c>
      <c r="E4096" t="s">
        <v>205</v>
      </c>
      <c r="F4096" s="231">
        <v>0.764706</v>
      </c>
    </row>
    <row r="4097" spans="1:6" x14ac:dyDescent="0.2">
      <c r="A4097">
        <v>2016</v>
      </c>
      <c r="B4097" t="s">
        <v>7</v>
      </c>
      <c r="C4097">
        <v>137</v>
      </c>
      <c r="D4097" t="s">
        <v>257</v>
      </c>
      <c r="E4097" t="s">
        <v>196</v>
      </c>
      <c r="F4097" s="231">
        <v>230</v>
      </c>
    </row>
    <row r="4098" spans="1:6" x14ac:dyDescent="0.2">
      <c r="A4098">
        <v>2016</v>
      </c>
      <c r="B4098" t="s">
        <v>6</v>
      </c>
      <c r="C4098">
        <v>137</v>
      </c>
      <c r="D4098" t="s">
        <v>257</v>
      </c>
      <c r="E4098" t="s">
        <v>197</v>
      </c>
      <c r="F4098" s="231">
        <v>5</v>
      </c>
    </row>
    <row r="4099" spans="1:6" x14ac:dyDescent="0.2">
      <c r="A4099">
        <v>2016</v>
      </c>
      <c r="B4099" t="s">
        <v>6</v>
      </c>
      <c r="C4099">
        <v>137</v>
      </c>
      <c r="D4099" t="s">
        <v>257</v>
      </c>
      <c r="E4099" t="s">
        <v>198</v>
      </c>
      <c r="F4099" s="231">
        <v>2</v>
      </c>
    </row>
    <row r="4100" spans="1:6" x14ac:dyDescent="0.2">
      <c r="A4100">
        <v>2016</v>
      </c>
      <c r="B4100" t="s">
        <v>6</v>
      </c>
      <c r="C4100">
        <v>137</v>
      </c>
      <c r="D4100" t="s">
        <v>257</v>
      </c>
      <c r="E4100" t="s">
        <v>199</v>
      </c>
      <c r="F4100" s="231">
        <v>1</v>
      </c>
    </row>
    <row r="4101" spans="1:6" x14ac:dyDescent="0.2">
      <c r="A4101">
        <v>2016</v>
      </c>
      <c r="B4101" t="s">
        <v>6</v>
      </c>
      <c r="C4101">
        <v>137</v>
      </c>
      <c r="D4101" t="s">
        <v>257</v>
      </c>
      <c r="E4101" t="s">
        <v>194</v>
      </c>
      <c r="F4101" s="231">
        <v>5</v>
      </c>
    </row>
    <row r="4102" spans="1:6" x14ac:dyDescent="0.2">
      <c r="A4102">
        <v>2016</v>
      </c>
      <c r="B4102" t="s">
        <v>6</v>
      </c>
      <c r="C4102">
        <v>137</v>
      </c>
      <c r="D4102" t="s">
        <v>257</v>
      </c>
      <c r="E4102" t="s">
        <v>200</v>
      </c>
      <c r="F4102" s="231">
        <v>1</v>
      </c>
    </row>
    <row r="4103" spans="1:6" x14ac:dyDescent="0.2">
      <c r="A4103">
        <v>2016</v>
      </c>
      <c r="B4103" t="s">
        <v>6</v>
      </c>
      <c r="C4103">
        <v>137</v>
      </c>
      <c r="D4103" t="s">
        <v>257</v>
      </c>
      <c r="E4103" t="s">
        <v>195</v>
      </c>
      <c r="F4103" s="231">
        <v>10</v>
      </c>
    </row>
    <row r="4104" spans="1:6" x14ac:dyDescent="0.2">
      <c r="A4104">
        <v>2016</v>
      </c>
      <c r="B4104" t="s">
        <v>6</v>
      </c>
      <c r="C4104">
        <v>137</v>
      </c>
      <c r="D4104" t="s">
        <v>257</v>
      </c>
      <c r="E4104" t="s">
        <v>202</v>
      </c>
      <c r="F4104" s="231">
        <v>0.73443999999999998</v>
      </c>
    </row>
    <row r="4105" spans="1:6" x14ac:dyDescent="0.2">
      <c r="A4105">
        <v>2016</v>
      </c>
      <c r="B4105" t="s">
        <v>6</v>
      </c>
      <c r="C4105">
        <v>137</v>
      </c>
      <c r="D4105" t="s">
        <v>257</v>
      </c>
      <c r="E4105" t="s">
        <v>205</v>
      </c>
      <c r="F4105" s="231">
        <v>0.760181</v>
      </c>
    </row>
    <row r="4106" spans="1:6" x14ac:dyDescent="0.2">
      <c r="A4106">
        <v>2016</v>
      </c>
      <c r="B4106" t="s">
        <v>6</v>
      </c>
      <c r="C4106">
        <v>137</v>
      </c>
      <c r="D4106" t="s">
        <v>257</v>
      </c>
      <c r="E4106" t="s">
        <v>196</v>
      </c>
      <c r="F4106" s="231">
        <v>234</v>
      </c>
    </row>
    <row r="4107" spans="1:6" x14ac:dyDescent="0.2">
      <c r="A4107">
        <v>2016</v>
      </c>
      <c r="B4107" t="s">
        <v>0</v>
      </c>
      <c r="C4107">
        <v>137</v>
      </c>
      <c r="D4107" t="s">
        <v>257</v>
      </c>
      <c r="E4107" t="s">
        <v>197</v>
      </c>
      <c r="F4107" s="231">
        <v>5</v>
      </c>
    </row>
    <row r="4108" spans="1:6" x14ac:dyDescent="0.2">
      <c r="A4108">
        <v>2016</v>
      </c>
      <c r="B4108" t="s">
        <v>0</v>
      </c>
      <c r="C4108">
        <v>137</v>
      </c>
      <c r="D4108" t="s">
        <v>257</v>
      </c>
      <c r="E4108" t="s">
        <v>198</v>
      </c>
      <c r="F4108" s="231">
        <v>5</v>
      </c>
    </row>
    <row r="4109" spans="1:6" x14ac:dyDescent="0.2">
      <c r="A4109">
        <v>2016</v>
      </c>
      <c r="B4109" t="s">
        <v>0</v>
      </c>
      <c r="C4109">
        <v>137</v>
      </c>
      <c r="D4109" t="s">
        <v>257</v>
      </c>
      <c r="E4109" t="s">
        <v>199</v>
      </c>
      <c r="F4109" s="231">
        <v>2</v>
      </c>
    </row>
    <row r="4110" spans="1:6" x14ac:dyDescent="0.2">
      <c r="A4110">
        <v>2016</v>
      </c>
      <c r="B4110" t="s">
        <v>0</v>
      </c>
      <c r="C4110">
        <v>137</v>
      </c>
      <c r="D4110" t="s">
        <v>257</v>
      </c>
      <c r="E4110" t="s">
        <v>194</v>
      </c>
      <c r="F4110" s="231">
        <v>3</v>
      </c>
    </row>
    <row r="4111" spans="1:6" x14ac:dyDescent="0.2">
      <c r="A4111">
        <v>2016</v>
      </c>
      <c r="B4111" t="s">
        <v>0</v>
      </c>
      <c r="C4111">
        <v>137</v>
      </c>
      <c r="D4111" t="s">
        <v>257</v>
      </c>
      <c r="E4111" t="s">
        <v>200</v>
      </c>
      <c r="F4111" s="231">
        <v>0</v>
      </c>
    </row>
    <row r="4112" spans="1:6" x14ac:dyDescent="0.2">
      <c r="A4112">
        <v>2016</v>
      </c>
      <c r="B4112" t="s">
        <v>0</v>
      </c>
      <c r="C4112">
        <v>137</v>
      </c>
      <c r="D4112" t="s">
        <v>257</v>
      </c>
      <c r="E4112" t="s">
        <v>195</v>
      </c>
      <c r="F4112" s="231">
        <v>19</v>
      </c>
    </row>
    <row r="4113" spans="1:6" x14ac:dyDescent="0.2">
      <c r="A4113">
        <v>2016</v>
      </c>
      <c r="B4113" t="s">
        <v>0</v>
      </c>
      <c r="C4113">
        <v>137</v>
      </c>
      <c r="D4113" t="s">
        <v>257</v>
      </c>
      <c r="E4113" t="s">
        <v>202</v>
      </c>
      <c r="F4113" s="231">
        <v>0.67704299999999995</v>
      </c>
    </row>
    <row r="4114" spans="1:6" x14ac:dyDescent="0.2">
      <c r="A4114">
        <v>2016</v>
      </c>
      <c r="B4114" t="s">
        <v>0</v>
      </c>
      <c r="C4114">
        <v>137</v>
      </c>
      <c r="D4114" t="s">
        <v>257</v>
      </c>
      <c r="E4114" t="s">
        <v>205</v>
      </c>
      <c r="F4114" s="231">
        <v>0.71120700000000003</v>
      </c>
    </row>
    <row r="4115" spans="1:6" x14ac:dyDescent="0.2">
      <c r="A4115">
        <v>2016</v>
      </c>
      <c r="B4115" t="s">
        <v>0</v>
      </c>
      <c r="C4115">
        <v>137</v>
      </c>
      <c r="D4115" t="s">
        <v>257</v>
      </c>
      <c r="E4115" t="s">
        <v>196</v>
      </c>
      <c r="F4115" s="231">
        <v>237</v>
      </c>
    </row>
    <row r="4116" spans="1:6" x14ac:dyDescent="0.2">
      <c r="A4116">
        <v>2016</v>
      </c>
      <c r="B4116" t="s">
        <v>8</v>
      </c>
      <c r="C4116">
        <v>137</v>
      </c>
      <c r="D4116" t="s">
        <v>257</v>
      </c>
      <c r="E4116" t="s">
        <v>197</v>
      </c>
      <c r="F4116" s="231">
        <v>3</v>
      </c>
    </row>
    <row r="4117" spans="1:6" x14ac:dyDescent="0.2">
      <c r="A4117">
        <v>2016</v>
      </c>
      <c r="B4117" t="s">
        <v>8</v>
      </c>
      <c r="C4117">
        <v>137</v>
      </c>
      <c r="D4117" t="s">
        <v>257</v>
      </c>
      <c r="E4117" t="s">
        <v>199</v>
      </c>
      <c r="F4117" s="231">
        <v>2</v>
      </c>
    </row>
    <row r="4118" spans="1:6" x14ac:dyDescent="0.2">
      <c r="A4118">
        <v>2016</v>
      </c>
      <c r="B4118" t="s">
        <v>8</v>
      </c>
      <c r="C4118">
        <v>137</v>
      </c>
      <c r="D4118" t="s">
        <v>257</v>
      </c>
      <c r="E4118" t="s">
        <v>194</v>
      </c>
      <c r="F4118" s="231">
        <v>8</v>
      </c>
    </row>
    <row r="4119" spans="1:6" x14ac:dyDescent="0.2">
      <c r="A4119">
        <v>2016</v>
      </c>
      <c r="B4119" t="s">
        <v>8</v>
      </c>
      <c r="C4119">
        <v>137</v>
      </c>
      <c r="D4119" t="s">
        <v>257</v>
      </c>
      <c r="E4119" t="s">
        <v>195</v>
      </c>
      <c r="F4119" s="231">
        <v>15</v>
      </c>
    </row>
    <row r="4120" spans="1:6" x14ac:dyDescent="0.2">
      <c r="A4120">
        <v>2016</v>
      </c>
      <c r="B4120" t="s">
        <v>8</v>
      </c>
      <c r="C4120">
        <v>137</v>
      </c>
      <c r="D4120" t="s">
        <v>257</v>
      </c>
      <c r="E4120" t="s">
        <v>202</v>
      </c>
      <c r="F4120" s="231">
        <v>0.73966900000000002</v>
      </c>
    </row>
    <row r="4121" spans="1:6" x14ac:dyDescent="0.2">
      <c r="A4121">
        <v>2016</v>
      </c>
      <c r="B4121" t="s">
        <v>8</v>
      </c>
      <c r="C4121">
        <v>137</v>
      </c>
      <c r="D4121" t="s">
        <v>257</v>
      </c>
      <c r="E4121" t="s">
        <v>205</v>
      </c>
      <c r="F4121" s="231">
        <v>0.76444400000000001</v>
      </c>
    </row>
    <row r="4122" spans="1:6" x14ac:dyDescent="0.2">
      <c r="A4122">
        <v>2016</v>
      </c>
      <c r="B4122" t="s">
        <v>8</v>
      </c>
      <c r="C4122">
        <v>137</v>
      </c>
      <c r="D4122" t="s">
        <v>257</v>
      </c>
      <c r="E4122" t="s">
        <v>196</v>
      </c>
      <c r="F4122" s="231">
        <v>235</v>
      </c>
    </row>
    <row r="4123" spans="1:6" x14ac:dyDescent="0.2">
      <c r="A4123">
        <v>2016</v>
      </c>
      <c r="B4123" t="s">
        <v>10</v>
      </c>
      <c r="C4123">
        <v>137</v>
      </c>
      <c r="D4123" t="s">
        <v>257</v>
      </c>
      <c r="E4123" t="s">
        <v>197</v>
      </c>
      <c r="F4123" s="231">
        <v>5</v>
      </c>
    </row>
    <row r="4124" spans="1:6" x14ac:dyDescent="0.2">
      <c r="A4124">
        <v>2016</v>
      </c>
      <c r="B4124" t="s">
        <v>10</v>
      </c>
      <c r="C4124">
        <v>137</v>
      </c>
      <c r="D4124" t="s">
        <v>257</v>
      </c>
      <c r="E4124" t="s">
        <v>198</v>
      </c>
      <c r="F4124" s="231">
        <v>4</v>
      </c>
    </row>
    <row r="4125" spans="1:6" x14ac:dyDescent="0.2">
      <c r="A4125">
        <v>2016</v>
      </c>
      <c r="B4125" t="s">
        <v>10</v>
      </c>
      <c r="C4125">
        <v>137</v>
      </c>
      <c r="D4125" t="s">
        <v>257</v>
      </c>
      <c r="E4125" t="s">
        <v>199</v>
      </c>
      <c r="F4125" s="231">
        <v>2</v>
      </c>
    </row>
    <row r="4126" spans="1:6" x14ac:dyDescent="0.2">
      <c r="A4126">
        <v>2016</v>
      </c>
      <c r="B4126" t="s">
        <v>10</v>
      </c>
      <c r="C4126">
        <v>137</v>
      </c>
      <c r="D4126" t="s">
        <v>257</v>
      </c>
      <c r="E4126" t="s">
        <v>194</v>
      </c>
      <c r="F4126" s="231">
        <v>6</v>
      </c>
    </row>
    <row r="4127" spans="1:6" x14ac:dyDescent="0.2">
      <c r="A4127">
        <v>2016</v>
      </c>
      <c r="B4127" t="s">
        <v>10</v>
      </c>
      <c r="C4127">
        <v>137</v>
      </c>
      <c r="D4127" t="s">
        <v>257</v>
      </c>
      <c r="E4127" t="s">
        <v>195</v>
      </c>
      <c r="F4127" s="231">
        <v>16</v>
      </c>
    </row>
    <row r="4128" spans="1:6" x14ac:dyDescent="0.2">
      <c r="A4128">
        <v>2016</v>
      </c>
      <c r="B4128" t="s">
        <v>10</v>
      </c>
      <c r="C4128">
        <v>137</v>
      </c>
      <c r="D4128" t="s">
        <v>257</v>
      </c>
      <c r="E4128" t="s">
        <v>202</v>
      </c>
      <c r="F4128" s="231">
        <v>0.724576</v>
      </c>
    </row>
    <row r="4129" spans="1:6" x14ac:dyDescent="0.2">
      <c r="A4129">
        <v>2016</v>
      </c>
      <c r="B4129" t="s">
        <v>10</v>
      </c>
      <c r="C4129">
        <v>137</v>
      </c>
      <c r="D4129" t="s">
        <v>257</v>
      </c>
      <c r="E4129" t="s">
        <v>205</v>
      </c>
      <c r="F4129" s="231">
        <v>0.75</v>
      </c>
    </row>
    <row r="4130" spans="1:6" x14ac:dyDescent="0.2">
      <c r="A4130">
        <v>2016</v>
      </c>
      <c r="B4130" t="s">
        <v>10</v>
      </c>
      <c r="C4130">
        <v>137</v>
      </c>
      <c r="D4130" t="s">
        <v>257</v>
      </c>
      <c r="E4130" t="s">
        <v>196</v>
      </c>
      <c r="F4130" s="231">
        <v>231</v>
      </c>
    </row>
    <row r="4131" spans="1:6" x14ac:dyDescent="0.2">
      <c r="A4131">
        <v>2016</v>
      </c>
      <c r="B4131" t="s">
        <v>4</v>
      </c>
      <c r="C4131">
        <v>137</v>
      </c>
      <c r="D4131" t="s">
        <v>257</v>
      </c>
      <c r="E4131" t="s">
        <v>197</v>
      </c>
      <c r="F4131" s="231">
        <v>2</v>
      </c>
    </row>
    <row r="4132" spans="1:6" x14ac:dyDescent="0.2">
      <c r="A4132">
        <v>2016</v>
      </c>
      <c r="B4132" t="s">
        <v>4</v>
      </c>
      <c r="C4132">
        <v>137</v>
      </c>
      <c r="D4132" t="s">
        <v>257</v>
      </c>
      <c r="E4132" t="s">
        <v>198</v>
      </c>
      <c r="F4132" s="231">
        <v>2</v>
      </c>
    </row>
    <row r="4133" spans="1:6" x14ac:dyDescent="0.2">
      <c r="A4133">
        <v>2016</v>
      </c>
      <c r="B4133" t="s">
        <v>4</v>
      </c>
      <c r="C4133">
        <v>137</v>
      </c>
      <c r="D4133" t="s">
        <v>257</v>
      </c>
      <c r="E4133" t="s">
        <v>199</v>
      </c>
      <c r="F4133" s="231">
        <v>2</v>
      </c>
    </row>
    <row r="4134" spans="1:6" x14ac:dyDescent="0.2">
      <c r="A4134">
        <v>2016</v>
      </c>
      <c r="B4134" t="s">
        <v>4</v>
      </c>
      <c r="C4134">
        <v>137</v>
      </c>
      <c r="D4134" t="s">
        <v>257</v>
      </c>
      <c r="E4134" t="s">
        <v>194</v>
      </c>
      <c r="F4134" s="231">
        <v>3</v>
      </c>
    </row>
    <row r="4135" spans="1:6" x14ac:dyDescent="0.2">
      <c r="A4135">
        <v>2016</v>
      </c>
      <c r="B4135" t="s">
        <v>4</v>
      </c>
      <c r="C4135">
        <v>137</v>
      </c>
      <c r="D4135" t="s">
        <v>257</v>
      </c>
      <c r="E4135" t="s">
        <v>195</v>
      </c>
      <c r="F4135" s="231">
        <v>13</v>
      </c>
    </row>
    <row r="4136" spans="1:6" x14ac:dyDescent="0.2">
      <c r="A4136">
        <v>2016</v>
      </c>
      <c r="B4136" t="s">
        <v>4</v>
      </c>
      <c r="C4136">
        <v>137</v>
      </c>
      <c r="D4136" t="s">
        <v>257</v>
      </c>
      <c r="E4136" t="s">
        <v>202</v>
      </c>
      <c r="F4136" s="231">
        <v>0.71595299999999995</v>
      </c>
    </row>
    <row r="4137" spans="1:6" x14ac:dyDescent="0.2">
      <c r="A4137">
        <v>2016</v>
      </c>
      <c r="B4137" t="s">
        <v>4</v>
      </c>
      <c r="C4137">
        <v>137</v>
      </c>
      <c r="D4137" t="s">
        <v>257</v>
      </c>
      <c r="E4137" t="s">
        <v>205</v>
      </c>
      <c r="F4137" s="231">
        <v>0.74137900000000001</v>
      </c>
    </row>
    <row r="4138" spans="1:6" x14ac:dyDescent="0.2">
      <c r="A4138">
        <v>2016</v>
      </c>
      <c r="B4138" t="s">
        <v>4</v>
      </c>
      <c r="C4138">
        <v>137</v>
      </c>
      <c r="D4138" t="s">
        <v>257</v>
      </c>
      <c r="E4138" t="s">
        <v>196</v>
      </c>
      <c r="F4138" s="231">
        <v>236</v>
      </c>
    </row>
    <row r="4139" spans="1:6" x14ac:dyDescent="0.2">
      <c r="A4139">
        <v>2016</v>
      </c>
      <c r="B4139" t="s">
        <v>3</v>
      </c>
      <c r="C4139">
        <v>137</v>
      </c>
      <c r="D4139" t="s">
        <v>257</v>
      </c>
      <c r="E4139" t="s">
        <v>197</v>
      </c>
      <c r="F4139" s="231">
        <v>2</v>
      </c>
    </row>
    <row r="4140" spans="1:6" x14ac:dyDescent="0.2">
      <c r="A4140">
        <v>2016</v>
      </c>
      <c r="B4140" t="s">
        <v>3</v>
      </c>
      <c r="C4140">
        <v>137</v>
      </c>
      <c r="D4140" t="s">
        <v>257</v>
      </c>
      <c r="E4140" t="s">
        <v>198</v>
      </c>
      <c r="F4140" s="231">
        <v>1</v>
      </c>
    </row>
    <row r="4141" spans="1:6" x14ac:dyDescent="0.2">
      <c r="A4141">
        <v>2016</v>
      </c>
      <c r="B4141" t="s">
        <v>3</v>
      </c>
      <c r="C4141">
        <v>137</v>
      </c>
      <c r="D4141" t="s">
        <v>257</v>
      </c>
      <c r="E4141" t="s">
        <v>199</v>
      </c>
      <c r="F4141" s="231">
        <v>2</v>
      </c>
    </row>
    <row r="4142" spans="1:6" x14ac:dyDescent="0.2">
      <c r="A4142">
        <v>2016</v>
      </c>
      <c r="B4142" t="s">
        <v>3</v>
      </c>
      <c r="C4142">
        <v>137</v>
      </c>
      <c r="D4142" t="s">
        <v>257</v>
      </c>
      <c r="E4142" t="s">
        <v>194</v>
      </c>
      <c r="F4142" s="231">
        <v>6</v>
      </c>
    </row>
    <row r="4143" spans="1:6" x14ac:dyDescent="0.2">
      <c r="A4143">
        <v>2016</v>
      </c>
      <c r="B4143" t="s">
        <v>3</v>
      </c>
      <c r="C4143">
        <v>137</v>
      </c>
      <c r="D4143" t="s">
        <v>257</v>
      </c>
      <c r="E4143" t="s">
        <v>200</v>
      </c>
      <c r="F4143" s="231">
        <v>1</v>
      </c>
    </row>
    <row r="4144" spans="1:6" x14ac:dyDescent="0.2">
      <c r="A4144">
        <v>2016</v>
      </c>
      <c r="B4144" t="s">
        <v>3</v>
      </c>
      <c r="C4144">
        <v>137</v>
      </c>
      <c r="D4144" t="s">
        <v>257</v>
      </c>
      <c r="E4144" t="s">
        <v>195</v>
      </c>
      <c r="F4144" s="231">
        <v>12</v>
      </c>
    </row>
    <row r="4145" spans="1:6" x14ac:dyDescent="0.2">
      <c r="A4145">
        <v>2016</v>
      </c>
      <c r="B4145" t="s">
        <v>3</v>
      </c>
      <c r="C4145">
        <v>137</v>
      </c>
      <c r="D4145" t="s">
        <v>257</v>
      </c>
      <c r="E4145" t="s">
        <v>202</v>
      </c>
      <c r="F4145" s="231">
        <v>0.70817099999999999</v>
      </c>
    </row>
    <row r="4146" spans="1:6" x14ac:dyDescent="0.2">
      <c r="A4146">
        <v>2016</v>
      </c>
      <c r="B4146" t="s">
        <v>3</v>
      </c>
      <c r="C4146">
        <v>137</v>
      </c>
      <c r="D4146" t="s">
        <v>257</v>
      </c>
      <c r="E4146" t="s">
        <v>205</v>
      </c>
      <c r="F4146" s="231">
        <v>0.73390599999999995</v>
      </c>
    </row>
    <row r="4147" spans="1:6" x14ac:dyDescent="0.2">
      <c r="A4147">
        <v>2016</v>
      </c>
      <c r="B4147" t="s">
        <v>3</v>
      </c>
      <c r="C4147">
        <v>137</v>
      </c>
      <c r="D4147" t="s">
        <v>257</v>
      </c>
      <c r="E4147" t="s">
        <v>196</v>
      </c>
      <c r="F4147" s="231">
        <v>235</v>
      </c>
    </row>
    <row r="4148" spans="1:6" x14ac:dyDescent="0.2">
      <c r="A4148">
        <v>2016</v>
      </c>
      <c r="B4148" t="s">
        <v>2</v>
      </c>
      <c r="C4148">
        <v>137</v>
      </c>
      <c r="D4148" t="s">
        <v>257</v>
      </c>
      <c r="E4148" t="s">
        <v>197</v>
      </c>
      <c r="F4148" s="231">
        <v>5</v>
      </c>
    </row>
    <row r="4149" spans="1:6" x14ac:dyDescent="0.2">
      <c r="A4149">
        <v>2016</v>
      </c>
      <c r="B4149" t="s">
        <v>2</v>
      </c>
      <c r="C4149">
        <v>137</v>
      </c>
      <c r="D4149" t="s">
        <v>257</v>
      </c>
      <c r="E4149" t="s">
        <v>199</v>
      </c>
      <c r="F4149" s="231">
        <v>1</v>
      </c>
    </row>
    <row r="4150" spans="1:6" x14ac:dyDescent="0.2">
      <c r="A4150">
        <v>2016</v>
      </c>
      <c r="B4150" t="s">
        <v>2</v>
      </c>
      <c r="C4150">
        <v>137</v>
      </c>
      <c r="D4150" t="s">
        <v>257</v>
      </c>
      <c r="E4150" t="s">
        <v>194</v>
      </c>
      <c r="F4150" s="231">
        <v>7</v>
      </c>
    </row>
    <row r="4151" spans="1:6" x14ac:dyDescent="0.2">
      <c r="A4151">
        <v>2016</v>
      </c>
      <c r="B4151" t="s">
        <v>2</v>
      </c>
      <c r="C4151">
        <v>137</v>
      </c>
      <c r="D4151" t="s">
        <v>257</v>
      </c>
      <c r="E4151" t="s">
        <v>195</v>
      </c>
      <c r="F4151" s="231">
        <v>15</v>
      </c>
    </row>
    <row r="4152" spans="1:6" x14ac:dyDescent="0.2">
      <c r="A4152">
        <v>2016</v>
      </c>
      <c r="B4152" t="s">
        <v>2</v>
      </c>
      <c r="C4152">
        <v>137</v>
      </c>
      <c r="D4152" t="s">
        <v>257</v>
      </c>
      <c r="E4152" t="s">
        <v>202</v>
      </c>
      <c r="F4152" s="231">
        <v>0.69019600000000003</v>
      </c>
    </row>
    <row r="4153" spans="1:6" x14ac:dyDescent="0.2">
      <c r="A4153">
        <v>2016</v>
      </c>
      <c r="B4153" t="s">
        <v>2</v>
      </c>
      <c r="C4153">
        <v>137</v>
      </c>
      <c r="D4153" t="s">
        <v>257</v>
      </c>
      <c r="E4153" t="s">
        <v>205</v>
      </c>
      <c r="F4153" s="231">
        <v>0.72102999999999995</v>
      </c>
    </row>
    <row r="4154" spans="1:6" x14ac:dyDescent="0.2">
      <c r="A4154">
        <v>2016</v>
      </c>
      <c r="B4154" t="s">
        <v>2</v>
      </c>
      <c r="C4154">
        <v>137</v>
      </c>
      <c r="D4154" t="s">
        <v>257</v>
      </c>
      <c r="E4154" t="s">
        <v>196</v>
      </c>
      <c r="F4154" s="231">
        <v>232</v>
      </c>
    </row>
    <row r="4155" spans="1:6" x14ac:dyDescent="0.2">
      <c r="A4155">
        <v>2016</v>
      </c>
      <c r="B4155" t="s">
        <v>9</v>
      </c>
      <c r="C4155">
        <v>138</v>
      </c>
      <c r="D4155" t="s">
        <v>258</v>
      </c>
      <c r="E4155" t="s">
        <v>197</v>
      </c>
      <c r="F4155" s="231">
        <v>3</v>
      </c>
    </row>
    <row r="4156" spans="1:6" x14ac:dyDescent="0.2">
      <c r="A4156">
        <v>2016</v>
      </c>
      <c r="B4156" t="s">
        <v>9</v>
      </c>
      <c r="C4156">
        <v>138</v>
      </c>
      <c r="D4156" t="s">
        <v>258</v>
      </c>
      <c r="E4156" t="s">
        <v>198</v>
      </c>
      <c r="F4156" s="231">
        <v>1</v>
      </c>
    </row>
    <row r="4157" spans="1:6" x14ac:dyDescent="0.2">
      <c r="A4157">
        <v>2016</v>
      </c>
      <c r="B4157" t="s">
        <v>9</v>
      </c>
      <c r="C4157">
        <v>138</v>
      </c>
      <c r="D4157" t="s">
        <v>258</v>
      </c>
      <c r="E4157" t="s">
        <v>194</v>
      </c>
      <c r="F4157" s="231">
        <v>3</v>
      </c>
    </row>
    <row r="4158" spans="1:6" x14ac:dyDescent="0.2">
      <c r="A4158">
        <v>2016</v>
      </c>
      <c r="B4158" t="s">
        <v>9</v>
      </c>
      <c r="C4158">
        <v>138</v>
      </c>
      <c r="D4158" t="s">
        <v>258</v>
      </c>
      <c r="E4158" t="s">
        <v>195</v>
      </c>
      <c r="F4158" s="231">
        <v>7</v>
      </c>
    </row>
    <row r="4159" spans="1:6" x14ac:dyDescent="0.2">
      <c r="A4159">
        <v>2016</v>
      </c>
      <c r="B4159" t="s">
        <v>9</v>
      </c>
      <c r="C4159">
        <v>138</v>
      </c>
      <c r="D4159" t="s">
        <v>258</v>
      </c>
      <c r="E4159" t="s">
        <v>202</v>
      </c>
      <c r="F4159" s="231">
        <v>0.74479200000000001</v>
      </c>
    </row>
    <row r="4160" spans="1:6" x14ac:dyDescent="0.2">
      <c r="A4160">
        <v>2016</v>
      </c>
      <c r="B4160" t="s">
        <v>9</v>
      </c>
      <c r="C4160">
        <v>138</v>
      </c>
      <c r="D4160" t="s">
        <v>258</v>
      </c>
      <c r="E4160" t="s">
        <v>205</v>
      </c>
      <c r="F4160" s="231">
        <v>0.75</v>
      </c>
    </row>
    <row r="4161" spans="1:6" x14ac:dyDescent="0.2">
      <c r="A4161">
        <v>2016</v>
      </c>
      <c r="B4161" t="s">
        <v>9</v>
      </c>
      <c r="C4161">
        <v>138</v>
      </c>
      <c r="D4161" t="s">
        <v>258</v>
      </c>
      <c r="E4161" t="s">
        <v>196</v>
      </c>
      <c r="F4161" s="231">
        <v>181</v>
      </c>
    </row>
    <row r="4162" spans="1:6" x14ac:dyDescent="0.2">
      <c r="A4162">
        <v>2016</v>
      </c>
      <c r="B4162" t="s">
        <v>1</v>
      </c>
      <c r="C4162">
        <v>138</v>
      </c>
      <c r="D4162" t="s">
        <v>258</v>
      </c>
      <c r="E4162" t="s">
        <v>197</v>
      </c>
      <c r="F4162" s="231">
        <v>6</v>
      </c>
    </row>
    <row r="4163" spans="1:6" x14ac:dyDescent="0.2">
      <c r="A4163">
        <v>2016</v>
      </c>
      <c r="B4163" t="s">
        <v>1</v>
      </c>
      <c r="C4163">
        <v>138</v>
      </c>
      <c r="D4163" t="s">
        <v>258</v>
      </c>
      <c r="E4163" t="s">
        <v>198</v>
      </c>
      <c r="F4163" s="231">
        <v>1</v>
      </c>
    </row>
    <row r="4164" spans="1:6" x14ac:dyDescent="0.2">
      <c r="A4164">
        <v>2016</v>
      </c>
      <c r="B4164" t="s">
        <v>1</v>
      </c>
      <c r="C4164">
        <v>138</v>
      </c>
      <c r="D4164" t="s">
        <v>258</v>
      </c>
      <c r="E4164" t="s">
        <v>194</v>
      </c>
      <c r="F4164" s="231">
        <v>5</v>
      </c>
    </row>
    <row r="4165" spans="1:6" x14ac:dyDescent="0.2">
      <c r="A4165">
        <v>2016</v>
      </c>
      <c r="B4165" t="s">
        <v>1</v>
      </c>
      <c r="C4165">
        <v>138</v>
      </c>
      <c r="D4165" t="s">
        <v>258</v>
      </c>
      <c r="E4165" t="s">
        <v>195</v>
      </c>
      <c r="F4165" s="231">
        <v>12</v>
      </c>
    </row>
    <row r="4166" spans="1:6" x14ac:dyDescent="0.2">
      <c r="A4166">
        <v>2016</v>
      </c>
      <c r="B4166" t="s">
        <v>1</v>
      </c>
      <c r="C4166">
        <v>138</v>
      </c>
      <c r="D4166" t="s">
        <v>258</v>
      </c>
      <c r="E4166" t="s">
        <v>202</v>
      </c>
      <c r="F4166" s="231">
        <v>0.72680400000000001</v>
      </c>
    </row>
    <row r="4167" spans="1:6" x14ac:dyDescent="0.2">
      <c r="A4167">
        <v>2016</v>
      </c>
      <c r="B4167" t="s">
        <v>1</v>
      </c>
      <c r="C4167">
        <v>138</v>
      </c>
      <c r="D4167" t="s">
        <v>258</v>
      </c>
      <c r="E4167" t="s">
        <v>205</v>
      </c>
      <c r="F4167" s="231">
        <v>0.734043</v>
      </c>
    </row>
    <row r="4168" spans="1:6" x14ac:dyDescent="0.2">
      <c r="A4168">
        <v>2016</v>
      </c>
      <c r="B4168" t="s">
        <v>1</v>
      </c>
      <c r="C4168">
        <v>138</v>
      </c>
      <c r="D4168" t="s">
        <v>258</v>
      </c>
      <c r="E4168" t="s">
        <v>196</v>
      </c>
      <c r="F4168" s="231">
        <v>184</v>
      </c>
    </row>
    <row r="4169" spans="1:6" x14ac:dyDescent="0.2">
      <c r="A4169">
        <v>2016</v>
      </c>
      <c r="B4169" t="s">
        <v>5</v>
      </c>
      <c r="C4169">
        <v>138</v>
      </c>
      <c r="D4169" t="s">
        <v>258</v>
      </c>
      <c r="E4169" t="s">
        <v>197</v>
      </c>
      <c r="F4169" s="231">
        <v>4</v>
      </c>
    </row>
    <row r="4170" spans="1:6" x14ac:dyDescent="0.2">
      <c r="A4170">
        <v>2016</v>
      </c>
      <c r="B4170" t="s">
        <v>5</v>
      </c>
      <c r="C4170">
        <v>138</v>
      </c>
      <c r="D4170" t="s">
        <v>258</v>
      </c>
      <c r="E4170" t="s">
        <v>198</v>
      </c>
      <c r="F4170" s="231">
        <v>1</v>
      </c>
    </row>
    <row r="4171" spans="1:6" x14ac:dyDescent="0.2">
      <c r="A4171">
        <v>2016</v>
      </c>
      <c r="B4171" t="s">
        <v>5</v>
      </c>
      <c r="C4171">
        <v>138</v>
      </c>
      <c r="D4171" t="s">
        <v>258</v>
      </c>
      <c r="E4171" t="s">
        <v>199</v>
      </c>
      <c r="F4171" s="231">
        <v>1</v>
      </c>
    </row>
    <row r="4172" spans="1:6" x14ac:dyDescent="0.2">
      <c r="A4172">
        <v>2016</v>
      </c>
      <c r="B4172" t="s">
        <v>5</v>
      </c>
      <c r="C4172">
        <v>138</v>
      </c>
      <c r="D4172" t="s">
        <v>258</v>
      </c>
      <c r="E4172" t="s">
        <v>194</v>
      </c>
      <c r="F4172" s="231">
        <v>4</v>
      </c>
    </row>
    <row r="4173" spans="1:6" x14ac:dyDescent="0.2">
      <c r="A4173">
        <v>2016</v>
      </c>
      <c r="B4173" t="s">
        <v>5</v>
      </c>
      <c r="C4173">
        <v>138</v>
      </c>
      <c r="D4173" t="s">
        <v>258</v>
      </c>
      <c r="E4173" t="s">
        <v>195</v>
      </c>
      <c r="F4173" s="231">
        <v>11</v>
      </c>
    </row>
    <row r="4174" spans="1:6" x14ac:dyDescent="0.2">
      <c r="A4174">
        <v>2016</v>
      </c>
      <c r="B4174" t="s">
        <v>5</v>
      </c>
      <c r="C4174">
        <v>138</v>
      </c>
      <c r="D4174" t="s">
        <v>258</v>
      </c>
      <c r="E4174" t="s">
        <v>202</v>
      </c>
      <c r="F4174" s="231">
        <v>0.72486799999999996</v>
      </c>
    </row>
    <row r="4175" spans="1:6" x14ac:dyDescent="0.2">
      <c r="A4175">
        <v>2016</v>
      </c>
      <c r="B4175" t="s">
        <v>5</v>
      </c>
      <c r="C4175">
        <v>138</v>
      </c>
      <c r="D4175" t="s">
        <v>258</v>
      </c>
      <c r="E4175" t="s">
        <v>205</v>
      </c>
      <c r="F4175" s="231">
        <v>0.72432399999999997</v>
      </c>
    </row>
    <row r="4176" spans="1:6" x14ac:dyDescent="0.2">
      <c r="A4176">
        <v>2016</v>
      </c>
      <c r="B4176" t="s">
        <v>5</v>
      </c>
      <c r="C4176">
        <v>138</v>
      </c>
      <c r="D4176" t="s">
        <v>258</v>
      </c>
      <c r="E4176" t="s">
        <v>196</v>
      </c>
      <c r="F4176" s="231">
        <v>179</v>
      </c>
    </row>
    <row r="4177" spans="1:6" x14ac:dyDescent="0.2">
      <c r="A4177">
        <v>2016</v>
      </c>
      <c r="B4177" t="s">
        <v>7</v>
      </c>
      <c r="C4177">
        <v>138</v>
      </c>
      <c r="D4177" t="s">
        <v>258</v>
      </c>
      <c r="E4177" t="s">
        <v>197</v>
      </c>
      <c r="F4177" s="231">
        <v>2</v>
      </c>
    </row>
    <row r="4178" spans="1:6" x14ac:dyDescent="0.2">
      <c r="A4178">
        <v>2016</v>
      </c>
      <c r="B4178" t="s">
        <v>7</v>
      </c>
      <c r="C4178">
        <v>138</v>
      </c>
      <c r="D4178" t="s">
        <v>258</v>
      </c>
      <c r="E4178" t="s">
        <v>194</v>
      </c>
      <c r="F4178" s="231">
        <v>2</v>
      </c>
    </row>
    <row r="4179" spans="1:6" x14ac:dyDescent="0.2">
      <c r="A4179">
        <v>2016</v>
      </c>
      <c r="B4179" t="s">
        <v>7</v>
      </c>
      <c r="C4179">
        <v>138</v>
      </c>
      <c r="D4179" t="s">
        <v>258</v>
      </c>
      <c r="E4179" t="s">
        <v>195</v>
      </c>
      <c r="F4179" s="231">
        <v>7</v>
      </c>
    </row>
    <row r="4180" spans="1:6" x14ac:dyDescent="0.2">
      <c r="A4180">
        <v>2016</v>
      </c>
      <c r="B4180" t="s">
        <v>7</v>
      </c>
      <c r="C4180">
        <v>138</v>
      </c>
      <c r="D4180" t="s">
        <v>258</v>
      </c>
      <c r="E4180" t="s">
        <v>202</v>
      </c>
      <c r="F4180" s="231">
        <v>0.74331599999999998</v>
      </c>
    </row>
    <row r="4181" spans="1:6" x14ac:dyDescent="0.2">
      <c r="A4181">
        <v>2016</v>
      </c>
      <c r="B4181" t="s">
        <v>7</v>
      </c>
      <c r="C4181">
        <v>138</v>
      </c>
      <c r="D4181" t="s">
        <v>258</v>
      </c>
      <c r="E4181" t="s">
        <v>205</v>
      </c>
      <c r="F4181" s="231">
        <v>0.74316899999999997</v>
      </c>
    </row>
    <row r="4182" spans="1:6" x14ac:dyDescent="0.2">
      <c r="A4182">
        <v>2016</v>
      </c>
      <c r="B4182" t="s">
        <v>7</v>
      </c>
      <c r="C4182">
        <v>138</v>
      </c>
      <c r="D4182" t="s">
        <v>258</v>
      </c>
      <c r="E4182" t="s">
        <v>196</v>
      </c>
      <c r="F4182" s="231">
        <v>180</v>
      </c>
    </row>
    <row r="4183" spans="1:6" x14ac:dyDescent="0.2">
      <c r="A4183">
        <v>2016</v>
      </c>
      <c r="B4183" t="s">
        <v>6</v>
      </c>
      <c r="C4183">
        <v>138</v>
      </c>
      <c r="D4183" t="s">
        <v>258</v>
      </c>
      <c r="E4183" t="s">
        <v>197</v>
      </c>
      <c r="F4183" s="231">
        <v>4</v>
      </c>
    </row>
    <row r="4184" spans="1:6" x14ac:dyDescent="0.2">
      <c r="A4184">
        <v>2016</v>
      </c>
      <c r="B4184" t="s">
        <v>6</v>
      </c>
      <c r="C4184">
        <v>138</v>
      </c>
      <c r="D4184" t="s">
        <v>258</v>
      </c>
      <c r="E4184" t="s">
        <v>194</v>
      </c>
      <c r="F4184" s="231">
        <v>5</v>
      </c>
    </row>
    <row r="4185" spans="1:6" x14ac:dyDescent="0.2">
      <c r="A4185">
        <v>2016</v>
      </c>
      <c r="B4185" t="s">
        <v>6</v>
      </c>
      <c r="C4185">
        <v>138</v>
      </c>
      <c r="D4185" t="s">
        <v>258</v>
      </c>
      <c r="E4185" t="s">
        <v>195</v>
      </c>
      <c r="F4185" s="231">
        <v>13</v>
      </c>
    </row>
    <row r="4186" spans="1:6" x14ac:dyDescent="0.2">
      <c r="A4186">
        <v>2016</v>
      </c>
      <c r="B4186" t="s">
        <v>6</v>
      </c>
      <c r="C4186">
        <v>138</v>
      </c>
      <c r="D4186" t="s">
        <v>258</v>
      </c>
      <c r="E4186" t="s">
        <v>202</v>
      </c>
      <c r="F4186" s="231">
        <v>0.73796799999999996</v>
      </c>
    </row>
    <row r="4187" spans="1:6" x14ac:dyDescent="0.2">
      <c r="A4187">
        <v>2016</v>
      </c>
      <c r="B4187" t="s">
        <v>6</v>
      </c>
      <c r="C4187">
        <v>138</v>
      </c>
      <c r="D4187" t="s">
        <v>258</v>
      </c>
      <c r="E4187" t="s">
        <v>205</v>
      </c>
      <c r="F4187" s="231">
        <v>0.73770500000000006</v>
      </c>
    </row>
    <row r="4188" spans="1:6" x14ac:dyDescent="0.2">
      <c r="A4188">
        <v>2016</v>
      </c>
      <c r="B4188" t="s">
        <v>6</v>
      </c>
      <c r="C4188">
        <v>138</v>
      </c>
      <c r="D4188" t="s">
        <v>258</v>
      </c>
      <c r="E4188" t="s">
        <v>196</v>
      </c>
      <c r="F4188" s="231">
        <v>180</v>
      </c>
    </row>
    <row r="4189" spans="1:6" x14ac:dyDescent="0.2">
      <c r="A4189">
        <v>2016</v>
      </c>
      <c r="B4189" t="s">
        <v>0</v>
      </c>
      <c r="C4189">
        <v>138</v>
      </c>
      <c r="D4189" t="s">
        <v>258</v>
      </c>
      <c r="E4189" t="s">
        <v>197</v>
      </c>
      <c r="F4189" s="231">
        <v>1</v>
      </c>
    </row>
    <row r="4190" spans="1:6" x14ac:dyDescent="0.2">
      <c r="A4190">
        <v>2016</v>
      </c>
      <c r="B4190" t="s">
        <v>0</v>
      </c>
      <c r="C4190">
        <v>138</v>
      </c>
      <c r="D4190" t="s">
        <v>258</v>
      </c>
      <c r="E4190" t="s">
        <v>198</v>
      </c>
      <c r="F4190" s="231">
        <v>0</v>
      </c>
    </row>
    <row r="4191" spans="1:6" x14ac:dyDescent="0.2">
      <c r="A4191">
        <v>2016</v>
      </c>
      <c r="B4191" t="s">
        <v>0</v>
      </c>
      <c r="C4191">
        <v>138</v>
      </c>
      <c r="D4191" t="s">
        <v>258</v>
      </c>
      <c r="E4191" t="s">
        <v>199</v>
      </c>
      <c r="F4191" s="231">
        <v>0</v>
      </c>
    </row>
    <row r="4192" spans="1:6" x14ac:dyDescent="0.2">
      <c r="A4192">
        <v>2016</v>
      </c>
      <c r="B4192" t="s">
        <v>0</v>
      </c>
      <c r="C4192">
        <v>138</v>
      </c>
      <c r="D4192" t="s">
        <v>258</v>
      </c>
      <c r="E4192" t="s">
        <v>194</v>
      </c>
      <c r="F4192" s="231">
        <v>1</v>
      </c>
    </row>
    <row r="4193" spans="1:6" x14ac:dyDescent="0.2">
      <c r="A4193">
        <v>2016</v>
      </c>
      <c r="B4193" t="s">
        <v>0</v>
      </c>
      <c r="C4193">
        <v>138</v>
      </c>
      <c r="D4193" t="s">
        <v>258</v>
      </c>
      <c r="E4193" t="s">
        <v>200</v>
      </c>
      <c r="F4193" s="231">
        <v>0</v>
      </c>
    </row>
    <row r="4194" spans="1:6" x14ac:dyDescent="0.2">
      <c r="A4194">
        <v>2016</v>
      </c>
      <c r="B4194" t="s">
        <v>0</v>
      </c>
      <c r="C4194">
        <v>138</v>
      </c>
      <c r="D4194" t="s">
        <v>258</v>
      </c>
      <c r="E4194" t="s">
        <v>195</v>
      </c>
      <c r="F4194" s="231">
        <v>5</v>
      </c>
    </row>
    <row r="4195" spans="1:6" x14ac:dyDescent="0.2">
      <c r="A4195">
        <v>2016</v>
      </c>
      <c r="B4195" t="s">
        <v>0</v>
      </c>
      <c r="C4195">
        <v>138</v>
      </c>
      <c r="D4195" t="s">
        <v>258</v>
      </c>
      <c r="E4195" t="s">
        <v>202</v>
      </c>
      <c r="F4195" s="231">
        <v>0.69306900000000005</v>
      </c>
    </row>
    <row r="4196" spans="1:6" x14ac:dyDescent="0.2">
      <c r="A4196">
        <v>2016</v>
      </c>
      <c r="B4196" t="s">
        <v>0</v>
      </c>
      <c r="C4196">
        <v>138</v>
      </c>
      <c r="D4196" t="s">
        <v>258</v>
      </c>
      <c r="E4196" t="s">
        <v>205</v>
      </c>
      <c r="F4196" s="231">
        <v>0.73262000000000005</v>
      </c>
    </row>
    <row r="4197" spans="1:6" x14ac:dyDescent="0.2">
      <c r="A4197">
        <v>2016</v>
      </c>
      <c r="B4197" t="s">
        <v>0</v>
      </c>
      <c r="C4197">
        <v>138</v>
      </c>
      <c r="D4197" t="s">
        <v>258</v>
      </c>
      <c r="E4197" t="s">
        <v>196</v>
      </c>
      <c r="F4197" s="231">
        <v>185</v>
      </c>
    </row>
    <row r="4198" spans="1:6" x14ac:dyDescent="0.2">
      <c r="A4198">
        <v>2016</v>
      </c>
      <c r="B4198" t="s">
        <v>8</v>
      </c>
      <c r="C4198">
        <v>138</v>
      </c>
      <c r="D4198" t="s">
        <v>258</v>
      </c>
      <c r="E4198" t="s">
        <v>197</v>
      </c>
      <c r="F4198" s="231">
        <v>5</v>
      </c>
    </row>
    <row r="4199" spans="1:6" x14ac:dyDescent="0.2">
      <c r="A4199">
        <v>2016</v>
      </c>
      <c r="B4199" t="s">
        <v>8</v>
      </c>
      <c r="C4199">
        <v>138</v>
      </c>
      <c r="D4199" t="s">
        <v>258</v>
      </c>
      <c r="E4199" t="s">
        <v>198</v>
      </c>
      <c r="F4199" s="231">
        <v>1</v>
      </c>
    </row>
    <row r="4200" spans="1:6" x14ac:dyDescent="0.2">
      <c r="A4200">
        <v>2016</v>
      </c>
      <c r="B4200" t="s">
        <v>8</v>
      </c>
      <c r="C4200">
        <v>138</v>
      </c>
      <c r="D4200" t="s">
        <v>258</v>
      </c>
      <c r="E4200" t="s">
        <v>199</v>
      </c>
      <c r="F4200" s="231">
        <v>1</v>
      </c>
    </row>
    <row r="4201" spans="1:6" x14ac:dyDescent="0.2">
      <c r="A4201">
        <v>2016</v>
      </c>
      <c r="B4201" t="s">
        <v>8</v>
      </c>
      <c r="C4201">
        <v>138</v>
      </c>
      <c r="D4201" t="s">
        <v>258</v>
      </c>
      <c r="E4201" t="s">
        <v>194</v>
      </c>
      <c r="F4201" s="231">
        <v>4</v>
      </c>
    </row>
    <row r="4202" spans="1:6" x14ac:dyDescent="0.2">
      <c r="A4202">
        <v>2016</v>
      </c>
      <c r="B4202" t="s">
        <v>8</v>
      </c>
      <c r="C4202">
        <v>138</v>
      </c>
      <c r="D4202" t="s">
        <v>258</v>
      </c>
      <c r="E4202" t="s">
        <v>195</v>
      </c>
      <c r="F4202" s="231">
        <v>15</v>
      </c>
    </row>
    <row r="4203" spans="1:6" x14ac:dyDescent="0.2">
      <c r="A4203">
        <v>2016</v>
      </c>
      <c r="B4203" t="s">
        <v>8</v>
      </c>
      <c r="C4203">
        <v>138</v>
      </c>
      <c r="D4203" t="s">
        <v>258</v>
      </c>
      <c r="E4203" t="s">
        <v>202</v>
      </c>
      <c r="F4203" s="231">
        <v>0.75789499999999999</v>
      </c>
    </row>
    <row r="4204" spans="1:6" x14ac:dyDescent="0.2">
      <c r="A4204">
        <v>2016</v>
      </c>
      <c r="B4204" t="s">
        <v>8</v>
      </c>
      <c r="C4204">
        <v>138</v>
      </c>
      <c r="D4204" t="s">
        <v>258</v>
      </c>
      <c r="E4204" t="s">
        <v>205</v>
      </c>
      <c r="F4204" s="231">
        <v>0.75806499999999999</v>
      </c>
    </row>
    <row r="4205" spans="1:6" x14ac:dyDescent="0.2">
      <c r="A4205">
        <v>2016</v>
      </c>
      <c r="B4205" t="s">
        <v>8</v>
      </c>
      <c r="C4205">
        <v>138</v>
      </c>
      <c r="D4205" t="s">
        <v>258</v>
      </c>
      <c r="E4205" t="s">
        <v>196</v>
      </c>
      <c r="F4205" s="231">
        <v>180</v>
      </c>
    </row>
    <row r="4206" spans="1:6" x14ac:dyDescent="0.2">
      <c r="A4206">
        <v>2016</v>
      </c>
      <c r="B4206" t="s">
        <v>10</v>
      </c>
      <c r="C4206">
        <v>138</v>
      </c>
      <c r="D4206" t="s">
        <v>258</v>
      </c>
      <c r="E4206" t="s">
        <v>197</v>
      </c>
      <c r="F4206" s="231">
        <v>5</v>
      </c>
    </row>
    <row r="4207" spans="1:6" x14ac:dyDescent="0.2">
      <c r="A4207">
        <v>2016</v>
      </c>
      <c r="B4207" t="s">
        <v>10</v>
      </c>
      <c r="C4207">
        <v>138</v>
      </c>
      <c r="D4207" t="s">
        <v>258</v>
      </c>
      <c r="E4207" t="s">
        <v>198</v>
      </c>
      <c r="F4207" s="231">
        <v>1</v>
      </c>
    </row>
    <row r="4208" spans="1:6" x14ac:dyDescent="0.2">
      <c r="A4208">
        <v>2016</v>
      </c>
      <c r="B4208" t="s">
        <v>10</v>
      </c>
      <c r="C4208">
        <v>138</v>
      </c>
      <c r="D4208" t="s">
        <v>258</v>
      </c>
      <c r="E4208" t="s">
        <v>194</v>
      </c>
      <c r="F4208" s="231">
        <v>3</v>
      </c>
    </row>
    <row r="4209" spans="1:6" x14ac:dyDescent="0.2">
      <c r="A4209">
        <v>2016</v>
      </c>
      <c r="B4209" t="s">
        <v>10</v>
      </c>
      <c r="C4209">
        <v>138</v>
      </c>
      <c r="D4209" t="s">
        <v>258</v>
      </c>
      <c r="E4209" t="s">
        <v>200</v>
      </c>
      <c r="F4209" s="231">
        <v>1</v>
      </c>
    </row>
    <row r="4210" spans="1:6" x14ac:dyDescent="0.2">
      <c r="A4210">
        <v>2016</v>
      </c>
      <c r="B4210" t="s">
        <v>10</v>
      </c>
      <c r="C4210">
        <v>138</v>
      </c>
      <c r="D4210" t="s">
        <v>258</v>
      </c>
      <c r="E4210" t="s">
        <v>195</v>
      </c>
      <c r="F4210" s="231">
        <v>14</v>
      </c>
    </row>
    <row r="4211" spans="1:6" x14ac:dyDescent="0.2">
      <c r="A4211">
        <v>2016</v>
      </c>
      <c r="B4211" t="s">
        <v>10</v>
      </c>
      <c r="C4211">
        <v>138</v>
      </c>
      <c r="D4211" t="s">
        <v>258</v>
      </c>
      <c r="E4211" t="s">
        <v>202</v>
      </c>
      <c r="F4211" s="231">
        <v>0.76190500000000005</v>
      </c>
    </row>
    <row r="4212" spans="1:6" x14ac:dyDescent="0.2">
      <c r="A4212">
        <v>2016</v>
      </c>
      <c r="B4212" t="s">
        <v>10</v>
      </c>
      <c r="C4212">
        <v>138</v>
      </c>
      <c r="D4212" t="s">
        <v>258</v>
      </c>
      <c r="E4212" t="s">
        <v>205</v>
      </c>
      <c r="F4212" s="231">
        <v>0.76756800000000003</v>
      </c>
    </row>
    <row r="4213" spans="1:6" x14ac:dyDescent="0.2">
      <c r="A4213">
        <v>2016</v>
      </c>
      <c r="B4213" t="s">
        <v>10</v>
      </c>
      <c r="C4213">
        <v>138</v>
      </c>
      <c r="D4213" t="s">
        <v>258</v>
      </c>
      <c r="E4213" t="s">
        <v>196</v>
      </c>
      <c r="F4213" s="231">
        <v>181</v>
      </c>
    </row>
    <row r="4214" spans="1:6" x14ac:dyDescent="0.2">
      <c r="A4214">
        <v>2016</v>
      </c>
      <c r="B4214" t="s">
        <v>4</v>
      </c>
      <c r="C4214">
        <v>138</v>
      </c>
      <c r="D4214" t="s">
        <v>258</v>
      </c>
      <c r="E4214" t="s">
        <v>197</v>
      </c>
      <c r="F4214" s="231">
        <v>3</v>
      </c>
    </row>
    <row r="4215" spans="1:6" x14ac:dyDescent="0.2">
      <c r="A4215">
        <v>2016</v>
      </c>
      <c r="B4215" t="s">
        <v>4</v>
      </c>
      <c r="C4215">
        <v>138</v>
      </c>
      <c r="D4215" t="s">
        <v>258</v>
      </c>
      <c r="E4215" t="s">
        <v>194</v>
      </c>
      <c r="F4215" s="231">
        <v>1</v>
      </c>
    </row>
    <row r="4216" spans="1:6" x14ac:dyDescent="0.2">
      <c r="A4216">
        <v>2016</v>
      </c>
      <c r="B4216" t="s">
        <v>4</v>
      </c>
      <c r="C4216">
        <v>138</v>
      </c>
      <c r="D4216" t="s">
        <v>258</v>
      </c>
      <c r="E4216" t="s">
        <v>195</v>
      </c>
      <c r="F4216" s="231">
        <v>14</v>
      </c>
    </row>
    <row r="4217" spans="1:6" x14ac:dyDescent="0.2">
      <c r="A4217">
        <v>2016</v>
      </c>
      <c r="B4217" t="s">
        <v>4</v>
      </c>
      <c r="C4217">
        <v>138</v>
      </c>
      <c r="D4217" t="s">
        <v>258</v>
      </c>
      <c r="E4217" t="s">
        <v>202</v>
      </c>
      <c r="F4217" s="231">
        <v>0.71875</v>
      </c>
    </row>
    <row r="4218" spans="1:6" x14ac:dyDescent="0.2">
      <c r="A4218">
        <v>2016</v>
      </c>
      <c r="B4218" t="s">
        <v>4</v>
      </c>
      <c r="C4218">
        <v>138</v>
      </c>
      <c r="D4218" t="s">
        <v>258</v>
      </c>
      <c r="E4218" t="s">
        <v>205</v>
      </c>
      <c r="F4218" s="231">
        <v>0.72192500000000004</v>
      </c>
    </row>
    <row r="4219" spans="1:6" x14ac:dyDescent="0.2">
      <c r="A4219">
        <v>2016</v>
      </c>
      <c r="B4219" t="s">
        <v>4</v>
      </c>
      <c r="C4219">
        <v>138</v>
      </c>
      <c r="D4219" t="s">
        <v>258</v>
      </c>
      <c r="E4219" t="s">
        <v>196</v>
      </c>
      <c r="F4219" s="231">
        <v>180</v>
      </c>
    </row>
    <row r="4220" spans="1:6" x14ac:dyDescent="0.2">
      <c r="A4220">
        <v>2016</v>
      </c>
      <c r="B4220" t="s">
        <v>3</v>
      </c>
      <c r="C4220">
        <v>138</v>
      </c>
      <c r="D4220" t="s">
        <v>258</v>
      </c>
      <c r="E4220" t="s">
        <v>197</v>
      </c>
      <c r="F4220" s="231">
        <v>4</v>
      </c>
    </row>
    <row r="4221" spans="1:6" x14ac:dyDescent="0.2">
      <c r="A4221">
        <v>2016</v>
      </c>
      <c r="B4221" t="s">
        <v>3</v>
      </c>
      <c r="C4221">
        <v>138</v>
      </c>
      <c r="D4221" t="s">
        <v>258</v>
      </c>
      <c r="E4221" t="s">
        <v>199</v>
      </c>
      <c r="F4221" s="231">
        <v>1</v>
      </c>
    </row>
    <row r="4222" spans="1:6" x14ac:dyDescent="0.2">
      <c r="A4222">
        <v>2016</v>
      </c>
      <c r="B4222" t="s">
        <v>3</v>
      </c>
      <c r="C4222">
        <v>138</v>
      </c>
      <c r="D4222" t="s">
        <v>258</v>
      </c>
      <c r="E4222" t="s">
        <v>194</v>
      </c>
      <c r="F4222" s="231">
        <v>3</v>
      </c>
    </row>
    <row r="4223" spans="1:6" x14ac:dyDescent="0.2">
      <c r="A4223">
        <v>2016</v>
      </c>
      <c r="B4223" t="s">
        <v>3</v>
      </c>
      <c r="C4223">
        <v>138</v>
      </c>
      <c r="D4223" t="s">
        <v>258</v>
      </c>
      <c r="E4223" t="s">
        <v>195</v>
      </c>
      <c r="F4223" s="231">
        <v>9</v>
      </c>
    </row>
    <row r="4224" spans="1:6" x14ac:dyDescent="0.2">
      <c r="A4224">
        <v>2016</v>
      </c>
      <c r="B4224" t="s">
        <v>3</v>
      </c>
      <c r="C4224">
        <v>138</v>
      </c>
      <c r="D4224" t="s">
        <v>258</v>
      </c>
      <c r="E4224" t="s">
        <v>202</v>
      </c>
      <c r="F4224" s="231">
        <v>0.72251299999999996</v>
      </c>
    </row>
    <row r="4225" spans="1:6" x14ac:dyDescent="0.2">
      <c r="A4225">
        <v>2016</v>
      </c>
      <c r="B4225" t="s">
        <v>3</v>
      </c>
      <c r="C4225">
        <v>138</v>
      </c>
      <c r="D4225" t="s">
        <v>258</v>
      </c>
      <c r="E4225" t="s">
        <v>205</v>
      </c>
      <c r="F4225" s="231">
        <v>0.72580599999999995</v>
      </c>
    </row>
    <row r="4226" spans="1:6" x14ac:dyDescent="0.2">
      <c r="A4226">
        <v>2016</v>
      </c>
      <c r="B4226" t="s">
        <v>3</v>
      </c>
      <c r="C4226">
        <v>138</v>
      </c>
      <c r="D4226" t="s">
        <v>258</v>
      </c>
      <c r="E4226" t="s">
        <v>196</v>
      </c>
      <c r="F4226" s="231">
        <v>182</v>
      </c>
    </row>
    <row r="4227" spans="1:6" x14ac:dyDescent="0.2">
      <c r="A4227">
        <v>2016</v>
      </c>
      <c r="B4227" t="s">
        <v>2</v>
      </c>
      <c r="C4227">
        <v>138</v>
      </c>
      <c r="D4227" t="s">
        <v>258</v>
      </c>
      <c r="E4227" t="s">
        <v>197</v>
      </c>
      <c r="F4227" s="231">
        <v>3</v>
      </c>
    </row>
    <row r="4228" spans="1:6" x14ac:dyDescent="0.2">
      <c r="A4228">
        <v>2016</v>
      </c>
      <c r="B4228" t="s">
        <v>2</v>
      </c>
      <c r="C4228">
        <v>138</v>
      </c>
      <c r="D4228" t="s">
        <v>258</v>
      </c>
      <c r="E4228" t="s">
        <v>198</v>
      </c>
      <c r="F4228" s="231">
        <v>1</v>
      </c>
    </row>
    <row r="4229" spans="1:6" x14ac:dyDescent="0.2">
      <c r="A4229">
        <v>2016</v>
      </c>
      <c r="B4229" t="s">
        <v>2</v>
      </c>
      <c r="C4229">
        <v>138</v>
      </c>
      <c r="D4229" t="s">
        <v>258</v>
      </c>
      <c r="E4229" t="s">
        <v>199</v>
      </c>
      <c r="F4229" s="231">
        <v>2</v>
      </c>
    </row>
    <row r="4230" spans="1:6" x14ac:dyDescent="0.2">
      <c r="A4230">
        <v>2016</v>
      </c>
      <c r="B4230" t="s">
        <v>2</v>
      </c>
      <c r="C4230">
        <v>138</v>
      </c>
      <c r="D4230" t="s">
        <v>258</v>
      </c>
      <c r="E4230" t="s">
        <v>194</v>
      </c>
      <c r="F4230" s="231">
        <v>2</v>
      </c>
    </row>
    <row r="4231" spans="1:6" x14ac:dyDescent="0.2">
      <c r="A4231">
        <v>2016</v>
      </c>
      <c r="B4231" t="s">
        <v>2</v>
      </c>
      <c r="C4231">
        <v>138</v>
      </c>
      <c r="D4231" t="s">
        <v>258</v>
      </c>
      <c r="E4231" t="s">
        <v>195</v>
      </c>
      <c r="F4231" s="231">
        <v>13</v>
      </c>
    </row>
    <row r="4232" spans="1:6" x14ac:dyDescent="0.2">
      <c r="A4232">
        <v>2016</v>
      </c>
      <c r="B4232" t="s">
        <v>2</v>
      </c>
      <c r="C4232">
        <v>138</v>
      </c>
      <c r="D4232" t="s">
        <v>258</v>
      </c>
      <c r="E4232" t="s">
        <v>202</v>
      </c>
      <c r="F4232" s="231">
        <v>0.72486799999999996</v>
      </c>
    </row>
    <row r="4233" spans="1:6" x14ac:dyDescent="0.2">
      <c r="A4233">
        <v>2016</v>
      </c>
      <c r="B4233" t="s">
        <v>2</v>
      </c>
      <c r="C4233">
        <v>138</v>
      </c>
      <c r="D4233" t="s">
        <v>258</v>
      </c>
      <c r="E4233" t="s">
        <v>205</v>
      </c>
      <c r="F4233" s="231">
        <v>0.72826100000000005</v>
      </c>
    </row>
    <row r="4234" spans="1:6" x14ac:dyDescent="0.2">
      <c r="A4234">
        <v>2016</v>
      </c>
      <c r="B4234" t="s">
        <v>2</v>
      </c>
      <c r="C4234">
        <v>138</v>
      </c>
      <c r="D4234" t="s">
        <v>258</v>
      </c>
      <c r="E4234" t="s">
        <v>196</v>
      </c>
      <c r="F4234" s="231">
        <v>184</v>
      </c>
    </row>
    <row r="4235" spans="1:6" x14ac:dyDescent="0.2">
      <c r="A4235">
        <v>2016</v>
      </c>
      <c r="B4235" t="s">
        <v>9</v>
      </c>
      <c r="C4235">
        <v>139</v>
      </c>
      <c r="D4235" t="s">
        <v>259</v>
      </c>
      <c r="E4235" t="s">
        <v>197</v>
      </c>
      <c r="F4235" s="231">
        <v>11</v>
      </c>
    </row>
    <row r="4236" spans="1:6" x14ac:dyDescent="0.2">
      <c r="A4236">
        <v>2016</v>
      </c>
      <c r="B4236" t="s">
        <v>9</v>
      </c>
      <c r="C4236">
        <v>139</v>
      </c>
      <c r="D4236" t="s">
        <v>259</v>
      </c>
      <c r="E4236" t="s">
        <v>199</v>
      </c>
      <c r="F4236" s="231">
        <v>1</v>
      </c>
    </row>
    <row r="4237" spans="1:6" x14ac:dyDescent="0.2">
      <c r="A4237">
        <v>2016</v>
      </c>
      <c r="B4237" t="s">
        <v>9</v>
      </c>
      <c r="C4237">
        <v>139</v>
      </c>
      <c r="D4237" t="s">
        <v>259</v>
      </c>
      <c r="E4237" t="s">
        <v>194</v>
      </c>
      <c r="F4237" s="231">
        <v>5</v>
      </c>
    </row>
    <row r="4238" spans="1:6" x14ac:dyDescent="0.2">
      <c r="A4238">
        <v>2016</v>
      </c>
      <c r="B4238" t="s">
        <v>9</v>
      </c>
      <c r="C4238">
        <v>139</v>
      </c>
      <c r="D4238" t="s">
        <v>259</v>
      </c>
      <c r="E4238" t="s">
        <v>200</v>
      </c>
      <c r="F4238" s="231">
        <v>1</v>
      </c>
    </row>
    <row r="4239" spans="1:6" x14ac:dyDescent="0.2">
      <c r="A4239">
        <v>2016</v>
      </c>
      <c r="B4239" t="s">
        <v>9</v>
      </c>
      <c r="C4239">
        <v>139</v>
      </c>
      <c r="D4239" t="s">
        <v>259</v>
      </c>
      <c r="E4239" t="s">
        <v>195</v>
      </c>
      <c r="F4239" s="231">
        <v>13</v>
      </c>
    </row>
    <row r="4240" spans="1:6" x14ac:dyDescent="0.2">
      <c r="A4240">
        <v>2016</v>
      </c>
      <c r="B4240" t="s">
        <v>9</v>
      </c>
      <c r="C4240">
        <v>139</v>
      </c>
      <c r="D4240" t="s">
        <v>259</v>
      </c>
      <c r="E4240" t="s">
        <v>202</v>
      </c>
      <c r="F4240" s="231">
        <v>0.71621599999999996</v>
      </c>
    </row>
    <row r="4241" spans="1:6" x14ac:dyDescent="0.2">
      <c r="A4241">
        <v>2016</v>
      </c>
      <c r="B4241" t="s">
        <v>9</v>
      </c>
      <c r="C4241">
        <v>139</v>
      </c>
      <c r="D4241" t="s">
        <v>259</v>
      </c>
      <c r="E4241" t="s">
        <v>205</v>
      </c>
      <c r="F4241" s="231">
        <v>0.77692300000000003</v>
      </c>
    </row>
    <row r="4242" spans="1:6" x14ac:dyDescent="0.2">
      <c r="A4242">
        <v>2016</v>
      </c>
      <c r="B4242" t="s">
        <v>9</v>
      </c>
      <c r="C4242">
        <v>139</v>
      </c>
      <c r="D4242" t="s">
        <v>259</v>
      </c>
      <c r="E4242" t="s">
        <v>196</v>
      </c>
      <c r="F4242" s="231">
        <v>309</v>
      </c>
    </row>
    <row r="4243" spans="1:6" x14ac:dyDescent="0.2">
      <c r="A4243">
        <v>2016</v>
      </c>
      <c r="B4243" t="s">
        <v>1</v>
      </c>
      <c r="C4243">
        <v>139</v>
      </c>
      <c r="D4243" t="s">
        <v>259</v>
      </c>
      <c r="E4243" t="s">
        <v>197</v>
      </c>
      <c r="F4243" s="231">
        <v>14</v>
      </c>
    </row>
    <row r="4244" spans="1:6" x14ac:dyDescent="0.2">
      <c r="A4244">
        <v>2016</v>
      </c>
      <c r="B4244" t="s">
        <v>1</v>
      </c>
      <c r="C4244">
        <v>139</v>
      </c>
      <c r="D4244" t="s">
        <v>259</v>
      </c>
      <c r="E4244" t="s">
        <v>198</v>
      </c>
      <c r="F4244" s="231">
        <v>1</v>
      </c>
    </row>
    <row r="4245" spans="1:6" x14ac:dyDescent="0.2">
      <c r="A4245">
        <v>2016</v>
      </c>
      <c r="B4245" t="s">
        <v>1</v>
      </c>
      <c r="C4245">
        <v>139</v>
      </c>
      <c r="D4245" t="s">
        <v>259</v>
      </c>
      <c r="E4245" t="s">
        <v>199</v>
      </c>
      <c r="F4245" s="231">
        <v>3</v>
      </c>
    </row>
    <row r="4246" spans="1:6" x14ac:dyDescent="0.2">
      <c r="A4246">
        <v>2016</v>
      </c>
      <c r="B4246" t="s">
        <v>1</v>
      </c>
      <c r="C4246">
        <v>139</v>
      </c>
      <c r="D4246" t="s">
        <v>259</v>
      </c>
      <c r="E4246" t="s">
        <v>194</v>
      </c>
      <c r="F4246" s="231">
        <v>15</v>
      </c>
    </row>
    <row r="4247" spans="1:6" x14ac:dyDescent="0.2">
      <c r="A4247">
        <v>2016</v>
      </c>
      <c r="B4247" t="s">
        <v>1</v>
      </c>
      <c r="C4247">
        <v>139</v>
      </c>
      <c r="D4247" t="s">
        <v>259</v>
      </c>
      <c r="E4247" t="s">
        <v>200</v>
      </c>
      <c r="F4247" s="231">
        <v>2</v>
      </c>
    </row>
    <row r="4248" spans="1:6" x14ac:dyDescent="0.2">
      <c r="A4248">
        <v>2016</v>
      </c>
      <c r="B4248" t="s">
        <v>1</v>
      </c>
      <c r="C4248">
        <v>139</v>
      </c>
      <c r="D4248" t="s">
        <v>259</v>
      </c>
      <c r="E4248" t="s">
        <v>195</v>
      </c>
      <c r="F4248" s="231">
        <v>14</v>
      </c>
    </row>
    <row r="4249" spans="1:6" x14ac:dyDescent="0.2">
      <c r="A4249">
        <v>2016</v>
      </c>
      <c r="B4249" t="s">
        <v>1</v>
      </c>
      <c r="C4249">
        <v>139</v>
      </c>
      <c r="D4249" t="s">
        <v>259</v>
      </c>
      <c r="E4249" t="s">
        <v>202</v>
      </c>
      <c r="F4249" s="231">
        <v>0.70063699999999995</v>
      </c>
    </row>
    <row r="4250" spans="1:6" x14ac:dyDescent="0.2">
      <c r="A4250">
        <v>2016</v>
      </c>
      <c r="B4250" t="s">
        <v>1</v>
      </c>
      <c r="C4250">
        <v>139</v>
      </c>
      <c r="D4250" t="s">
        <v>259</v>
      </c>
      <c r="E4250" t="s">
        <v>205</v>
      </c>
      <c r="F4250" s="231">
        <v>0.74460400000000004</v>
      </c>
    </row>
    <row r="4251" spans="1:6" x14ac:dyDescent="0.2">
      <c r="A4251">
        <v>2016</v>
      </c>
      <c r="B4251" t="s">
        <v>1</v>
      </c>
      <c r="C4251">
        <v>139</v>
      </c>
      <c r="D4251" t="s">
        <v>259</v>
      </c>
      <c r="E4251" t="s">
        <v>196</v>
      </c>
      <c r="F4251" s="231">
        <v>290</v>
      </c>
    </row>
    <row r="4252" spans="1:6" x14ac:dyDescent="0.2">
      <c r="A4252">
        <v>2016</v>
      </c>
      <c r="B4252" t="s">
        <v>5</v>
      </c>
      <c r="C4252">
        <v>139</v>
      </c>
      <c r="D4252" t="s">
        <v>259</v>
      </c>
      <c r="E4252" t="s">
        <v>197</v>
      </c>
      <c r="F4252" s="231">
        <v>3</v>
      </c>
    </row>
    <row r="4253" spans="1:6" x14ac:dyDescent="0.2">
      <c r="A4253">
        <v>2016</v>
      </c>
      <c r="B4253" t="s">
        <v>5</v>
      </c>
      <c r="C4253">
        <v>139</v>
      </c>
      <c r="D4253" t="s">
        <v>259</v>
      </c>
      <c r="E4253" t="s">
        <v>198</v>
      </c>
      <c r="F4253" s="231">
        <v>1</v>
      </c>
    </row>
    <row r="4254" spans="1:6" x14ac:dyDescent="0.2">
      <c r="A4254">
        <v>2016</v>
      </c>
      <c r="B4254" t="s">
        <v>5</v>
      </c>
      <c r="C4254">
        <v>139</v>
      </c>
      <c r="D4254" t="s">
        <v>259</v>
      </c>
      <c r="E4254" t="s">
        <v>199</v>
      </c>
      <c r="F4254" s="231">
        <v>2</v>
      </c>
    </row>
    <row r="4255" spans="1:6" x14ac:dyDescent="0.2">
      <c r="A4255">
        <v>2016</v>
      </c>
      <c r="B4255" t="s">
        <v>5</v>
      </c>
      <c r="C4255">
        <v>139</v>
      </c>
      <c r="D4255" t="s">
        <v>259</v>
      </c>
      <c r="E4255" t="s">
        <v>194</v>
      </c>
      <c r="F4255" s="231">
        <v>14</v>
      </c>
    </row>
    <row r="4256" spans="1:6" x14ac:dyDescent="0.2">
      <c r="A4256">
        <v>2016</v>
      </c>
      <c r="B4256" t="s">
        <v>5</v>
      </c>
      <c r="C4256">
        <v>139</v>
      </c>
      <c r="D4256" t="s">
        <v>259</v>
      </c>
      <c r="E4256" t="s">
        <v>195</v>
      </c>
      <c r="F4256" s="231">
        <v>13</v>
      </c>
    </row>
    <row r="4257" spans="1:6" x14ac:dyDescent="0.2">
      <c r="A4257">
        <v>2016</v>
      </c>
      <c r="B4257" t="s">
        <v>5</v>
      </c>
      <c r="C4257">
        <v>139</v>
      </c>
      <c r="D4257" t="s">
        <v>259</v>
      </c>
      <c r="E4257" t="s">
        <v>202</v>
      </c>
      <c r="F4257" s="231">
        <v>0.67752400000000002</v>
      </c>
    </row>
    <row r="4258" spans="1:6" x14ac:dyDescent="0.2">
      <c r="A4258">
        <v>2016</v>
      </c>
      <c r="B4258" t="s">
        <v>5</v>
      </c>
      <c r="C4258">
        <v>139</v>
      </c>
      <c r="D4258" t="s">
        <v>259</v>
      </c>
      <c r="E4258" t="s">
        <v>205</v>
      </c>
      <c r="F4258" s="231">
        <v>0.73033700000000001</v>
      </c>
    </row>
    <row r="4259" spans="1:6" x14ac:dyDescent="0.2">
      <c r="A4259">
        <v>2016</v>
      </c>
      <c r="B4259" t="s">
        <v>5</v>
      </c>
      <c r="C4259">
        <v>139</v>
      </c>
      <c r="D4259" t="s">
        <v>259</v>
      </c>
      <c r="E4259" t="s">
        <v>196</v>
      </c>
      <c r="F4259" s="231">
        <v>307</v>
      </c>
    </row>
    <row r="4260" spans="1:6" x14ac:dyDescent="0.2">
      <c r="A4260">
        <v>2016</v>
      </c>
      <c r="B4260" t="s">
        <v>7</v>
      </c>
      <c r="C4260">
        <v>139</v>
      </c>
      <c r="D4260" t="s">
        <v>259</v>
      </c>
      <c r="E4260" t="s">
        <v>197</v>
      </c>
      <c r="F4260" s="231">
        <v>3</v>
      </c>
    </row>
    <row r="4261" spans="1:6" x14ac:dyDescent="0.2">
      <c r="A4261">
        <v>2016</v>
      </c>
      <c r="B4261" t="s">
        <v>7</v>
      </c>
      <c r="C4261">
        <v>139</v>
      </c>
      <c r="D4261" t="s">
        <v>259</v>
      </c>
      <c r="E4261" t="s">
        <v>194</v>
      </c>
      <c r="F4261" s="231">
        <v>7</v>
      </c>
    </row>
    <row r="4262" spans="1:6" x14ac:dyDescent="0.2">
      <c r="A4262">
        <v>2016</v>
      </c>
      <c r="B4262" t="s">
        <v>7</v>
      </c>
      <c r="C4262">
        <v>139</v>
      </c>
      <c r="D4262" t="s">
        <v>259</v>
      </c>
      <c r="E4262" t="s">
        <v>195</v>
      </c>
      <c r="F4262" s="231">
        <v>4</v>
      </c>
    </row>
    <row r="4263" spans="1:6" x14ac:dyDescent="0.2">
      <c r="A4263">
        <v>2016</v>
      </c>
      <c r="B4263" t="s">
        <v>7</v>
      </c>
      <c r="C4263">
        <v>139</v>
      </c>
      <c r="D4263" t="s">
        <v>259</v>
      </c>
      <c r="E4263" t="s">
        <v>202</v>
      </c>
      <c r="F4263" s="231">
        <v>0.69637000000000004</v>
      </c>
    </row>
    <row r="4264" spans="1:6" x14ac:dyDescent="0.2">
      <c r="A4264">
        <v>2016</v>
      </c>
      <c r="B4264" t="s">
        <v>7</v>
      </c>
      <c r="C4264">
        <v>139</v>
      </c>
      <c r="D4264" t="s">
        <v>259</v>
      </c>
      <c r="E4264" t="s">
        <v>205</v>
      </c>
      <c r="F4264" s="231">
        <v>0.75092899999999996</v>
      </c>
    </row>
    <row r="4265" spans="1:6" x14ac:dyDescent="0.2">
      <c r="A4265">
        <v>2016</v>
      </c>
      <c r="B4265" t="s">
        <v>7</v>
      </c>
      <c r="C4265">
        <v>139</v>
      </c>
      <c r="D4265" t="s">
        <v>259</v>
      </c>
      <c r="E4265" t="s">
        <v>196</v>
      </c>
      <c r="F4265" s="231">
        <v>315</v>
      </c>
    </row>
    <row r="4266" spans="1:6" x14ac:dyDescent="0.2">
      <c r="A4266">
        <v>2016</v>
      </c>
      <c r="B4266" t="s">
        <v>6</v>
      </c>
      <c r="C4266">
        <v>139</v>
      </c>
      <c r="D4266" t="s">
        <v>259</v>
      </c>
      <c r="E4266" t="s">
        <v>197</v>
      </c>
      <c r="F4266" s="231">
        <v>6</v>
      </c>
    </row>
    <row r="4267" spans="1:6" x14ac:dyDescent="0.2">
      <c r="A4267">
        <v>2016</v>
      </c>
      <c r="B4267" t="s">
        <v>6</v>
      </c>
      <c r="C4267">
        <v>139</v>
      </c>
      <c r="D4267" t="s">
        <v>259</v>
      </c>
      <c r="E4267" t="s">
        <v>199</v>
      </c>
      <c r="F4267" s="231">
        <v>1</v>
      </c>
    </row>
    <row r="4268" spans="1:6" x14ac:dyDescent="0.2">
      <c r="A4268">
        <v>2016</v>
      </c>
      <c r="B4268" t="s">
        <v>6</v>
      </c>
      <c r="C4268">
        <v>139</v>
      </c>
      <c r="D4268" t="s">
        <v>259</v>
      </c>
      <c r="E4268" t="s">
        <v>194</v>
      </c>
      <c r="F4268" s="231">
        <v>10</v>
      </c>
    </row>
    <row r="4269" spans="1:6" x14ac:dyDescent="0.2">
      <c r="A4269">
        <v>2016</v>
      </c>
      <c r="B4269" t="s">
        <v>6</v>
      </c>
      <c r="C4269">
        <v>139</v>
      </c>
      <c r="D4269" t="s">
        <v>259</v>
      </c>
      <c r="E4269" t="s">
        <v>200</v>
      </c>
      <c r="F4269" s="231">
        <v>1</v>
      </c>
    </row>
    <row r="4270" spans="1:6" x14ac:dyDescent="0.2">
      <c r="A4270">
        <v>2016</v>
      </c>
      <c r="B4270" t="s">
        <v>6</v>
      </c>
      <c r="C4270">
        <v>139</v>
      </c>
      <c r="D4270" t="s">
        <v>259</v>
      </c>
      <c r="E4270" t="s">
        <v>195</v>
      </c>
      <c r="F4270" s="231">
        <v>17</v>
      </c>
    </row>
    <row r="4271" spans="1:6" x14ac:dyDescent="0.2">
      <c r="A4271">
        <v>2016</v>
      </c>
      <c r="B4271" t="s">
        <v>6</v>
      </c>
      <c r="C4271">
        <v>139</v>
      </c>
      <c r="D4271" t="s">
        <v>259</v>
      </c>
      <c r="E4271" t="s">
        <v>202</v>
      </c>
      <c r="F4271" s="231">
        <v>0.70261399999999996</v>
      </c>
    </row>
    <row r="4272" spans="1:6" x14ac:dyDescent="0.2">
      <c r="A4272">
        <v>2016</v>
      </c>
      <c r="B4272" t="s">
        <v>6</v>
      </c>
      <c r="C4272">
        <v>139</v>
      </c>
      <c r="D4272" t="s">
        <v>259</v>
      </c>
      <c r="E4272" t="s">
        <v>205</v>
      </c>
      <c r="F4272" s="231">
        <v>0.75563899999999995</v>
      </c>
    </row>
    <row r="4273" spans="1:6" x14ac:dyDescent="0.2">
      <c r="A4273">
        <v>2016</v>
      </c>
      <c r="B4273" t="s">
        <v>6</v>
      </c>
      <c r="C4273">
        <v>139</v>
      </c>
      <c r="D4273" t="s">
        <v>259</v>
      </c>
      <c r="E4273" t="s">
        <v>196</v>
      </c>
      <c r="F4273" s="231">
        <v>311</v>
      </c>
    </row>
    <row r="4274" spans="1:6" x14ac:dyDescent="0.2">
      <c r="A4274">
        <v>2016</v>
      </c>
      <c r="B4274" t="s">
        <v>0</v>
      </c>
      <c r="C4274">
        <v>139</v>
      </c>
      <c r="D4274" t="s">
        <v>259</v>
      </c>
      <c r="E4274" t="s">
        <v>197</v>
      </c>
      <c r="F4274" s="231">
        <v>16</v>
      </c>
    </row>
    <row r="4275" spans="1:6" x14ac:dyDescent="0.2">
      <c r="A4275">
        <v>2016</v>
      </c>
      <c r="B4275" t="s">
        <v>0</v>
      </c>
      <c r="C4275">
        <v>139</v>
      </c>
      <c r="D4275" t="s">
        <v>259</v>
      </c>
      <c r="E4275" t="s">
        <v>198</v>
      </c>
      <c r="F4275" s="231">
        <v>0</v>
      </c>
    </row>
    <row r="4276" spans="1:6" x14ac:dyDescent="0.2">
      <c r="A4276">
        <v>2016</v>
      </c>
      <c r="B4276" t="s">
        <v>0</v>
      </c>
      <c r="C4276">
        <v>139</v>
      </c>
      <c r="D4276" t="s">
        <v>259</v>
      </c>
      <c r="E4276" t="s">
        <v>199</v>
      </c>
      <c r="F4276" s="231">
        <v>0</v>
      </c>
    </row>
    <row r="4277" spans="1:6" x14ac:dyDescent="0.2">
      <c r="A4277">
        <v>2016</v>
      </c>
      <c r="B4277" t="s">
        <v>0</v>
      </c>
      <c r="C4277">
        <v>139</v>
      </c>
      <c r="D4277" t="s">
        <v>259</v>
      </c>
      <c r="E4277" t="s">
        <v>194</v>
      </c>
      <c r="F4277" s="231">
        <v>3</v>
      </c>
    </row>
    <row r="4278" spans="1:6" x14ac:dyDescent="0.2">
      <c r="A4278">
        <v>2016</v>
      </c>
      <c r="B4278" t="s">
        <v>0</v>
      </c>
      <c r="C4278">
        <v>139</v>
      </c>
      <c r="D4278" t="s">
        <v>259</v>
      </c>
      <c r="E4278" t="s">
        <v>200</v>
      </c>
      <c r="F4278" s="231">
        <v>0</v>
      </c>
    </row>
    <row r="4279" spans="1:6" x14ac:dyDescent="0.2">
      <c r="A4279">
        <v>2016</v>
      </c>
      <c r="B4279" t="s">
        <v>0</v>
      </c>
      <c r="C4279">
        <v>139</v>
      </c>
      <c r="D4279" t="s">
        <v>259</v>
      </c>
      <c r="E4279" t="s">
        <v>195</v>
      </c>
      <c r="F4279" s="231">
        <v>12</v>
      </c>
    </row>
    <row r="4280" spans="1:6" x14ac:dyDescent="0.2">
      <c r="A4280">
        <v>2016</v>
      </c>
      <c r="B4280" t="s">
        <v>0</v>
      </c>
      <c r="C4280">
        <v>139</v>
      </c>
      <c r="D4280" t="s">
        <v>259</v>
      </c>
      <c r="E4280" t="s">
        <v>202</v>
      </c>
      <c r="F4280" s="231">
        <v>0.72063500000000003</v>
      </c>
    </row>
    <row r="4281" spans="1:6" x14ac:dyDescent="0.2">
      <c r="A4281">
        <v>2016</v>
      </c>
      <c r="B4281" t="s">
        <v>0</v>
      </c>
      <c r="C4281">
        <v>139</v>
      </c>
      <c r="D4281" t="s">
        <v>259</v>
      </c>
      <c r="E4281" t="s">
        <v>205</v>
      </c>
      <c r="F4281" s="231">
        <v>0.74100699999999997</v>
      </c>
    </row>
    <row r="4282" spans="1:6" x14ac:dyDescent="0.2">
      <c r="A4282">
        <v>2016</v>
      </c>
      <c r="B4282" t="s">
        <v>0</v>
      </c>
      <c r="C4282">
        <v>139</v>
      </c>
      <c r="D4282" t="s">
        <v>259</v>
      </c>
      <c r="E4282" t="s">
        <v>196</v>
      </c>
      <c r="F4282" s="231">
        <v>289</v>
      </c>
    </row>
    <row r="4283" spans="1:6" x14ac:dyDescent="0.2">
      <c r="A4283">
        <v>2016</v>
      </c>
      <c r="B4283" t="s">
        <v>8</v>
      </c>
      <c r="C4283">
        <v>139</v>
      </c>
      <c r="D4283" t="s">
        <v>259</v>
      </c>
      <c r="E4283" t="s">
        <v>197</v>
      </c>
      <c r="F4283" s="231">
        <v>7</v>
      </c>
    </row>
    <row r="4284" spans="1:6" x14ac:dyDescent="0.2">
      <c r="A4284">
        <v>2016</v>
      </c>
      <c r="B4284" t="s">
        <v>8</v>
      </c>
      <c r="C4284">
        <v>139</v>
      </c>
      <c r="D4284" t="s">
        <v>259</v>
      </c>
      <c r="E4284" t="s">
        <v>198</v>
      </c>
      <c r="F4284" s="231">
        <v>3</v>
      </c>
    </row>
    <row r="4285" spans="1:6" x14ac:dyDescent="0.2">
      <c r="A4285">
        <v>2016</v>
      </c>
      <c r="B4285" t="s">
        <v>8</v>
      </c>
      <c r="C4285">
        <v>139</v>
      </c>
      <c r="D4285" t="s">
        <v>259</v>
      </c>
      <c r="E4285" t="s">
        <v>199</v>
      </c>
      <c r="F4285" s="231">
        <v>1</v>
      </c>
    </row>
    <row r="4286" spans="1:6" x14ac:dyDescent="0.2">
      <c r="A4286">
        <v>2016</v>
      </c>
      <c r="B4286" t="s">
        <v>8</v>
      </c>
      <c r="C4286">
        <v>139</v>
      </c>
      <c r="D4286" t="s">
        <v>259</v>
      </c>
      <c r="E4286" t="s">
        <v>194</v>
      </c>
      <c r="F4286" s="231">
        <v>5</v>
      </c>
    </row>
    <row r="4287" spans="1:6" x14ac:dyDescent="0.2">
      <c r="A4287">
        <v>2016</v>
      </c>
      <c r="B4287" t="s">
        <v>8</v>
      </c>
      <c r="C4287">
        <v>139</v>
      </c>
      <c r="D4287" t="s">
        <v>259</v>
      </c>
      <c r="E4287" t="s">
        <v>195</v>
      </c>
      <c r="F4287" s="231">
        <v>24</v>
      </c>
    </row>
    <row r="4288" spans="1:6" x14ac:dyDescent="0.2">
      <c r="A4288">
        <v>2016</v>
      </c>
      <c r="B4288" t="s">
        <v>8</v>
      </c>
      <c r="C4288">
        <v>139</v>
      </c>
      <c r="D4288" t="s">
        <v>259</v>
      </c>
      <c r="E4288" t="s">
        <v>202</v>
      </c>
      <c r="F4288" s="231">
        <v>0.71917799999999998</v>
      </c>
    </row>
    <row r="4289" spans="1:6" x14ac:dyDescent="0.2">
      <c r="A4289">
        <v>2016</v>
      </c>
      <c r="B4289" t="s">
        <v>8</v>
      </c>
      <c r="C4289">
        <v>139</v>
      </c>
      <c r="D4289" t="s">
        <v>259</v>
      </c>
      <c r="E4289" t="s">
        <v>205</v>
      </c>
      <c r="F4289" s="231">
        <v>0.78294600000000003</v>
      </c>
    </row>
    <row r="4290" spans="1:6" x14ac:dyDescent="0.2">
      <c r="A4290">
        <v>2016</v>
      </c>
      <c r="B4290" t="s">
        <v>8</v>
      </c>
      <c r="C4290">
        <v>139</v>
      </c>
      <c r="D4290" t="s">
        <v>259</v>
      </c>
      <c r="E4290" t="s">
        <v>196</v>
      </c>
      <c r="F4290" s="231">
        <v>315</v>
      </c>
    </row>
    <row r="4291" spans="1:6" x14ac:dyDescent="0.2">
      <c r="A4291">
        <v>2016</v>
      </c>
      <c r="B4291" t="s">
        <v>10</v>
      </c>
      <c r="C4291">
        <v>139</v>
      </c>
      <c r="D4291" t="s">
        <v>259</v>
      </c>
      <c r="E4291" t="s">
        <v>197</v>
      </c>
      <c r="F4291" s="231">
        <v>5</v>
      </c>
    </row>
    <row r="4292" spans="1:6" x14ac:dyDescent="0.2">
      <c r="A4292">
        <v>2016</v>
      </c>
      <c r="B4292" t="s">
        <v>10</v>
      </c>
      <c r="C4292">
        <v>139</v>
      </c>
      <c r="D4292" t="s">
        <v>259</v>
      </c>
      <c r="E4292" t="s">
        <v>198</v>
      </c>
      <c r="F4292" s="231">
        <v>2</v>
      </c>
    </row>
    <row r="4293" spans="1:6" x14ac:dyDescent="0.2">
      <c r="A4293">
        <v>2016</v>
      </c>
      <c r="B4293" t="s">
        <v>10</v>
      </c>
      <c r="C4293">
        <v>139</v>
      </c>
      <c r="D4293" t="s">
        <v>259</v>
      </c>
      <c r="E4293" t="s">
        <v>194</v>
      </c>
      <c r="F4293" s="231">
        <v>5</v>
      </c>
    </row>
    <row r="4294" spans="1:6" x14ac:dyDescent="0.2">
      <c r="A4294">
        <v>2016</v>
      </c>
      <c r="B4294" t="s">
        <v>10</v>
      </c>
      <c r="C4294">
        <v>139</v>
      </c>
      <c r="D4294" t="s">
        <v>259</v>
      </c>
      <c r="E4294" t="s">
        <v>195</v>
      </c>
      <c r="F4294" s="231">
        <v>16</v>
      </c>
    </row>
    <row r="4295" spans="1:6" x14ac:dyDescent="0.2">
      <c r="A4295">
        <v>2016</v>
      </c>
      <c r="B4295" t="s">
        <v>10</v>
      </c>
      <c r="C4295">
        <v>139</v>
      </c>
      <c r="D4295" t="s">
        <v>259</v>
      </c>
      <c r="E4295" t="s">
        <v>202</v>
      </c>
      <c r="F4295" s="231">
        <v>0.71568600000000004</v>
      </c>
    </row>
    <row r="4296" spans="1:6" x14ac:dyDescent="0.2">
      <c r="A4296">
        <v>2016</v>
      </c>
      <c r="B4296" t="s">
        <v>10</v>
      </c>
      <c r="C4296">
        <v>139</v>
      </c>
      <c r="D4296" t="s">
        <v>259</v>
      </c>
      <c r="E4296" t="s">
        <v>205</v>
      </c>
      <c r="F4296" s="231">
        <v>0.76245200000000002</v>
      </c>
    </row>
    <row r="4297" spans="1:6" x14ac:dyDescent="0.2">
      <c r="A4297">
        <v>2016</v>
      </c>
      <c r="B4297" t="s">
        <v>10</v>
      </c>
      <c r="C4297">
        <v>139</v>
      </c>
      <c r="D4297" t="s">
        <v>259</v>
      </c>
      <c r="E4297" t="s">
        <v>196</v>
      </c>
      <c r="F4297" s="231">
        <v>310</v>
      </c>
    </row>
    <row r="4298" spans="1:6" x14ac:dyDescent="0.2">
      <c r="A4298">
        <v>2016</v>
      </c>
      <c r="B4298" t="s">
        <v>4</v>
      </c>
      <c r="C4298">
        <v>139</v>
      </c>
      <c r="D4298" t="s">
        <v>259</v>
      </c>
      <c r="E4298" t="s">
        <v>197</v>
      </c>
      <c r="F4298" s="231">
        <v>13</v>
      </c>
    </row>
    <row r="4299" spans="1:6" x14ac:dyDescent="0.2">
      <c r="A4299">
        <v>2016</v>
      </c>
      <c r="B4299" t="s">
        <v>4</v>
      </c>
      <c r="C4299">
        <v>139</v>
      </c>
      <c r="D4299" t="s">
        <v>259</v>
      </c>
      <c r="E4299" t="s">
        <v>198</v>
      </c>
      <c r="F4299" s="231">
        <v>1</v>
      </c>
    </row>
    <row r="4300" spans="1:6" x14ac:dyDescent="0.2">
      <c r="A4300">
        <v>2016</v>
      </c>
      <c r="B4300" t="s">
        <v>4</v>
      </c>
      <c r="C4300">
        <v>139</v>
      </c>
      <c r="D4300" t="s">
        <v>259</v>
      </c>
      <c r="E4300" t="s">
        <v>194</v>
      </c>
      <c r="F4300" s="231">
        <v>5</v>
      </c>
    </row>
    <row r="4301" spans="1:6" x14ac:dyDescent="0.2">
      <c r="A4301">
        <v>2016</v>
      </c>
      <c r="B4301" t="s">
        <v>4</v>
      </c>
      <c r="C4301">
        <v>139</v>
      </c>
      <c r="D4301" t="s">
        <v>259</v>
      </c>
      <c r="E4301" t="s">
        <v>195</v>
      </c>
      <c r="F4301" s="231">
        <v>17</v>
      </c>
    </row>
    <row r="4302" spans="1:6" x14ac:dyDescent="0.2">
      <c r="A4302">
        <v>2016</v>
      </c>
      <c r="B4302" t="s">
        <v>4</v>
      </c>
      <c r="C4302">
        <v>139</v>
      </c>
      <c r="D4302" t="s">
        <v>259</v>
      </c>
      <c r="E4302" t="s">
        <v>202</v>
      </c>
      <c r="F4302" s="231">
        <v>0.69648600000000005</v>
      </c>
    </row>
    <row r="4303" spans="1:6" x14ac:dyDescent="0.2">
      <c r="A4303">
        <v>2016</v>
      </c>
      <c r="B4303" t="s">
        <v>4</v>
      </c>
      <c r="C4303">
        <v>139</v>
      </c>
      <c r="D4303" t="s">
        <v>259</v>
      </c>
      <c r="E4303" t="s">
        <v>205</v>
      </c>
      <c r="F4303" s="231">
        <v>0.74538700000000002</v>
      </c>
    </row>
    <row r="4304" spans="1:6" x14ac:dyDescent="0.2">
      <c r="A4304">
        <v>2016</v>
      </c>
      <c r="B4304" t="s">
        <v>4</v>
      </c>
      <c r="C4304">
        <v>139</v>
      </c>
      <c r="D4304" t="s">
        <v>259</v>
      </c>
      <c r="E4304" t="s">
        <v>196</v>
      </c>
      <c r="F4304" s="231">
        <v>296</v>
      </c>
    </row>
    <row r="4305" spans="1:6" x14ac:dyDescent="0.2">
      <c r="A4305">
        <v>2016</v>
      </c>
      <c r="B4305" t="s">
        <v>3</v>
      </c>
      <c r="C4305">
        <v>139</v>
      </c>
      <c r="D4305" t="s">
        <v>259</v>
      </c>
      <c r="E4305" t="s">
        <v>197</v>
      </c>
      <c r="F4305" s="231">
        <v>6</v>
      </c>
    </row>
    <row r="4306" spans="1:6" x14ac:dyDescent="0.2">
      <c r="A4306">
        <v>2016</v>
      </c>
      <c r="B4306" t="s">
        <v>3</v>
      </c>
      <c r="C4306">
        <v>139</v>
      </c>
      <c r="D4306" t="s">
        <v>259</v>
      </c>
      <c r="E4306" t="s">
        <v>198</v>
      </c>
      <c r="F4306" s="231">
        <v>1</v>
      </c>
    </row>
    <row r="4307" spans="1:6" x14ac:dyDescent="0.2">
      <c r="A4307">
        <v>2016</v>
      </c>
      <c r="B4307" t="s">
        <v>3</v>
      </c>
      <c r="C4307">
        <v>139</v>
      </c>
      <c r="D4307" t="s">
        <v>259</v>
      </c>
      <c r="E4307" t="s">
        <v>194</v>
      </c>
      <c r="F4307" s="231">
        <v>6</v>
      </c>
    </row>
    <row r="4308" spans="1:6" x14ac:dyDescent="0.2">
      <c r="A4308">
        <v>2016</v>
      </c>
      <c r="B4308" t="s">
        <v>3</v>
      </c>
      <c r="C4308">
        <v>139</v>
      </c>
      <c r="D4308" t="s">
        <v>259</v>
      </c>
      <c r="E4308" t="s">
        <v>195</v>
      </c>
      <c r="F4308" s="231">
        <v>20</v>
      </c>
    </row>
    <row r="4309" spans="1:6" x14ac:dyDescent="0.2">
      <c r="A4309">
        <v>2016</v>
      </c>
      <c r="B4309" t="s">
        <v>3</v>
      </c>
      <c r="C4309">
        <v>139</v>
      </c>
      <c r="D4309" t="s">
        <v>259</v>
      </c>
      <c r="E4309" t="s">
        <v>202</v>
      </c>
      <c r="F4309" s="231">
        <v>0.69551300000000005</v>
      </c>
    </row>
    <row r="4310" spans="1:6" x14ac:dyDescent="0.2">
      <c r="A4310">
        <v>2016</v>
      </c>
      <c r="B4310" t="s">
        <v>3</v>
      </c>
      <c r="C4310">
        <v>139</v>
      </c>
      <c r="D4310" t="s">
        <v>259</v>
      </c>
      <c r="E4310" t="s">
        <v>205</v>
      </c>
      <c r="F4310" s="231">
        <v>0.74074099999999998</v>
      </c>
    </row>
    <row r="4311" spans="1:6" x14ac:dyDescent="0.2">
      <c r="A4311">
        <v>2016</v>
      </c>
      <c r="B4311" t="s">
        <v>3</v>
      </c>
      <c r="C4311">
        <v>139</v>
      </c>
      <c r="D4311" t="s">
        <v>259</v>
      </c>
      <c r="E4311" t="s">
        <v>196</v>
      </c>
      <c r="F4311" s="231">
        <v>303</v>
      </c>
    </row>
    <row r="4312" spans="1:6" x14ac:dyDescent="0.2">
      <c r="A4312">
        <v>2016</v>
      </c>
      <c r="B4312" t="s">
        <v>2</v>
      </c>
      <c r="C4312">
        <v>139</v>
      </c>
      <c r="D4312" t="s">
        <v>259</v>
      </c>
      <c r="E4312" t="s">
        <v>197</v>
      </c>
      <c r="F4312" s="231">
        <v>2</v>
      </c>
    </row>
    <row r="4313" spans="1:6" x14ac:dyDescent="0.2">
      <c r="A4313">
        <v>2016</v>
      </c>
      <c r="B4313" t="s">
        <v>2</v>
      </c>
      <c r="C4313">
        <v>139</v>
      </c>
      <c r="D4313" t="s">
        <v>259</v>
      </c>
      <c r="E4313" t="s">
        <v>198</v>
      </c>
      <c r="F4313" s="231">
        <v>2</v>
      </c>
    </row>
    <row r="4314" spans="1:6" x14ac:dyDescent="0.2">
      <c r="A4314">
        <v>2016</v>
      </c>
      <c r="B4314" t="s">
        <v>2</v>
      </c>
      <c r="C4314">
        <v>139</v>
      </c>
      <c r="D4314" t="s">
        <v>259</v>
      </c>
      <c r="E4314" t="s">
        <v>199</v>
      </c>
      <c r="F4314" s="231">
        <v>1</v>
      </c>
    </row>
    <row r="4315" spans="1:6" x14ac:dyDescent="0.2">
      <c r="A4315">
        <v>2016</v>
      </c>
      <c r="B4315" t="s">
        <v>2</v>
      </c>
      <c r="C4315">
        <v>139</v>
      </c>
      <c r="D4315" t="s">
        <v>259</v>
      </c>
      <c r="E4315" t="s">
        <v>194</v>
      </c>
      <c r="F4315" s="231">
        <v>13</v>
      </c>
    </row>
    <row r="4316" spans="1:6" x14ac:dyDescent="0.2">
      <c r="A4316">
        <v>2016</v>
      </c>
      <c r="B4316" t="s">
        <v>2</v>
      </c>
      <c r="C4316">
        <v>139</v>
      </c>
      <c r="D4316" t="s">
        <v>259</v>
      </c>
      <c r="E4316" t="s">
        <v>195</v>
      </c>
      <c r="F4316" s="231">
        <v>15</v>
      </c>
    </row>
    <row r="4317" spans="1:6" x14ac:dyDescent="0.2">
      <c r="A4317">
        <v>2016</v>
      </c>
      <c r="B4317" t="s">
        <v>2</v>
      </c>
      <c r="C4317">
        <v>139</v>
      </c>
      <c r="D4317" t="s">
        <v>259</v>
      </c>
      <c r="E4317" t="s">
        <v>202</v>
      </c>
      <c r="F4317" s="231">
        <v>0.67823299999999997</v>
      </c>
    </row>
    <row r="4318" spans="1:6" x14ac:dyDescent="0.2">
      <c r="A4318">
        <v>2016</v>
      </c>
      <c r="B4318" t="s">
        <v>2</v>
      </c>
      <c r="C4318">
        <v>139</v>
      </c>
      <c r="D4318" t="s">
        <v>259</v>
      </c>
      <c r="E4318" t="s">
        <v>205</v>
      </c>
      <c r="F4318" s="231">
        <v>0.72101400000000004</v>
      </c>
    </row>
    <row r="4319" spans="1:6" x14ac:dyDescent="0.2">
      <c r="A4319">
        <v>2016</v>
      </c>
      <c r="B4319" t="s">
        <v>2</v>
      </c>
      <c r="C4319">
        <v>139</v>
      </c>
      <c r="D4319" t="s">
        <v>259</v>
      </c>
      <c r="E4319" t="s">
        <v>196</v>
      </c>
      <c r="F4319" s="231">
        <v>302</v>
      </c>
    </row>
    <row r="4320" spans="1:6" x14ac:dyDescent="0.2">
      <c r="A4320">
        <v>2016</v>
      </c>
      <c r="B4320" t="s">
        <v>9</v>
      </c>
      <c r="C4320">
        <v>143</v>
      </c>
      <c r="D4320" t="s">
        <v>260</v>
      </c>
      <c r="E4320" t="s">
        <v>197</v>
      </c>
      <c r="F4320" s="231">
        <v>15</v>
      </c>
    </row>
    <row r="4321" spans="1:6" x14ac:dyDescent="0.2">
      <c r="A4321">
        <v>2016</v>
      </c>
      <c r="B4321" t="s">
        <v>9</v>
      </c>
      <c r="C4321">
        <v>143</v>
      </c>
      <c r="D4321" t="s">
        <v>260</v>
      </c>
      <c r="E4321" t="s">
        <v>198</v>
      </c>
      <c r="F4321" s="231">
        <v>4</v>
      </c>
    </row>
    <row r="4322" spans="1:6" x14ac:dyDescent="0.2">
      <c r="A4322">
        <v>2016</v>
      </c>
      <c r="B4322" t="s">
        <v>9</v>
      </c>
      <c r="C4322">
        <v>143</v>
      </c>
      <c r="D4322" t="s">
        <v>260</v>
      </c>
      <c r="E4322" t="s">
        <v>199</v>
      </c>
      <c r="F4322" s="231">
        <v>1</v>
      </c>
    </row>
    <row r="4323" spans="1:6" x14ac:dyDescent="0.2">
      <c r="A4323">
        <v>2016</v>
      </c>
      <c r="B4323" t="s">
        <v>9</v>
      </c>
      <c r="C4323">
        <v>143</v>
      </c>
      <c r="D4323" t="s">
        <v>260</v>
      </c>
      <c r="E4323" t="s">
        <v>194</v>
      </c>
      <c r="F4323" s="231">
        <v>7</v>
      </c>
    </row>
    <row r="4324" spans="1:6" x14ac:dyDescent="0.2">
      <c r="A4324">
        <v>2016</v>
      </c>
      <c r="B4324" t="s">
        <v>9</v>
      </c>
      <c r="C4324">
        <v>143</v>
      </c>
      <c r="D4324" t="s">
        <v>260</v>
      </c>
      <c r="E4324" t="s">
        <v>195</v>
      </c>
      <c r="F4324" s="231">
        <v>26</v>
      </c>
    </row>
    <row r="4325" spans="1:6" x14ac:dyDescent="0.2">
      <c r="A4325">
        <v>2016</v>
      </c>
      <c r="B4325" t="s">
        <v>9</v>
      </c>
      <c r="C4325">
        <v>143</v>
      </c>
      <c r="D4325" t="s">
        <v>260</v>
      </c>
      <c r="E4325" t="s">
        <v>202</v>
      </c>
      <c r="F4325" s="231">
        <v>0.73181799999999997</v>
      </c>
    </row>
    <row r="4326" spans="1:6" x14ac:dyDescent="0.2">
      <c r="A4326">
        <v>2016</v>
      </c>
      <c r="B4326" t="s">
        <v>9</v>
      </c>
      <c r="C4326">
        <v>143</v>
      </c>
      <c r="D4326" t="s">
        <v>260</v>
      </c>
      <c r="E4326" t="s">
        <v>205</v>
      </c>
      <c r="F4326" s="231">
        <v>0.76691699999999996</v>
      </c>
    </row>
    <row r="4327" spans="1:6" x14ac:dyDescent="0.2">
      <c r="A4327">
        <v>2016</v>
      </c>
      <c r="B4327" t="s">
        <v>9</v>
      </c>
      <c r="C4327">
        <v>143</v>
      </c>
      <c r="D4327" t="s">
        <v>260</v>
      </c>
      <c r="E4327" t="s">
        <v>196</v>
      </c>
      <c r="F4327" s="231">
        <v>423</v>
      </c>
    </row>
    <row r="4328" spans="1:6" x14ac:dyDescent="0.2">
      <c r="A4328">
        <v>2016</v>
      </c>
      <c r="B4328" t="s">
        <v>1</v>
      </c>
      <c r="C4328">
        <v>143</v>
      </c>
      <c r="D4328" t="s">
        <v>260</v>
      </c>
      <c r="E4328" t="s">
        <v>197</v>
      </c>
      <c r="F4328" s="231">
        <v>12</v>
      </c>
    </row>
    <row r="4329" spans="1:6" x14ac:dyDescent="0.2">
      <c r="A4329">
        <v>2016</v>
      </c>
      <c r="B4329" t="s">
        <v>1</v>
      </c>
      <c r="C4329">
        <v>143</v>
      </c>
      <c r="D4329" t="s">
        <v>260</v>
      </c>
      <c r="E4329" t="s">
        <v>198</v>
      </c>
      <c r="F4329" s="231">
        <v>3</v>
      </c>
    </row>
    <row r="4330" spans="1:6" x14ac:dyDescent="0.2">
      <c r="A4330">
        <v>2016</v>
      </c>
      <c r="B4330" t="s">
        <v>1</v>
      </c>
      <c r="C4330">
        <v>143</v>
      </c>
      <c r="D4330" t="s">
        <v>260</v>
      </c>
      <c r="E4330" t="s">
        <v>199</v>
      </c>
      <c r="F4330" s="231">
        <v>2</v>
      </c>
    </row>
    <row r="4331" spans="1:6" x14ac:dyDescent="0.2">
      <c r="A4331">
        <v>2016</v>
      </c>
      <c r="B4331" t="s">
        <v>1</v>
      </c>
      <c r="C4331">
        <v>143</v>
      </c>
      <c r="D4331" t="s">
        <v>260</v>
      </c>
      <c r="E4331" t="s">
        <v>194</v>
      </c>
      <c r="F4331" s="231">
        <v>6</v>
      </c>
    </row>
    <row r="4332" spans="1:6" x14ac:dyDescent="0.2">
      <c r="A4332">
        <v>2016</v>
      </c>
      <c r="B4332" t="s">
        <v>1</v>
      </c>
      <c r="C4332">
        <v>143</v>
      </c>
      <c r="D4332" t="s">
        <v>260</v>
      </c>
      <c r="E4332" t="s">
        <v>200</v>
      </c>
      <c r="F4332" s="231">
        <v>1</v>
      </c>
    </row>
    <row r="4333" spans="1:6" x14ac:dyDescent="0.2">
      <c r="A4333">
        <v>2016</v>
      </c>
      <c r="B4333" t="s">
        <v>1</v>
      </c>
      <c r="C4333">
        <v>143</v>
      </c>
      <c r="D4333" t="s">
        <v>260</v>
      </c>
      <c r="E4333" t="s">
        <v>195</v>
      </c>
      <c r="F4333" s="231">
        <v>18</v>
      </c>
    </row>
    <row r="4334" spans="1:6" x14ac:dyDescent="0.2">
      <c r="A4334">
        <v>2016</v>
      </c>
      <c r="B4334" t="s">
        <v>1</v>
      </c>
      <c r="C4334">
        <v>143</v>
      </c>
      <c r="D4334" t="s">
        <v>260</v>
      </c>
      <c r="E4334" t="s">
        <v>202</v>
      </c>
      <c r="F4334" s="231">
        <v>0.71461200000000002</v>
      </c>
    </row>
    <row r="4335" spans="1:6" x14ac:dyDescent="0.2">
      <c r="A4335">
        <v>2016</v>
      </c>
      <c r="B4335" t="s">
        <v>1</v>
      </c>
      <c r="C4335">
        <v>143</v>
      </c>
      <c r="D4335" t="s">
        <v>260</v>
      </c>
      <c r="E4335" t="s">
        <v>205</v>
      </c>
      <c r="F4335" s="231">
        <v>0.752525</v>
      </c>
    </row>
    <row r="4336" spans="1:6" x14ac:dyDescent="0.2">
      <c r="A4336">
        <v>2016</v>
      </c>
      <c r="B4336" t="s">
        <v>1</v>
      </c>
      <c r="C4336">
        <v>143</v>
      </c>
      <c r="D4336" t="s">
        <v>260</v>
      </c>
      <c r="E4336" t="s">
        <v>196</v>
      </c>
      <c r="F4336" s="231">
        <v>425</v>
      </c>
    </row>
    <row r="4337" spans="1:6" x14ac:dyDescent="0.2">
      <c r="A4337">
        <v>2016</v>
      </c>
      <c r="B4337" t="s">
        <v>5</v>
      </c>
      <c r="C4337">
        <v>143</v>
      </c>
      <c r="D4337" t="s">
        <v>260</v>
      </c>
      <c r="E4337" t="s">
        <v>197</v>
      </c>
      <c r="F4337" s="231">
        <v>6</v>
      </c>
    </row>
    <row r="4338" spans="1:6" x14ac:dyDescent="0.2">
      <c r="A4338">
        <v>2016</v>
      </c>
      <c r="B4338" t="s">
        <v>5</v>
      </c>
      <c r="C4338">
        <v>143</v>
      </c>
      <c r="D4338" t="s">
        <v>260</v>
      </c>
      <c r="E4338" t="s">
        <v>194</v>
      </c>
      <c r="F4338" s="231">
        <v>12</v>
      </c>
    </row>
    <row r="4339" spans="1:6" x14ac:dyDescent="0.2">
      <c r="A4339">
        <v>2016</v>
      </c>
      <c r="B4339" t="s">
        <v>5</v>
      </c>
      <c r="C4339">
        <v>143</v>
      </c>
      <c r="D4339" t="s">
        <v>260</v>
      </c>
      <c r="E4339" t="s">
        <v>200</v>
      </c>
      <c r="F4339" s="231">
        <v>1</v>
      </c>
    </row>
    <row r="4340" spans="1:6" x14ac:dyDescent="0.2">
      <c r="A4340">
        <v>2016</v>
      </c>
      <c r="B4340" t="s">
        <v>5</v>
      </c>
      <c r="C4340">
        <v>143</v>
      </c>
      <c r="D4340" t="s">
        <v>260</v>
      </c>
      <c r="E4340" t="s">
        <v>195</v>
      </c>
      <c r="F4340" s="231">
        <v>24</v>
      </c>
    </row>
    <row r="4341" spans="1:6" x14ac:dyDescent="0.2">
      <c r="A4341">
        <v>2016</v>
      </c>
      <c r="B4341" t="s">
        <v>5</v>
      </c>
      <c r="C4341">
        <v>143</v>
      </c>
      <c r="D4341" t="s">
        <v>260</v>
      </c>
      <c r="E4341" t="s">
        <v>202</v>
      </c>
      <c r="F4341" s="231">
        <v>0.69107600000000002</v>
      </c>
    </row>
    <row r="4342" spans="1:6" x14ac:dyDescent="0.2">
      <c r="A4342">
        <v>2016</v>
      </c>
      <c r="B4342" t="s">
        <v>5</v>
      </c>
      <c r="C4342">
        <v>143</v>
      </c>
      <c r="D4342" t="s">
        <v>260</v>
      </c>
      <c r="E4342" t="s">
        <v>205</v>
      </c>
      <c r="F4342" s="231">
        <v>0.73214299999999999</v>
      </c>
    </row>
    <row r="4343" spans="1:6" x14ac:dyDescent="0.2">
      <c r="A4343">
        <v>2016</v>
      </c>
      <c r="B4343" t="s">
        <v>5</v>
      </c>
      <c r="C4343">
        <v>143</v>
      </c>
      <c r="D4343" t="s">
        <v>260</v>
      </c>
      <c r="E4343" t="s">
        <v>196</v>
      </c>
      <c r="F4343" s="231">
        <v>421</v>
      </c>
    </row>
    <row r="4344" spans="1:6" x14ac:dyDescent="0.2">
      <c r="A4344">
        <v>2016</v>
      </c>
      <c r="B4344" t="s">
        <v>7</v>
      </c>
      <c r="C4344">
        <v>143</v>
      </c>
      <c r="D4344" t="s">
        <v>260</v>
      </c>
      <c r="E4344" t="s">
        <v>197</v>
      </c>
      <c r="F4344" s="231">
        <v>7</v>
      </c>
    </row>
    <row r="4345" spans="1:6" x14ac:dyDescent="0.2">
      <c r="A4345">
        <v>2016</v>
      </c>
      <c r="B4345" t="s">
        <v>7</v>
      </c>
      <c r="C4345">
        <v>143</v>
      </c>
      <c r="D4345" t="s">
        <v>260</v>
      </c>
      <c r="E4345" t="s">
        <v>198</v>
      </c>
      <c r="F4345" s="231">
        <v>2</v>
      </c>
    </row>
    <row r="4346" spans="1:6" x14ac:dyDescent="0.2">
      <c r="A4346">
        <v>2016</v>
      </c>
      <c r="B4346" t="s">
        <v>7</v>
      </c>
      <c r="C4346">
        <v>143</v>
      </c>
      <c r="D4346" t="s">
        <v>260</v>
      </c>
      <c r="E4346" t="s">
        <v>194</v>
      </c>
      <c r="F4346" s="231">
        <v>11</v>
      </c>
    </row>
    <row r="4347" spans="1:6" x14ac:dyDescent="0.2">
      <c r="A4347">
        <v>2016</v>
      </c>
      <c r="B4347" t="s">
        <v>7</v>
      </c>
      <c r="C4347">
        <v>143</v>
      </c>
      <c r="D4347" t="s">
        <v>260</v>
      </c>
      <c r="E4347" t="s">
        <v>200</v>
      </c>
      <c r="F4347" s="231">
        <v>1</v>
      </c>
    </row>
    <row r="4348" spans="1:6" x14ac:dyDescent="0.2">
      <c r="A4348">
        <v>2016</v>
      </c>
      <c r="B4348" t="s">
        <v>7</v>
      </c>
      <c r="C4348">
        <v>143</v>
      </c>
      <c r="D4348" t="s">
        <v>260</v>
      </c>
      <c r="E4348" t="s">
        <v>195</v>
      </c>
      <c r="F4348" s="231">
        <v>24</v>
      </c>
    </row>
    <row r="4349" spans="1:6" x14ac:dyDescent="0.2">
      <c r="A4349">
        <v>2016</v>
      </c>
      <c r="B4349" t="s">
        <v>7</v>
      </c>
      <c r="C4349">
        <v>143</v>
      </c>
      <c r="D4349" t="s">
        <v>260</v>
      </c>
      <c r="E4349" t="s">
        <v>202</v>
      </c>
      <c r="F4349" s="231">
        <v>0.71990699999999996</v>
      </c>
    </row>
    <row r="4350" spans="1:6" x14ac:dyDescent="0.2">
      <c r="A4350">
        <v>2016</v>
      </c>
      <c r="B4350" t="s">
        <v>7</v>
      </c>
      <c r="C4350">
        <v>143</v>
      </c>
      <c r="D4350" t="s">
        <v>260</v>
      </c>
      <c r="E4350" t="s">
        <v>205</v>
      </c>
      <c r="F4350" s="231">
        <v>0.76322400000000001</v>
      </c>
    </row>
    <row r="4351" spans="1:6" x14ac:dyDescent="0.2">
      <c r="A4351">
        <v>2016</v>
      </c>
      <c r="B4351" t="s">
        <v>7</v>
      </c>
      <c r="C4351">
        <v>143</v>
      </c>
      <c r="D4351" t="s">
        <v>260</v>
      </c>
      <c r="E4351" t="s">
        <v>196</v>
      </c>
      <c r="F4351" s="231">
        <v>430</v>
      </c>
    </row>
    <row r="4352" spans="1:6" x14ac:dyDescent="0.2">
      <c r="A4352">
        <v>2016</v>
      </c>
      <c r="B4352" t="s">
        <v>6</v>
      </c>
      <c r="C4352">
        <v>143</v>
      </c>
      <c r="D4352" t="s">
        <v>260</v>
      </c>
      <c r="E4352" t="s">
        <v>197</v>
      </c>
      <c r="F4352" s="231">
        <v>13</v>
      </c>
    </row>
    <row r="4353" spans="1:6" x14ac:dyDescent="0.2">
      <c r="A4353">
        <v>2016</v>
      </c>
      <c r="B4353" t="s">
        <v>6</v>
      </c>
      <c r="C4353">
        <v>143</v>
      </c>
      <c r="D4353" t="s">
        <v>260</v>
      </c>
      <c r="E4353" t="s">
        <v>198</v>
      </c>
      <c r="F4353" s="231">
        <v>2</v>
      </c>
    </row>
    <row r="4354" spans="1:6" x14ac:dyDescent="0.2">
      <c r="A4354">
        <v>2016</v>
      </c>
      <c r="B4354" t="s">
        <v>6</v>
      </c>
      <c r="C4354">
        <v>143</v>
      </c>
      <c r="D4354" t="s">
        <v>260</v>
      </c>
      <c r="E4354" t="s">
        <v>199</v>
      </c>
      <c r="F4354" s="231">
        <v>1</v>
      </c>
    </row>
    <row r="4355" spans="1:6" x14ac:dyDescent="0.2">
      <c r="A4355">
        <v>2016</v>
      </c>
      <c r="B4355" t="s">
        <v>6</v>
      </c>
      <c r="C4355">
        <v>143</v>
      </c>
      <c r="D4355" t="s">
        <v>260</v>
      </c>
      <c r="E4355" t="s">
        <v>194</v>
      </c>
      <c r="F4355" s="231">
        <v>11</v>
      </c>
    </row>
    <row r="4356" spans="1:6" x14ac:dyDescent="0.2">
      <c r="A4356">
        <v>2016</v>
      </c>
      <c r="B4356" t="s">
        <v>6</v>
      </c>
      <c r="C4356">
        <v>143</v>
      </c>
      <c r="D4356" t="s">
        <v>260</v>
      </c>
      <c r="E4356" t="s">
        <v>200</v>
      </c>
      <c r="F4356" s="231">
        <v>2</v>
      </c>
    </row>
    <row r="4357" spans="1:6" x14ac:dyDescent="0.2">
      <c r="A4357">
        <v>2016</v>
      </c>
      <c r="B4357" t="s">
        <v>6</v>
      </c>
      <c r="C4357">
        <v>143</v>
      </c>
      <c r="D4357" t="s">
        <v>260</v>
      </c>
      <c r="E4357" t="s">
        <v>195</v>
      </c>
      <c r="F4357" s="231">
        <v>31</v>
      </c>
    </row>
    <row r="4358" spans="1:6" x14ac:dyDescent="0.2">
      <c r="A4358">
        <v>2016</v>
      </c>
      <c r="B4358" t="s">
        <v>6</v>
      </c>
      <c r="C4358">
        <v>143</v>
      </c>
      <c r="D4358" t="s">
        <v>260</v>
      </c>
      <c r="E4358" t="s">
        <v>202</v>
      </c>
      <c r="F4358" s="231">
        <v>0.70900700000000005</v>
      </c>
    </row>
    <row r="4359" spans="1:6" x14ac:dyDescent="0.2">
      <c r="A4359">
        <v>2016</v>
      </c>
      <c r="B4359" t="s">
        <v>6</v>
      </c>
      <c r="C4359">
        <v>143</v>
      </c>
      <c r="D4359" t="s">
        <v>260</v>
      </c>
      <c r="E4359" t="s">
        <v>205</v>
      </c>
      <c r="F4359" s="231">
        <v>0.75</v>
      </c>
    </row>
    <row r="4360" spans="1:6" x14ac:dyDescent="0.2">
      <c r="A4360">
        <v>2016</v>
      </c>
      <c r="B4360" t="s">
        <v>6</v>
      </c>
      <c r="C4360">
        <v>143</v>
      </c>
      <c r="D4360" t="s">
        <v>260</v>
      </c>
      <c r="E4360" t="s">
        <v>196</v>
      </c>
      <c r="F4360" s="231">
        <v>422</v>
      </c>
    </row>
    <row r="4361" spans="1:6" x14ac:dyDescent="0.2">
      <c r="A4361">
        <v>2016</v>
      </c>
      <c r="B4361" t="s">
        <v>0</v>
      </c>
      <c r="C4361">
        <v>143</v>
      </c>
      <c r="D4361" t="s">
        <v>260</v>
      </c>
      <c r="E4361" t="s">
        <v>197</v>
      </c>
      <c r="F4361" s="231">
        <v>3</v>
      </c>
    </row>
    <row r="4362" spans="1:6" x14ac:dyDescent="0.2">
      <c r="A4362">
        <v>2016</v>
      </c>
      <c r="B4362" t="s">
        <v>0</v>
      </c>
      <c r="C4362">
        <v>143</v>
      </c>
      <c r="D4362" t="s">
        <v>260</v>
      </c>
      <c r="E4362" t="s">
        <v>198</v>
      </c>
      <c r="F4362" s="231">
        <v>0</v>
      </c>
    </row>
    <row r="4363" spans="1:6" x14ac:dyDescent="0.2">
      <c r="A4363">
        <v>2016</v>
      </c>
      <c r="B4363" t="s">
        <v>0</v>
      </c>
      <c r="C4363">
        <v>143</v>
      </c>
      <c r="D4363" t="s">
        <v>260</v>
      </c>
      <c r="E4363" t="s">
        <v>199</v>
      </c>
      <c r="F4363" s="231">
        <v>0</v>
      </c>
    </row>
    <row r="4364" spans="1:6" x14ac:dyDescent="0.2">
      <c r="A4364">
        <v>2016</v>
      </c>
      <c r="B4364" t="s">
        <v>0</v>
      </c>
      <c r="C4364">
        <v>143</v>
      </c>
      <c r="D4364" t="s">
        <v>260</v>
      </c>
      <c r="E4364" t="s">
        <v>194</v>
      </c>
      <c r="F4364" s="231">
        <v>4</v>
      </c>
    </row>
    <row r="4365" spans="1:6" x14ac:dyDescent="0.2">
      <c r="A4365">
        <v>2016</v>
      </c>
      <c r="B4365" t="s">
        <v>0</v>
      </c>
      <c r="C4365">
        <v>143</v>
      </c>
      <c r="D4365" t="s">
        <v>260</v>
      </c>
      <c r="E4365" t="s">
        <v>200</v>
      </c>
      <c r="F4365" s="231">
        <v>1</v>
      </c>
    </row>
    <row r="4366" spans="1:6" x14ac:dyDescent="0.2">
      <c r="A4366">
        <v>2016</v>
      </c>
      <c r="B4366" t="s">
        <v>0</v>
      </c>
      <c r="C4366">
        <v>143</v>
      </c>
      <c r="D4366" t="s">
        <v>260</v>
      </c>
      <c r="E4366" t="s">
        <v>195</v>
      </c>
      <c r="F4366" s="231">
        <v>27</v>
      </c>
    </row>
    <row r="4367" spans="1:6" x14ac:dyDescent="0.2">
      <c r="A4367">
        <v>2016</v>
      </c>
      <c r="B4367" t="s">
        <v>0</v>
      </c>
      <c r="C4367">
        <v>143</v>
      </c>
      <c r="D4367" t="s">
        <v>260</v>
      </c>
      <c r="E4367" t="s">
        <v>202</v>
      </c>
      <c r="F4367" s="231">
        <v>0.69772699999999999</v>
      </c>
    </row>
    <row r="4368" spans="1:6" x14ac:dyDescent="0.2">
      <c r="A4368">
        <v>2016</v>
      </c>
      <c r="B4368" t="s">
        <v>0</v>
      </c>
      <c r="C4368">
        <v>143</v>
      </c>
      <c r="D4368" t="s">
        <v>260</v>
      </c>
      <c r="E4368" t="s">
        <v>205</v>
      </c>
      <c r="F4368" s="231">
        <v>0.74177199999999999</v>
      </c>
    </row>
    <row r="4369" spans="1:6" x14ac:dyDescent="0.2">
      <c r="A4369">
        <v>2016</v>
      </c>
      <c r="B4369" t="s">
        <v>0</v>
      </c>
      <c r="C4369">
        <v>143</v>
      </c>
      <c r="D4369" t="s">
        <v>260</v>
      </c>
      <c r="E4369" t="s">
        <v>196</v>
      </c>
      <c r="F4369" s="231">
        <v>431</v>
      </c>
    </row>
    <row r="4370" spans="1:6" x14ac:dyDescent="0.2">
      <c r="A4370">
        <v>2016</v>
      </c>
      <c r="B4370" t="s">
        <v>8</v>
      </c>
      <c r="C4370">
        <v>143</v>
      </c>
      <c r="D4370" t="s">
        <v>260</v>
      </c>
      <c r="E4370" t="s">
        <v>197</v>
      </c>
      <c r="F4370" s="231">
        <v>13</v>
      </c>
    </row>
    <row r="4371" spans="1:6" x14ac:dyDescent="0.2">
      <c r="A4371">
        <v>2016</v>
      </c>
      <c r="B4371" t="s">
        <v>8</v>
      </c>
      <c r="C4371">
        <v>143</v>
      </c>
      <c r="D4371" t="s">
        <v>260</v>
      </c>
      <c r="E4371" t="s">
        <v>198</v>
      </c>
      <c r="F4371" s="231">
        <v>1</v>
      </c>
    </row>
    <row r="4372" spans="1:6" x14ac:dyDescent="0.2">
      <c r="A4372">
        <v>2016</v>
      </c>
      <c r="B4372" t="s">
        <v>8</v>
      </c>
      <c r="C4372">
        <v>143</v>
      </c>
      <c r="D4372" t="s">
        <v>260</v>
      </c>
      <c r="E4372" t="s">
        <v>194</v>
      </c>
      <c r="F4372" s="231">
        <v>11</v>
      </c>
    </row>
    <row r="4373" spans="1:6" x14ac:dyDescent="0.2">
      <c r="A4373">
        <v>2016</v>
      </c>
      <c r="B4373" t="s">
        <v>8</v>
      </c>
      <c r="C4373">
        <v>143</v>
      </c>
      <c r="D4373" t="s">
        <v>260</v>
      </c>
      <c r="E4373" t="s">
        <v>200</v>
      </c>
      <c r="F4373" s="231">
        <v>1</v>
      </c>
    </row>
    <row r="4374" spans="1:6" x14ac:dyDescent="0.2">
      <c r="A4374">
        <v>2016</v>
      </c>
      <c r="B4374" t="s">
        <v>8</v>
      </c>
      <c r="C4374">
        <v>143</v>
      </c>
      <c r="D4374" t="s">
        <v>260</v>
      </c>
      <c r="E4374" t="s">
        <v>195</v>
      </c>
      <c r="F4374" s="231">
        <v>30</v>
      </c>
    </row>
    <row r="4375" spans="1:6" x14ac:dyDescent="0.2">
      <c r="A4375">
        <v>2016</v>
      </c>
      <c r="B4375" t="s">
        <v>8</v>
      </c>
      <c r="C4375">
        <v>143</v>
      </c>
      <c r="D4375" t="s">
        <v>260</v>
      </c>
      <c r="E4375" t="s">
        <v>202</v>
      </c>
      <c r="F4375" s="231">
        <v>0.73611099999999996</v>
      </c>
    </row>
    <row r="4376" spans="1:6" x14ac:dyDescent="0.2">
      <c r="A4376">
        <v>2016</v>
      </c>
      <c r="B4376" t="s">
        <v>8</v>
      </c>
      <c r="C4376">
        <v>143</v>
      </c>
      <c r="D4376" t="s">
        <v>260</v>
      </c>
      <c r="E4376" t="s">
        <v>205</v>
      </c>
      <c r="F4376" s="231">
        <v>0.77918799999999999</v>
      </c>
    </row>
    <row r="4377" spans="1:6" x14ac:dyDescent="0.2">
      <c r="A4377">
        <v>2016</v>
      </c>
      <c r="B4377" t="s">
        <v>8</v>
      </c>
      <c r="C4377">
        <v>143</v>
      </c>
      <c r="D4377" t="s">
        <v>260</v>
      </c>
      <c r="E4377" t="s">
        <v>196</v>
      </c>
      <c r="F4377" s="231">
        <v>429</v>
      </c>
    </row>
    <row r="4378" spans="1:6" x14ac:dyDescent="0.2">
      <c r="A4378">
        <v>2016</v>
      </c>
      <c r="B4378" t="s">
        <v>10</v>
      </c>
      <c r="C4378">
        <v>143</v>
      </c>
      <c r="D4378" t="s">
        <v>260</v>
      </c>
      <c r="E4378" t="s">
        <v>197</v>
      </c>
      <c r="F4378" s="231">
        <v>9</v>
      </c>
    </row>
    <row r="4379" spans="1:6" x14ac:dyDescent="0.2">
      <c r="A4379">
        <v>2016</v>
      </c>
      <c r="B4379" t="s">
        <v>10</v>
      </c>
      <c r="C4379">
        <v>143</v>
      </c>
      <c r="D4379" t="s">
        <v>260</v>
      </c>
      <c r="E4379" t="s">
        <v>198</v>
      </c>
      <c r="F4379" s="231">
        <v>1</v>
      </c>
    </row>
    <row r="4380" spans="1:6" x14ac:dyDescent="0.2">
      <c r="A4380">
        <v>2016</v>
      </c>
      <c r="B4380" t="s">
        <v>10</v>
      </c>
      <c r="C4380">
        <v>143</v>
      </c>
      <c r="D4380" t="s">
        <v>260</v>
      </c>
      <c r="E4380" t="s">
        <v>199</v>
      </c>
      <c r="F4380" s="231">
        <v>1</v>
      </c>
    </row>
    <row r="4381" spans="1:6" x14ac:dyDescent="0.2">
      <c r="A4381">
        <v>2016</v>
      </c>
      <c r="B4381" t="s">
        <v>10</v>
      </c>
      <c r="C4381">
        <v>143</v>
      </c>
      <c r="D4381" t="s">
        <v>260</v>
      </c>
      <c r="E4381" t="s">
        <v>194</v>
      </c>
      <c r="F4381" s="231">
        <v>9</v>
      </c>
    </row>
    <row r="4382" spans="1:6" x14ac:dyDescent="0.2">
      <c r="A4382">
        <v>2016</v>
      </c>
      <c r="B4382" t="s">
        <v>10</v>
      </c>
      <c r="C4382">
        <v>143</v>
      </c>
      <c r="D4382" t="s">
        <v>260</v>
      </c>
      <c r="E4382" t="s">
        <v>200</v>
      </c>
      <c r="F4382" s="231">
        <v>1</v>
      </c>
    </row>
    <row r="4383" spans="1:6" x14ac:dyDescent="0.2">
      <c r="A4383">
        <v>2016</v>
      </c>
      <c r="B4383" t="s">
        <v>10</v>
      </c>
      <c r="C4383">
        <v>143</v>
      </c>
      <c r="D4383" t="s">
        <v>260</v>
      </c>
      <c r="E4383" t="s">
        <v>195</v>
      </c>
      <c r="F4383" s="231">
        <v>24</v>
      </c>
    </row>
    <row r="4384" spans="1:6" x14ac:dyDescent="0.2">
      <c r="A4384">
        <v>2016</v>
      </c>
      <c r="B4384" t="s">
        <v>10</v>
      </c>
      <c r="C4384">
        <v>143</v>
      </c>
      <c r="D4384" t="s">
        <v>260</v>
      </c>
      <c r="E4384" t="s">
        <v>202</v>
      </c>
      <c r="F4384" s="231">
        <v>0.73148100000000005</v>
      </c>
    </row>
    <row r="4385" spans="1:6" x14ac:dyDescent="0.2">
      <c r="A4385">
        <v>2016</v>
      </c>
      <c r="B4385" t="s">
        <v>10</v>
      </c>
      <c r="C4385">
        <v>143</v>
      </c>
      <c r="D4385" t="s">
        <v>260</v>
      </c>
      <c r="E4385" t="s">
        <v>205</v>
      </c>
      <c r="F4385" s="231">
        <v>0.76844800000000002</v>
      </c>
    </row>
    <row r="4386" spans="1:6" x14ac:dyDescent="0.2">
      <c r="A4386">
        <v>2016</v>
      </c>
      <c r="B4386" t="s">
        <v>10</v>
      </c>
      <c r="C4386">
        <v>143</v>
      </c>
      <c r="D4386" t="s">
        <v>260</v>
      </c>
      <c r="E4386" t="s">
        <v>196</v>
      </c>
      <c r="F4386" s="231">
        <v>425</v>
      </c>
    </row>
    <row r="4387" spans="1:6" x14ac:dyDescent="0.2">
      <c r="A4387">
        <v>2016</v>
      </c>
      <c r="B4387" t="s">
        <v>4</v>
      </c>
      <c r="C4387">
        <v>143</v>
      </c>
      <c r="D4387" t="s">
        <v>260</v>
      </c>
      <c r="E4387" t="s">
        <v>197</v>
      </c>
      <c r="F4387" s="231">
        <v>14</v>
      </c>
    </row>
    <row r="4388" spans="1:6" x14ac:dyDescent="0.2">
      <c r="A4388">
        <v>2016</v>
      </c>
      <c r="B4388" t="s">
        <v>4</v>
      </c>
      <c r="C4388">
        <v>143</v>
      </c>
      <c r="D4388" t="s">
        <v>260</v>
      </c>
      <c r="E4388" t="s">
        <v>198</v>
      </c>
      <c r="F4388" s="231">
        <v>1</v>
      </c>
    </row>
    <row r="4389" spans="1:6" x14ac:dyDescent="0.2">
      <c r="A4389">
        <v>2016</v>
      </c>
      <c r="B4389" t="s">
        <v>4</v>
      </c>
      <c r="C4389">
        <v>143</v>
      </c>
      <c r="D4389" t="s">
        <v>260</v>
      </c>
      <c r="E4389" t="s">
        <v>199</v>
      </c>
      <c r="F4389" s="231">
        <v>1</v>
      </c>
    </row>
    <row r="4390" spans="1:6" x14ac:dyDescent="0.2">
      <c r="A4390">
        <v>2016</v>
      </c>
      <c r="B4390" t="s">
        <v>4</v>
      </c>
      <c r="C4390">
        <v>143</v>
      </c>
      <c r="D4390" t="s">
        <v>260</v>
      </c>
      <c r="E4390" t="s">
        <v>194</v>
      </c>
      <c r="F4390" s="231">
        <v>7</v>
      </c>
    </row>
    <row r="4391" spans="1:6" x14ac:dyDescent="0.2">
      <c r="A4391">
        <v>2016</v>
      </c>
      <c r="B4391" t="s">
        <v>4</v>
      </c>
      <c r="C4391">
        <v>143</v>
      </c>
      <c r="D4391" t="s">
        <v>260</v>
      </c>
      <c r="E4391" t="s">
        <v>200</v>
      </c>
      <c r="F4391" s="231">
        <v>2</v>
      </c>
    </row>
    <row r="4392" spans="1:6" x14ac:dyDescent="0.2">
      <c r="A4392">
        <v>2016</v>
      </c>
      <c r="B4392" t="s">
        <v>4</v>
      </c>
      <c r="C4392">
        <v>143</v>
      </c>
      <c r="D4392" t="s">
        <v>260</v>
      </c>
      <c r="E4392" t="s">
        <v>195</v>
      </c>
      <c r="F4392" s="231">
        <v>17</v>
      </c>
    </row>
    <row r="4393" spans="1:6" x14ac:dyDescent="0.2">
      <c r="A4393">
        <v>2016</v>
      </c>
      <c r="B4393" t="s">
        <v>4</v>
      </c>
      <c r="C4393">
        <v>143</v>
      </c>
      <c r="D4393" t="s">
        <v>260</v>
      </c>
      <c r="E4393" t="s">
        <v>202</v>
      </c>
      <c r="F4393" s="231">
        <v>0.70319600000000004</v>
      </c>
    </row>
    <row r="4394" spans="1:6" x14ac:dyDescent="0.2">
      <c r="A4394">
        <v>2016</v>
      </c>
      <c r="B4394" t="s">
        <v>4</v>
      </c>
      <c r="C4394">
        <v>143</v>
      </c>
      <c r="D4394" t="s">
        <v>260</v>
      </c>
      <c r="E4394" t="s">
        <v>205</v>
      </c>
      <c r="F4394" s="231">
        <v>0.74744900000000003</v>
      </c>
    </row>
    <row r="4395" spans="1:6" x14ac:dyDescent="0.2">
      <c r="A4395">
        <v>2016</v>
      </c>
      <c r="B4395" t="s">
        <v>4</v>
      </c>
      <c r="C4395">
        <v>143</v>
      </c>
      <c r="D4395" t="s">
        <v>260</v>
      </c>
      <c r="E4395" t="s">
        <v>196</v>
      </c>
      <c r="F4395" s="231">
        <v>414</v>
      </c>
    </row>
    <row r="4396" spans="1:6" x14ac:dyDescent="0.2">
      <c r="A4396">
        <v>2016</v>
      </c>
      <c r="B4396" t="s">
        <v>3</v>
      </c>
      <c r="C4396">
        <v>143</v>
      </c>
      <c r="D4396" t="s">
        <v>260</v>
      </c>
      <c r="E4396" t="s">
        <v>197</v>
      </c>
      <c r="F4396" s="231">
        <v>10</v>
      </c>
    </row>
    <row r="4397" spans="1:6" x14ac:dyDescent="0.2">
      <c r="A4397">
        <v>2016</v>
      </c>
      <c r="B4397" t="s">
        <v>3</v>
      </c>
      <c r="C4397">
        <v>143</v>
      </c>
      <c r="D4397" t="s">
        <v>260</v>
      </c>
      <c r="E4397" t="s">
        <v>199</v>
      </c>
      <c r="F4397" s="231">
        <v>1</v>
      </c>
    </row>
    <row r="4398" spans="1:6" x14ac:dyDescent="0.2">
      <c r="A4398">
        <v>2016</v>
      </c>
      <c r="B4398" t="s">
        <v>3</v>
      </c>
      <c r="C4398">
        <v>143</v>
      </c>
      <c r="D4398" t="s">
        <v>260</v>
      </c>
      <c r="E4398" t="s">
        <v>194</v>
      </c>
      <c r="F4398" s="231">
        <v>7</v>
      </c>
    </row>
    <row r="4399" spans="1:6" x14ac:dyDescent="0.2">
      <c r="A4399">
        <v>2016</v>
      </c>
      <c r="B4399" t="s">
        <v>3</v>
      </c>
      <c r="C4399">
        <v>143</v>
      </c>
      <c r="D4399" t="s">
        <v>260</v>
      </c>
      <c r="E4399" t="s">
        <v>200</v>
      </c>
      <c r="F4399" s="231">
        <v>2</v>
      </c>
    </row>
    <row r="4400" spans="1:6" x14ac:dyDescent="0.2">
      <c r="A4400">
        <v>2016</v>
      </c>
      <c r="B4400" t="s">
        <v>3</v>
      </c>
      <c r="C4400">
        <v>143</v>
      </c>
      <c r="D4400" t="s">
        <v>260</v>
      </c>
      <c r="E4400" t="s">
        <v>195</v>
      </c>
      <c r="F4400" s="231">
        <v>30</v>
      </c>
    </row>
    <row r="4401" spans="1:6" x14ac:dyDescent="0.2">
      <c r="A4401">
        <v>2016</v>
      </c>
      <c r="B4401" t="s">
        <v>3</v>
      </c>
      <c r="C4401">
        <v>143</v>
      </c>
      <c r="D4401" t="s">
        <v>260</v>
      </c>
      <c r="E4401" t="s">
        <v>202</v>
      </c>
      <c r="F4401" s="231">
        <v>0.69230800000000003</v>
      </c>
    </row>
    <row r="4402" spans="1:6" x14ac:dyDescent="0.2">
      <c r="A4402">
        <v>2016</v>
      </c>
      <c r="B4402" t="s">
        <v>3</v>
      </c>
      <c r="C4402">
        <v>143</v>
      </c>
      <c r="D4402" t="s">
        <v>260</v>
      </c>
      <c r="E4402" t="s">
        <v>205</v>
      </c>
      <c r="F4402" s="231">
        <v>0.73499999999999999</v>
      </c>
    </row>
    <row r="4403" spans="1:6" x14ac:dyDescent="0.2">
      <c r="A4403">
        <v>2016</v>
      </c>
      <c r="B4403" t="s">
        <v>3</v>
      </c>
      <c r="C4403">
        <v>143</v>
      </c>
      <c r="D4403" t="s">
        <v>260</v>
      </c>
      <c r="E4403" t="s">
        <v>196</v>
      </c>
      <c r="F4403" s="231">
        <v>419</v>
      </c>
    </row>
    <row r="4404" spans="1:6" x14ac:dyDescent="0.2">
      <c r="A4404">
        <v>2016</v>
      </c>
      <c r="B4404" t="s">
        <v>2</v>
      </c>
      <c r="C4404">
        <v>143</v>
      </c>
      <c r="D4404" t="s">
        <v>260</v>
      </c>
      <c r="E4404" t="s">
        <v>197</v>
      </c>
      <c r="F4404" s="231">
        <v>15</v>
      </c>
    </row>
    <row r="4405" spans="1:6" x14ac:dyDescent="0.2">
      <c r="A4405">
        <v>2016</v>
      </c>
      <c r="B4405" t="s">
        <v>2</v>
      </c>
      <c r="C4405">
        <v>143</v>
      </c>
      <c r="D4405" t="s">
        <v>260</v>
      </c>
      <c r="E4405" t="s">
        <v>194</v>
      </c>
      <c r="F4405" s="231">
        <v>8</v>
      </c>
    </row>
    <row r="4406" spans="1:6" x14ac:dyDescent="0.2">
      <c r="A4406">
        <v>2016</v>
      </c>
      <c r="B4406" t="s">
        <v>2</v>
      </c>
      <c r="C4406">
        <v>143</v>
      </c>
      <c r="D4406" t="s">
        <v>260</v>
      </c>
      <c r="E4406" t="s">
        <v>200</v>
      </c>
      <c r="F4406" s="231">
        <v>3</v>
      </c>
    </row>
    <row r="4407" spans="1:6" x14ac:dyDescent="0.2">
      <c r="A4407">
        <v>2016</v>
      </c>
      <c r="B4407" t="s">
        <v>2</v>
      </c>
      <c r="C4407">
        <v>143</v>
      </c>
      <c r="D4407" t="s">
        <v>260</v>
      </c>
      <c r="E4407" t="s">
        <v>195</v>
      </c>
      <c r="F4407" s="231">
        <v>9</v>
      </c>
    </row>
    <row r="4408" spans="1:6" x14ac:dyDescent="0.2">
      <c r="A4408">
        <v>2016</v>
      </c>
      <c r="B4408" t="s">
        <v>2</v>
      </c>
      <c r="C4408">
        <v>143</v>
      </c>
      <c r="D4408" t="s">
        <v>260</v>
      </c>
      <c r="E4408" t="s">
        <v>202</v>
      </c>
      <c r="F4408" s="231">
        <v>0.704036</v>
      </c>
    </row>
    <row r="4409" spans="1:6" x14ac:dyDescent="0.2">
      <c r="A4409">
        <v>2016</v>
      </c>
      <c r="B4409" t="s">
        <v>2</v>
      </c>
      <c r="C4409">
        <v>143</v>
      </c>
      <c r="D4409" t="s">
        <v>260</v>
      </c>
      <c r="E4409" t="s">
        <v>205</v>
      </c>
      <c r="F4409" s="231">
        <v>0.746305</v>
      </c>
    </row>
    <row r="4410" spans="1:6" x14ac:dyDescent="0.2">
      <c r="A4410">
        <v>2016</v>
      </c>
      <c r="B4410" t="s">
        <v>2</v>
      </c>
      <c r="C4410">
        <v>143</v>
      </c>
      <c r="D4410" t="s">
        <v>260</v>
      </c>
      <c r="E4410" t="s">
        <v>196</v>
      </c>
      <c r="F4410" s="231">
        <v>421</v>
      </c>
    </row>
    <row r="4411" spans="1:6" x14ac:dyDescent="0.2">
      <c r="A4411">
        <v>2016</v>
      </c>
      <c r="B4411" t="s">
        <v>9</v>
      </c>
      <c r="C4411">
        <v>144</v>
      </c>
      <c r="D4411" t="s">
        <v>261</v>
      </c>
      <c r="E4411" t="s">
        <v>197</v>
      </c>
      <c r="F4411" s="231">
        <v>1</v>
      </c>
    </row>
    <row r="4412" spans="1:6" x14ac:dyDescent="0.2">
      <c r="A4412">
        <v>2016</v>
      </c>
      <c r="B4412" t="s">
        <v>9</v>
      </c>
      <c r="C4412">
        <v>144</v>
      </c>
      <c r="D4412" t="s">
        <v>261</v>
      </c>
      <c r="E4412" t="s">
        <v>199</v>
      </c>
      <c r="F4412" s="231">
        <v>1</v>
      </c>
    </row>
    <row r="4413" spans="1:6" x14ac:dyDescent="0.2">
      <c r="A4413">
        <v>2016</v>
      </c>
      <c r="B4413" t="s">
        <v>9</v>
      </c>
      <c r="C4413">
        <v>144</v>
      </c>
      <c r="D4413" t="s">
        <v>261</v>
      </c>
      <c r="E4413" t="s">
        <v>194</v>
      </c>
      <c r="F4413" s="231">
        <v>3</v>
      </c>
    </row>
    <row r="4414" spans="1:6" x14ac:dyDescent="0.2">
      <c r="A4414">
        <v>2016</v>
      </c>
      <c r="B4414" t="s">
        <v>9</v>
      </c>
      <c r="C4414">
        <v>144</v>
      </c>
      <c r="D4414" t="s">
        <v>261</v>
      </c>
      <c r="E4414" t="s">
        <v>195</v>
      </c>
      <c r="F4414" s="231">
        <v>5</v>
      </c>
    </row>
    <row r="4415" spans="1:6" x14ac:dyDescent="0.2">
      <c r="A4415">
        <v>2016</v>
      </c>
      <c r="B4415" t="s">
        <v>9</v>
      </c>
      <c r="C4415">
        <v>144</v>
      </c>
      <c r="D4415" t="s">
        <v>261</v>
      </c>
      <c r="E4415" t="s">
        <v>202</v>
      </c>
      <c r="F4415" s="231">
        <v>0.63829800000000003</v>
      </c>
    </row>
    <row r="4416" spans="1:6" x14ac:dyDescent="0.2">
      <c r="A4416">
        <v>2016</v>
      </c>
      <c r="B4416" t="s">
        <v>9</v>
      </c>
      <c r="C4416">
        <v>144</v>
      </c>
      <c r="D4416" t="s">
        <v>261</v>
      </c>
      <c r="E4416" t="s">
        <v>205</v>
      </c>
      <c r="F4416" s="231">
        <v>0.68918900000000005</v>
      </c>
    </row>
    <row r="4417" spans="1:6" x14ac:dyDescent="0.2">
      <c r="A4417">
        <v>2016</v>
      </c>
      <c r="B4417" t="s">
        <v>9</v>
      </c>
      <c r="C4417">
        <v>144</v>
      </c>
      <c r="D4417" t="s">
        <v>261</v>
      </c>
      <c r="E4417" t="s">
        <v>196</v>
      </c>
      <c r="F4417" s="231">
        <v>98</v>
      </c>
    </row>
    <row r="4418" spans="1:6" x14ac:dyDescent="0.2">
      <c r="A4418">
        <v>2016</v>
      </c>
      <c r="B4418" t="s">
        <v>1</v>
      </c>
      <c r="C4418">
        <v>144</v>
      </c>
      <c r="D4418" t="s">
        <v>261</v>
      </c>
      <c r="E4418" t="s">
        <v>197</v>
      </c>
      <c r="F4418" s="231">
        <v>5</v>
      </c>
    </row>
    <row r="4419" spans="1:6" x14ac:dyDescent="0.2">
      <c r="A4419">
        <v>2016</v>
      </c>
      <c r="B4419" t="s">
        <v>1</v>
      </c>
      <c r="C4419">
        <v>144</v>
      </c>
      <c r="D4419" t="s">
        <v>261</v>
      </c>
      <c r="E4419" t="s">
        <v>194</v>
      </c>
      <c r="F4419" s="231">
        <v>4</v>
      </c>
    </row>
    <row r="4420" spans="1:6" x14ac:dyDescent="0.2">
      <c r="A4420">
        <v>2016</v>
      </c>
      <c r="B4420" t="s">
        <v>1</v>
      </c>
      <c r="C4420">
        <v>144</v>
      </c>
      <c r="D4420" t="s">
        <v>261</v>
      </c>
      <c r="E4420" t="s">
        <v>195</v>
      </c>
      <c r="F4420" s="231">
        <v>3</v>
      </c>
    </row>
    <row r="4421" spans="1:6" x14ac:dyDescent="0.2">
      <c r="A4421">
        <v>2016</v>
      </c>
      <c r="B4421" t="s">
        <v>1</v>
      </c>
      <c r="C4421">
        <v>144</v>
      </c>
      <c r="D4421" t="s">
        <v>261</v>
      </c>
      <c r="E4421" t="s">
        <v>202</v>
      </c>
      <c r="F4421" s="231">
        <v>0.60784300000000002</v>
      </c>
    </row>
    <row r="4422" spans="1:6" x14ac:dyDescent="0.2">
      <c r="A4422">
        <v>2016</v>
      </c>
      <c r="B4422" t="s">
        <v>1</v>
      </c>
      <c r="C4422">
        <v>144</v>
      </c>
      <c r="D4422" t="s">
        <v>261</v>
      </c>
      <c r="E4422" t="s">
        <v>205</v>
      </c>
      <c r="F4422" s="231">
        <v>0.66265099999999999</v>
      </c>
    </row>
    <row r="4423" spans="1:6" x14ac:dyDescent="0.2">
      <c r="A4423">
        <v>2016</v>
      </c>
      <c r="B4423" t="s">
        <v>1</v>
      </c>
      <c r="C4423">
        <v>144</v>
      </c>
      <c r="D4423" t="s">
        <v>261</v>
      </c>
      <c r="E4423" t="s">
        <v>196</v>
      </c>
      <c r="F4423" s="231">
        <v>80</v>
      </c>
    </row>
    <row r="4424" spans="1:6" x14ac:dyDescent="0.2">
      <c r="A4424">
        <v>2016</v>
      </c>
      <c r="B4424" t="s">
        <v>5</v>
      </c>
      <c r="C4424">
        <v>144</v>
      </c>
      <c r="D4424" t="s">
        <v>261</v>
      </c>
      <c r="E4424" t="s">
        <v>198</v>
      </c>
      <c r="F4424" s="231">
        <v>1</v>
      </c>
    </row>
    <row r="4425" spans="1:6" x14ac:dyDescent="0.2">
      <c r="A4425">
        <v>2016</v>
      </c>
      <c r="B4425" t="s">
        <v>5</v>
      </c>
      <c r="C4425">
        <v>144</v>
      </c>
      <c r="D4425" t="s">
        <v>261</v>
      </c>
      <c r="E4425" t="s">
        <v>199</v>
      </c>
      <c r="F4425" s="231">
        <v>1</v>
      </c>
    </row>
    <row r="4426" spans="1:6" x14ac:dyDescent="0.2">
      <c r="A4426">
        <v>2016</v>
      </c>
      <c r="B4426" t="s">
        <v>5</v>
      </c>
      <c r="C4426">
        <v>144</v>
      </c>
      <c r="D4426" t="s">
        <v>261</v>
      </c>
      <c r="E4426" t="s">
        <v>194</v>
      </c>
      <c r="F4426" s="231">
        <v>3</v>
      </c>
    </row>
    <row r="4427" spans="1:6" x14ac:dyDescent="0.2">
      <c r="A4427">
        <v>2016</v>
      </c>
      <c r="B4427" t="s">
        <v>5</v>
      </c>
      <c r="C4427">
        <v>144</v>
      </c>
      <c r="D4427" t="s">
        <v>261</v>
      </c>
      <c r="E4427" t="s">
        <v>195</v>
      </c>
      <c r="F4427" s="231">
        <v>1</v>
      </c>
    </row>
    <row r="4428" spans="1:6" x14ac:dyDescent="0.2">
      <c r="A4428">
        <v>2016</v>
      </c>
      <c r="B4428" t="s">
        <v>5</v>
      </c>
      <c r="C4428">
        <v>144</v>
      </c>
      <c r="D4428" t="s">
        <v>261</v>
      </c>
      <c r="E4428" t="s">
        <v>202</v>
      </c>
      <c r="F4428" s="231">
        <v>0.60824699999999998</v>
      </c>
    </row>
    <row r="4429" spans="1:6" x14ac:dyDescent="0.2">
      <c r="A4429">
        <v>2016</v>
      </c>
      <c r="B4429" t="s">
        <v>5</v>
      </c>
      <c r="C4429">
        <v>144</v>
      </c>
      <c r="D4429" t="s">
        <v>261</v>
      </c>
      <c r="E4429" t="s">
        <v>205</v>
      </c>
      <c r="F4429" s="231">
        <v>0.67105300000000001</v>
      </c>
    </row>
    <row r="4430" spans="1:6" x14ac:dyDescent="0.2">
      <c r="A4430">
        <v>2016</v>
      </c>
      <c r="B4430" t="s">
        <v>5</v>
      </c>
      <c r="C4430">
        <v>144</v>
      </c>
      <c r="D4430" t="s">
        <v>261</v>
      </c>
      <c r="E4430" t="s">
        <v>196</v>
      </c>
      <c r="F4430" s="231">
        <v>90</v>
      </c>
    </row>
    <row r="4431" spans="1:6" x14ac:dyDescent="0.2">
      <c r="A4431">
        <v>2016</v>
      </c>
      <c r="B4431" t="s">
        <v>7</v>
      </c>
      <c r="C4431">
        <v>144</v>
      </c>
      <c r="D4431" t="s">
        <v>261</v>
      </c>
      <c r="E4431" t="s">
        <v>197</v>
      </c>
      <c r="F4431" s="231">
        <v>3</v>
      </c>
    </row>
    <row r="4432" spans="1:6" x14ac:dyDescent="0.2">
      <c r="A4432">
        <v>2016</v>
      </c>
      <c r="B4432" t="s">
        <v>7</v>
      </c>
      <c r="C4432">
        <v>144</v>
      </c>
      <c r="D4432" t="s">
        <v>261</v>
      </c>
      <c r="E4432" t="s">
        <v>198</v>
      </c>
      <c r="F4432" s="231">
        <v>1</v>
      </c>
    </row>
    <row r="4433" spans="1:6" x14ac:dyDescent="0.2">
      <c r="A4433">
        <v>2016</v>
      </c>
      <c r="B4433" t="s">
        <v>7</v>
      </c>
      <c r="C4433">
        <v>144</v>
      </c>
      <c r="D4433" t="s">
        <v>261</v>
      </c>
      <c r="E4433" t="s">
        <v>194</v>
      </c>
      <c r="F4433" s="231">
        <v>2</v>
      </c>
    </row>
    <row r="4434" spans="1:6" x14ac:dyDescent="0.2">
      <c r="A4434">
        <v>2016</v>
      </c>
      <c r="B4434" t="s">
        <v>7</v>
      </c>
      <c r="C4434">
        <v>144</v>
      </c>
      <c r="D4434" t="s">
        <v>261</v>
      </c>
      <c r="E4434" t="s">
        <v>195</v>
      </c>
      <c r="F4434" s="231">
        <v>7</v>
      </c>
    </row>
    <row r="4435" spans="1:6" x14ac:dyDescent="0.2">
      <c r="A4435">
        <v>2016</v>
      </c>
      <c r="B4435" t="s">
        <v>7</v>
      </c>
      <c r="C4435">
        <v>144</v>
      </c>
      <c r="D4435" t="s">
        <v>261</v>
      </c>
      <c r="E4435" t="s">
        <v>202</v>
      </c>
      <c r="F4435" s="231">
        <v>0.62766</v>
      </c>
    </row>
    <row r="4436" spans="1:6" x14ac:dyDescent="0.2">
      <c r="A4436">
        <v>2016</v>
      </c>
      <c r="B4436" t="s">
        <v>7</v>
      </c>
      <c r="C4436">
        <v>144</v>
      </c>
      <c r="D4436" t="s">
        <v>261</v>
      </c>
      <c r="E4436" t="s">
        <v>205</v>
      </c>
      <c r="F4436" s="231">
        <v>0.68</v>
      </c>
    </row>
    <row r="4437" spans="1:6" x14ac:dyDescent="0.2">
      <c r="A4437">
        <v>2016</v>
      </c>
      <c r="B4437" t="s">
        <v>7</v>
      </c>
      <c r="C4437">
        <v>144</v>
      </c>
      <c r="D4437" t="s">
        <v>261</v>
      </c>
      <c r="E4437" t="s">
        <v>196</v>
      </c>
      <c r="F4437" s="231">
        <v>91</v>
      </c>
    </row>
    <row r="4438" spans="1:6" x14ac:dyDescent="0.2">
      <c r="A4438">
        <v>2016</v>
      </c>
      <c r="B4438" t="s">
        <v>6</v>
      </c>
      <c r="C4438">
        <v>144</v>
      </c>
      <c r="D4438" t="s">
        <v>261</v>
      </c>
      <c r="E4438" t="s">
        <v>197</v>
      </c>
      <c r="F4438" s="231">
        <v>2</v>
      </c>
    </row>
    <row r="4439" spans="1:6" x14ac:dyDescent="0.2">
      <c r="A4439">
        <v>2016</v>
      </c>
      <c r="B4439" t="s">
        <v>6</v>
      </c>
      <c r="C4439">
        <v>144</v>
      </c>
      <c r="D4439" t="s">
        <v>261</v>
      </c>
      <c r="E4439" t="s">
        <v>198</v>
      </c>
      <c r="F4439" s="231">
        <v>2</v>
      </c>
    </row>
    <row r="4440" spans="1:6" x14ac:dyDescent="0.2">
      <c r="A4440">
        <v>2016</v>
      </c>
      <c r="B4440" t="s">
        <v>6</v>
      </c>
      <c r="C4440">
        <v>144</v>
      </c>
      <c r="D4440" t="s">
        <v>261</v>
      </c>
      <c r="E4440" t="s">
        <v>194</v>
      </c>
      <c r="F4440" s="231">
        <v>3</v>
      </c>
    </row>
    <row r="4441" spans="1:6" x14ac:dyDescent="0.2">
      <c r="A4441">
        <v>2016</v>
      </c>
      <c r="B4441" t="s">
        <v>6</v>
      </c>
      <c r="C4441">
        <v>144</v>
      </c>
      <c r="D4441" t="s">
        <v>261</v>
      </c>
      <c r="E4441" t="s">
        <v>195</v>
      </c>
      <c r="F4441" s="231">
        <v>6</v>
      </c>
    </row>
    <row r="4442" spans="1:6" x14ac:dyDescent="0.2">
      <c r="A4442">
        <v>2016</v>
      </c>
      <c r="B4442" t="s">
        <v>6</v>
      </c>
      <c r="C4442">
        <v>144</v>
      </c>
      <c r="D4442" t="s">
        <v>261</v>
      </c>
      <c r="E4442" t="s">
        <v>202</v>
      </c>
      <c r="F4442" s="231">
        <v>0.60824699999999998</v>
      </c>
    </row>
    <row r="4443" spans="1:6" x14ac:dyDescent="0.2">
      <c r="A4443">
        <v>2016</v>
      </c>
      <c r="B4443" t="s">
        <v>6</v>
      </c>
      <c r="C4443">
        <v>144</v>
      </c>
      <c r="D4443" t="s">
        <v>261</v>
      </c>
      <c r="E4443" t="s">
        <v>205</v>
      </c>
      <c r="F4443" s="231">
        <v>0.67105300000000001</v>
      </c>
    </row>
    <row r="4444" spans="1:6" x14ac:dyDescent="0.2">
      <c r="A4444">
        <v>2016</v>
      </c>
      <c r="B4444" t="s">
        <v>6</v>
      </c>
      <c r="C4444">
        <v>144</v>
      </c>
      <c r="D4444" t="s">
        <v>261</v>
      </c>
      <c r="E4444" t="s">
        <v>196</v>
      </c>
      <c r="F4444" s="231">
        <v>92</v>
      </c>
    </row>
    <row r="4445" spans="1:6" x14ac:dyDescent="0.2">
      <c r="A4445">
        <v>2016</v>
      </c>
      <c r="B4445" t="s">
        <v>0</v>
      </c>
      <c r="C4445">
        <v>144</v>
      </c>
      <c r="D4445" t="s">
        <v>261</v>
      </c>
      <c r="E4445" t="s">
        <v>197</v>
      </c>
      <c r="F4445" s="231">
        <v>11</v>
      </c>
    </row>
    <row r="4446" spans="1:6" x14ac:dyDescent="0.2">
      <c r="A4446">
        <v>2016</v>
      </c>
      <c r="B4446" t="s">
        <v>0</v>
      </c>
      <c r="C4446">
        <v>144</v>
      </c>
      <c r="D4446" t="s">
        <v>261</v>
      </c>
      <c r="E4446" t="s">
        <v>198</v>
      </c>
      <c r="F4446" s="231">
        <v>0</v>
      </c>
    </row>
    <row r="4447" spans="1:6" x14ac:dyDescent="0.2">
      <c r="A4447">
        <v>2016</v>
      </c>
      <c r="B4447" t="s">
        <v>0</v>
      </c>
      <c r="C4447">
        <v>144</v>
      </c>
      <c r="D4447" t="s">
        <v>261</v>
      </c>
      <c r="E4447" t="s">
        <v>199</v>
      </c>
      <c r="F4447" s="231">
        <v>1</v>
      </c>
    </row>
    <row r="4448" spans="1:6" x14ac:dyDescent="0.2">
      <c r="A4448">
        <v>2016</v>
      </c>
      <c r="B4448" t="s">
        <v>0</v>
      </c>
      <c r="C4448">
        <v>144</v>
      </c>
      <c r="D4448" t="s">
        <v>261</v>
      </c>
      <c r="E4448" t="s">
        <v>194</v>
      </c>
      <c r="F4448" s="231">
        <v>3</v>
      </c>
    </row>
    <row r="4449" spans="1:6" x14ac:dyDescent="0.2">
      <c r="A4449">
        <v>2016</v>
      </c>
      <c r="B4449" t="s">
        <v>0</v>
      </c>
      <c r="C4449">
        <v>144</v>
      </c>
      <c r="D4449" t="s">
        <v>261</v>
      </c>
      <c r="E4449" t="s">
        <v>200</v>
      </c>
      <c r="F4449" s="231">
        <v>0</v>
      </c>
    </row>
    <row r="4450" spans="1:6" x14ac:dyDescent="0.2">
      <c r="A4450">
        <v>2016</v>
      </c>
      <c r="B4450" t="s">
        <v>0</v>
      </c>
      <c r="C4450">
        <v>144</v>
      </c>
      <c r="D4450" t="s">
        <v>261</v>
      </c>
      <c r="E4450" t="s">
        <v>195</v>
      </c>
      <c r="F4450" s="231">
        <v>5</v>
      </c>
    </row>
    <row r="4451" spans="1:6" x14ac:dyDescent="0.2">
      <c r="A4451">
        <v>2016</v>
      </c>
      <c r="B4451" t="s">
        <v>0</v>
      </c>
      <c r="C4451">
        <v>144</v>
      </c>
      <c r="D4451" t="s">
        <v>261</v>
      </c>
      <c r="E4451" t="s">
        <v>202</v>
      </c>
      <c r="F4451" s="231">
        <v>0.67924499999999999</v>
      </c>
    </row>
    <row r="4452" spans="1:6" x14ac:dyDescent="0.2">
      <c r="A4452">
        <v>2016</v>
      </c>
      <c r="B4452" t="s">
        <v>0</v>
      </c>
      <c r="C4452">
        <v>144</v>
      </c>
      <c r="D4452" t="s">
        <v>261</v>
      </c>
      <c r="E4452" t="s">
        <v>205</v>
      </c>
      <c r="F4452" s="231">
        <v>0.65517199999999998</v>
      </c>
    </row>
    <row r="4453" spans="1:6" x14ac:dyDescent="0.2">
      <c r="A4453">
        <v>2016</v>
      </c>
      <c r="B4453" t="s">
        <v>0</v>
      </c>
      <c r="C4453">
        <v>144</v>
      </c>
      <c r="D4453" t="s">
        <v>261</v>
      </c>
      <c r="E4453" t="s">
        <v>196</v>
      </c>
      <c r="F4453" s="231">
        <v>81</v>
      </c>
    </row>
    <row r="4454" spans="1:6" x14ac:dyDescent="0.2">
      <c r="A4454">
        <v>2016</v>
      </c>
      <c r="B4454" t="s">
        <v>8</v>
      </c>
      <c r="C4454">
        <v>144</v>
      </c>
      <c r="D4454" t="s">
        <v>261</v>
      </c>
      <c r="E4454" t="s">
        <v>197</v>
      </c>
      <c r="F4454" s="231">
        <v>1</v>
      </c>
    </row>
    <row r="4455" spans="1:6" x14ac:dyDescent="0.2">
      <c r="A4455">
        <v>2016</v>
      </c>
      <c r="B4455" t="s">
        <v>8</v>
      </c>
      <c r="C4455">
        <v>144</v>
      </c>
      <c r="D4455" t="s">
        <v>261</v>
      </c>
      <c r="E4455" t="s">
        <v>194</v>
      </c>
      <c r="F4455" s="231">
        <v>7</v>
      </c>
    </row>
    <row r="4456" spans="1:6" x14ac:dyDescent="0.2">
      <c r="A4456">
        <v>2016</v>
      </c>
      <c r="B4456" t="s">
        <v>8</v>
      </c>
      <c r="C4456">
        <v>144</v>
      </c>
      <c r="D4456" t="s">
        <v>261</v>
      </c>
      <c r="E4456" t="s">
        <v>200</v>
      </c>
      <c r="F4456" s="231">
        <v>1</v>
      </c>
    </row>
    <row r="4457" spans="1:6" x14ac:dyDescent="0.2">
      <c r="A4457">
        <v>2016</v>
      </c>
      <c r="B4457" t="s">
        <v>8</v>
      </c>
      <c r="C4457">
        <v>144</v>
      </c>
      <c r="D4457" t="s">
        <v>261</v>
      </c>
      <c r="E4457" t="s">
        <v>195</v>
      </c>
      <c r="F4457" s="231">
        <v>1</v>
      </c>
    </row>
    <row r="4458" spans="1:6" x14ac:dyDescent="0.2">
      <c r="A4458">
        <v>2016</v>
      </c>
      <c r="B4458" t="s">
        <v>8</v>
      </c>
      <c r="C4458">
        <v>144</v>
      </c>
      <c r="D4458" t="s">
        <v>261</v>
      </c>
      <c r="E4458" t="s">
        <v>202</v>
      </c>
      <c r="F4458" s="231">
        <v>0.60416700000000001</v>
      </c>
    </row>
    <row r="4459" spans="1:6" x14ac:dyDescent="0.2">
      <c r="A4459">
        <v>2016</v>
      </c>
      <c r="B4459" t="s">
        <v>8</v>
      </c>
      <c r="C4459">
        <v>144</v>
      </c>
      <c r="D4459" t="s">
        <v>261</v>
      </c>
      <c r="E4459" t="s">
        <v>205</v>
      </c>
      <c r="F4459" s="231">
        <v>0.65789500000000001</v>
      </c>
    </row>
    <row r="4460" spans="1:6" x14ac:dyDescent="0.2">
      <c r="A4460">
        <v>2016</v>
      </c>
      <c r="B4460" t="s">
        <v>8</v>
      </c>
      <c r="C4460">
        <v>144</v>
      </c>
      <c r="D4460" t="s">
        <v>261</v>
      </c>
      <c r="E4460" t="s">
        <v>196</v>
      </c>
      <c r="F4460" s="231">
        <v>98</v>
      </c>
    </row>
    <row r="4461" spans="1:6" x14ac:dyDescent="0.2">
      <c r="A4461">
        <v>2016</v>
      </c>
      <c r="B4461" t="s">
        <v>10</v>
      </c>
      <c r="C4461">
        <v>144</v>
      </c>
      <c r="D4461" t="s">
        <v>261</v>
      </c>
      <c r="E4461" t="s">
        <v>197</v>
      </c>
      <c r="F4461" s="231">
        <v>4</v>
      </c>
    </row>
    <row r="4462" spans="1:6" x14ac:dyDescent="0.2">
      <c r="A4462">
        <v>2016</v>
      </c>
      <c r="B4462" t="s">
        <v>10</v>
      </c>
      <c r="C4462">
        <v>144</v>
      </c>
      <c r="D4462" t="s">
        <v>261</v>
      </c>
      <c r="E4462" t="s">
        <v>198</v>
      </c>
      <c r="F4462" s="231">
        <v>1</v>
      </c>
    </row>
    <row r="4463" spans="1:6" x14ac:dyDescent="0.2">
      <c r="A4463">
        <v>2016</v>
      </c>
      <c r="B4463" t="s">
        <v>10</v>
      </c>
      <c r="C4463">
        <v>144</v>
      </c>
      <c r="D4463" t="s">
        <v>261</v>
      </c>
      <c r="E4463" t="s">
        <v>194</v>
      </c>
      <c r="F4463" s="231">
        <v>3</v>
      </c>
    </row>
    <row r="4464" spans="1:6" x14ac:dyDescent="0.2">
      <c r="A4464">
        <v>2016</v>
      </c>
      <c r="B4464" t="s">
        <v>10</v>
      </c>
      <c r="C4464">
        <v>144</v>
      </c>
      <c r="D4464" t="s">
        <v>261</v>
      </c>
      <c r="E4464" t="s">
        <v>195</v>
      </c>
      <c r="F4464" s="231">
        <v>8</v>
      </c>
    </row>
    <row r="4465" spans="1:6" x14ac:dyDescent="0.2">
      <c r="A4465">
        <v>2016</v>
      </c>
      <c r="B4465" t="s">
        <v>10</v>
      </c>
      <c r="C4465">
        <v>144</v>
      </c>
      <c r="D4465" t="s">
        <v>261</v>
      </c>
      <c r="E4465" t="s">
        <v>202</v>
      </c>
      <c r="F4465" s="231">
        <v>0.63829800000000003</v>
      </c>
    </row>
    <row r="4466" spans="1:6" x14ac:dyDescent="0.2">
      <c r="A4466">
        <v>2016</v>
      </c>
      <c r="B4466" t="s">
        <v>10</v>
      </c>
      <c r="C4466">
        <v>144</v>
      </c>
      <c r="D4466" t="s">
        <v>261</v>
      </c>
      <c r="E4466" t="s">
        <v>205</v>
      </c>
      <c r="F4466" s="231">
        <v>0.68918900000000005</v>
      </c>
    </row>
    <row r="4467" spans="1:6" x14ac:dyDescent="0.2">
      <c r="A4467">
        <v>2016</v>
      </c>
      <c r="B4467" t="s">
        <v>10</v>
      </c>
      <c r="C4467">
        <v>144</v>
      </c>
      <c r="D4467" t="s">
        <v>261</v>
      </c>
      <c r="E4467" t="s">
        <v>196</v>
      </c>
      <c r="F4467" s="231">
        <v>97</v>
      </c>
    </row>
    <row r="4468" spans="1:6" x14ac:dyDescent="0.2">
      <c r="A4468">
        <v>2016</v>
      </c>
      <c r="B4468" t="s">
        <v>4</v>
      </c>
      <c r="C4468">
        <v>144</v>
      </c>
      <c r="D4468" t="s">
        <v>261</v>
      </c>
      <c r="E4468" t="s">
        <v>197</v>
      </c>
      <c r="F4468" s="231">
        <v>3</v>
      </c>
    </row>
    <row r="4469" spans="1:6" x14ac:dyDescent="0.2">
      <c r="A4469">
        <v>2016</v>
      </c>
      <c r="B4469" t="s">
        <v>4</v>
      </c>
      <c r="C4469">
        <v>144</v>
      </c>
      <c r="D4469" t="s">
        <v>261</v>
      </c>
      <c r="E4469" t="s">
        <v>194</v>
      </c>
      <c r="F4469" s="231">
        <v>2</v>
      </c>
    </row>
    <row r="4470" spans="1:6" x14ac:dyDescent="0.2">
      <c r="A4470">
        <v>2016</v>
      </c>
      <c r="B4470" t="s">
        <v>4</v>
      </c>
      <c r="C4470">
        <v>144</v>
      </c>
      <c r="D4470" t="s">
        <v>261</v>
      </c>
      <c r="E4470" t="s">
        <v>200</v>
      </c>
      <c r="F4470" s="231">
        <v>1</v>
      </c>
    </row>
    <row r="4471" spans="1:6" x14ac:dyDescent="0.2">
      <c r="A4471">
        <v>2016</v>
      </c>
      <c r="B4471" t="s">
        <v>4</v>
      </c>
      <c r="C4471">
        <v>144</v>
      </c>
      <c r="D4471" t="s">
        <v>261</v>
      </c>
      <c r="E4471" t="s">
        <v>195</v>
      </c>
      <c r="F4471" s="231">
        <v>3</v>
      </c>
    </row>
    <row r="4472" spans="1:6" x14ac:dyDescent="0.2">
      <c r="A4472">
        <v>2016</v>
      </c>
      <c r="B4472" t="s">
        <v>4</v>
      </c>
      <c r="C4472">
        <v>144</v>
      </c>
      <c r="D4472" t="s">
        <v>261</v>
      </c>
      <c r="E4472" t="s">
        <v>202</v>
      </c>
      <c r="F4472" s="231">
        <v>0.586538</v>
      </c>
    </row>
    <row r="4473" spans="1:6" x14ac:dyDescent="0.2">
      <c r="A4473">
        <v>2016</v>
      </c>
      <c r="B4473" t="s">
        <v>4</v>
      </c>
      <c r="C4473">
        <v>144</v>
      </c>
      <c r="D4473" t="s">
        <v>261</v>
      </c>
      <c r="E4473" t="s">
        <v>205</v>
      </c>
      <c r="F4473" s="231">
        <v>0.64285700000000001</v>
      </c>
    </row>
    <row r="4474" spans="1:6" x14ac:dyDescent="0.2">
      <c r="A4474">
        <v>2016</v>
      </c>
      <c r="B4474" t="s">
        <v>4</v>
      </c>
      <c r="C4474">
        <v>144</v>
      </c>
      <c r="D4474" t="s">
        <v>261</v>
      </c>
      <c r="E4474" t="s">
        <v>196</v>
      </c>
      <c r="F4474" s="231">
        <v>86</v>
      </c>
    </row>
    <row r="4475" spans="1:6" x14ac:dyDescent="0.2">
      <c r="A4475">
        <v>2016</v>
      </c>
      <c r="B4475" t="s">
        <v>3</v>
      </c>
      <c r="C4475">
        <v>144</v>
      </c>
      <c r="D4475" t="s">
        <v>261</v>
      </c>
      <c r="E4475" t="s">
        <v>194</v>
      </c>
      <c r="F4475" s="231">
        <v>3</v>
      </c>
    </row>
    <row r="4476" spans="1:6" x14ac:dyDescent="0.2">
      <c r="A4476">
        <v>2016</v>
      </c>
      <c r="B4476" t="s">
        <v>3</v>
      </c>
      <c r="C4476">
        <v>144</v>
      </c>
      <c r="D4476" t="s">
        <v>261</v>
      </c>
      <c r="E4476" t="s">
        <v>195</v>
      </c>
      <c r="F4476" s="231">
        <v>4</v>
      </c>
    </row>
    <row r="4477" spans="1:6" x14ac:dyDescent="0.2">
      <c r="A4477">
        <v>2016</v>
      </c>
      <c r="B4477" t="s">
        <v>3</v>
      </c>
      <c r="C4477">
        <v>144</v>
      </c>
      <c r="D4477" t="s">
        <v>261</v>
      </c>
      <c r="E4477" t="s">
        <v>202</v>
      </c>
      <c r="F4477" s="231">
        <v>0.56730800000000003</v>
      </c>
    </row>
    <row r="4478" spans="1:6" x14ac:dyDescent="0.2">
      <c r="A4478">
        <v>2016</v>
      </c>
      <c r="B4478" t="s">
        <v>3</v>
      </c>
      <c r="C4478">
        <v>144</v>
      </c>
      <c r="D4478" t="s">
        <v>261</v>
      </c>
      <c r="E4478" t="s">
        <v>205</v>
      </c>
      <c r="F4478" s="231">
        <v>0.63095199999999996</v>
      </c>
    </row>
    <row r="4479" spans="1:6" x14ac:dyDescent="0.2">
      <c r="A4479">
        <v>2016</v>
      </c>
      <c r="B4479" t="s">
        <v>3</v>
      </c>
      <c r="C4479">
        <v>144</v>
      </c>
      <c r="D4479" t="s">
        <v>261</v>
      </c>
      <c r="E4479" t="s">
        <v>196</v>
      </c>
      <c r="F4479" s="231">
        <v>86</v>
      </c>
    </row>
    <row r="4480" spans="1:6" x14ac:dyDescent="0.2">
      <c r="A4480">
        <v>2016</v>
      </c>
      <c r="B4480" t="s">
        <v>2</v>
      </c>
      <c r="C4480">
        <v>144</v>
      </c>
      <c r="D4480" t="s">
        <v>261</v>
      </c>
      <c r="E4480" t="s">
        <v>197</v>
      </c>
      <c r="F4480" s="231">
        <v>2</v>
      </c>
    </row>
    <row r="4481" spans="1:6" x14ac:dyDescent="0.2">
      <c r="A4481">
        <v>2016</v>
      </c>
      <c r="B4481" t="s">
        <v>2</v>
      </c>
      <c r="C4481">
        <v>144</v>
      </c>
      <c r="D4481" t="s">
        <v>261</v>
      </c>
      <c r="E4481" t="s">
        <v>194</v>
      </c>
      <c r="F4481" s="231">
        <v>5</v>
      </c>
    </row>
    <row r="4482" spans="1:6" x14ac:dyDescent="0.2">
      <c r="A4482">
        <v>2016</v>
      </c>
      <c r="B4482" t="s">
        <v>2</v>
      </c>
      <c r="C4482">
        <v>144</v>
      </c>
      <c r="D4482" t="s">
        <v>261</v>
      </c>
      <c r="E4482" t="s">
        <v>195</v>
      </c>
      <c r="F4482" s="231">
        <v>5</v>
      </c>
    </row>
    <row r="4483" spans="1:6" x14ac:dyDescent="0.2">
      <c r="A4483">
        <v>2016</v>
      </c>
      <c r="B4483" t="s">
        <v>2</v>
      </c>
      <c r="C4483">
        <v>144</v>
      </c>
      <c r="D4483" t="s">
        <v>261</v>
      </c>
      <c r="E4483" t="s">
        <v>202</v>
      </c>
      <c r="F4483" s="231">
        <v>0.58252400000000004</v>
      </c>
    </row>
    <row r="4484" spans="1:6" x14ac:dyDescent="0.2">
      <c r="A4484">
        <v>2016</v>
      </c>
      <c r="B4484" t="s">
        <v>2</v>
      </c>
      <c r="C4484">
        <v>144</v>
      </c>
      <c r="D4484" t="s">
        <v>261</v>
      </c>
      <c r="E4484" t="s">
        <v>205</v>
      </c>
      <c r="F4484" s="231">
        <v>0.65476199999999996</v>
      </c>
    </row>
    <row r="4485" spans="1:6" x14ac:dyDescent="0.2">
      <c r="A4485">
        <v>2016</v>
      </c>
      <c r="B4485" t="s">
        <v>2</v>
      </c>
      <c r="C4485">
        <v>144</v>
      </c>
      <c r="D4485" t="s">
        <v>261</v>
      </c>
      <c r="E4485" t="s">
        <v>196</v>
      </c>
      <c r="F4485" s="231">
        <v>83</v>
      </c>
    </row>
    <row r="4486" spans="1:6" x14ac:dyDescent="0.2">
      <c r="A4486">
        <v>2016</v>
      </c>
      <c r="B4486" t="s">
        <v>9</v>
      </c>
      <c r="C4486">
        <v>145</v>
      </c>
      <c r="D4486" t="s">
        <v>290</v>
      </c>
      <c r="E4486" t="s">
        <v>197</v>
      </c>
      <c r="F4486" s="231">
        <v>5</v>
      </c>
    </row>
    <row r="4487" spans="1:6" x14ac:dyDescent="0.2">
      <c r="A4487">
        <v>2016</v>
      </c>
      <c r="B4487" t="s">
        <v>9</v>
      </c>
      <c r="C4487">
        <v>145</v>
      </c>
      <c r="D4487" t="s">
        <v>290</v>
      </c>
      <c r="E4487" t="s">
        <v>202</v>
      </c>
      <c r="F4487" s="231">
        <v>0.63888900000000004</v>
      </c>
    </row>
    <row r="4488" spans="1:6" x14ac:dyDescent="0.2">
      <c r="A4488">
        <v>2016</v>
      </c>
      <c r="B4488" t="s">
        <v>9</v>
      </c>
      <c r="C4488">
        <v>145</v>
      </c>
      <c r="D4488" t="s">
        <v>290</v>
      </c>
      <c r="E4488" t="s">
        <v>205</v>
      </c>
      <c r="F4488" s="231">
        <v>0.64285700000000001</v>
      </c>
    </row>
    <row r="4489" spans="1:6" x14ac:dyDescent="0.2">
      <c r="A4489">
        <v>2016</v>
      </c>
      <c r="B4489" t="s">
        <v>9</v>
      </c>
      <c r="C4489">
        <v>145</v>
      </c>
      <c r="D4489" t="s">
        <v>290</v>
      </c>
      <c r="E4489" t="s">
        <v>196</v>
      </c>
      <c r="F4489" s="231">
        <v>56</v>
      </c>
    </row>
    <row r="4490" spans="1:6" x14ac:dyDescent="0.2">
      <c r="A4490">
        <v>2016</v>
      </c>
      <c r="B4490" t="s">
        <v>1</v>
      </c>
      <c r="C4490">
        <v>145</v>
      </c>
      <c r="D4490" t="s">
        <v>290</v>
      </c>
      <c r="E4490" t="s">
        <v>194</v>
      </c>
      <c r="F4490" s="231">
        <v>1</v>
      </c>
    </row>
    <row r="4491" spans="1:6" x14ac:dyDescent="0.2">
      <c r="A4491">
        <v>2016</v>
      </c>
      <c r="B4491" t="s">
        <v>1</v>
      </c>
      <c r="C4491">
        <v>145</v>
      </c>
      <c r="D4491" t="s">
        <v>290</v>
      </c>
      <c r="E4491" t="s">
        <v>195</v>
      </c>
      <c r="F4491" s="231">
        <v>2</v>
      </c>
    </row>
    <row r="4492" spans="1:6" x14ac:dyDescent="0.2">
      <c r="A4492">
        <v>2016</v>
      </c>
      <c r="B4492" t="s">
        <v>1</v>
      </c>
      <c r="C4492">
        <v>145</v>
      </c>
      <c r="D4492" t="s">
        <v>290</v>
      </c>
      <c r="E4492" t="s">
        <v>202</v>
      </c>
      <c r="F4492" s="231">
        <v>0.53521099999999999</v>
      </c>
    </row>
    <row r="4493" spans="1:6" x14ac:dyDescent="0.2">
      <c r="A4493">
        <v>2016</v>
      </c>
      <c r="B4493" t="s">
        <v>1</v>
      </c>
      <c r="C4493">
        <v>145</v>
      </c>
      <c r="D4493" t="s">
        <v>290</v>
      </c>
      <c r="E4493" t="s">
        <v>205</v>
      </c>
      <c r="F4493" s="231">
        <v>0.56363600000000003</v>
      </c>
    </row>
    <row r="4494" spans="1:6" x14ac:dyDescent="0.2">
      <c r="A4494">
        <v>2016</v>
      </c>
      <c r="B4494" t="s">
        <v>1</v>
      </c>
      <c r="C4494">
        <v>145</v>
      </c>
      <c r="D4494" t="s">
        <v>290</v>
      </c>
      <c r="E4494" t="s">
        <v>196</v>
      </c>
      <c r="F4494" s="231">
        <v>52</v>
      </c>
    </row>
    <row r="4495" spans="1:6" x14ac:dyDescent="0.2">
      <c r="A4495">
        <v>2016</v>
      </c>
      <c r="B4495" t="s">
        <v>5</v>
      </c>
      <c r="C4495">
        <v>145</v>
      </c>
      <c r="D4495" t="s">
        <v>290</v>
      </c>
      <c r="E4495" t="s">
        <v>194</v>
      </c>
      <c r="F4495" s="231">
        <v>2</v>
      </c>
    </row>
    <row r="4496" spans="1:6" x14ac:dyDescent="0.2">
      <c r="A4496">
        <v>2016</v>
      </c>
      <c r="B4496" t="s">
        <v>5</v>
      </c>
      <c r="C4496">
        <v>145</v>
      </c>
      <c r="D4496" t="s">
        <v>290</v>
      </c>
      <c r="E4496" t="s">
        <v>195</v>
      </c>
      <c r="F4496" s="231">
        <v>1</v>
      </c>
    </row>
    <row r="4497" spans="1:6" x14ac:dyDescent="0.2">
      <c r="A4497">
        <v>2016</v>
      </c>
      <c r="B4497" t="s">
        <v>5</v>
      </c>
      <c r="C4497">
        <v>145</v>
      </c>
      <c r="D4497" t="s">
        <v>290</v>
      </c>
      <c r="E4497" t="s">
        <v>202</v>
      </c>
      <c r="F4497" s="231">
        <v>0.52857100000000001</v>
      </c>
    </row>
    <row r="4498" spans="1:6" x14ac:dyDescent="0.2">
      <c r="A4498">
        <v>2016</v>
      </c>
      <c r="B4498" t="s">
        <v>5</v>
      </c>
      <c r="C4498">
        <v>145</v>
      </c>
      <c r="D4498" t="s">
        <v>290</v>
      </c>
      <c r="E4498" t="s">
        <v>205</v>
      </c>
      <c r="F4498" s="231">
        <v>0.56363600000000003</v>
      </c>
    </row>
    <row r="4499" spans="1:6" x14ac:dyDescent="0.2">
      <c r="A4499">
        <v>2016</v>
      </c>
      <c r="B4499" t="s">
        <v>5</v>
      </c>
      <c r="C4499">
        <v>145</v>
      </c>
      <c r="D4499" t="s">
        <v>290</v>
      </c>
      <c r="E4499" t="s">
        <v>196</v>
      </c>
      <c r="F4499" s="231">
        <v>53</v>
      </c>
    </row>
    <row r="4500" spans="1:6" x14ac:dyDescent="0.2">
      <c r="A4500">
        <v>2016</v>
      </c>
      <c r="B4500" t="s">
        <v>7</v>
      </c>
      <c r="C4500">
        <v>145</v>
      </c>
      <c r="D4500" t="s">
        <v>290</v>
      </c>
      <c r="E4500" t="s">
        <v>197</v>
      </c>
      <c r="F4500" s="231">
        <v>1</v>
      </c>
    </row>
    <row r="4501" spans="1:6" x14ac:dyDescent="0.2">
      <c r="A4501">
        <v>2016</v>
      </c>
      <c r="B4501" t="s">
        <v>7</v>
      </c>
      <c r="C4501">
        <v>145</v>
      </c>
      <c r="D4501" t="s">
        <v>290</v>
      </c>
      <c r="E4501" t="s">
        <v>194</v>
      </c>
      <c r="F4501" s="231">
        <v>3</v>
      </c>
    </row>
    <row r="4502" spans="1:6" x14ac:dyDescent="0.2">
      <c r="A4502">
        <v>2016</v>
      </c>
      <c r="B4502" t="s">
        <v>7</v>
      </c>
      <c r="C4502">
        <v>145</v>
      </c>
      <c r="D4502" t="s">
        <v>290</v>
      </c>
      <c r="E4502" t="s">
        <v>195</v>
      </c>
      <c r="F4502" s="231">
        <v>3</v>
      </c>
    </row>
    <row r="4503" spans="1:6" x14ac:dyDescent="0.2">
      <c r="A4503">
        <v>2016</v>
      </c>
      <c r="B4503" t="s">
        <v>7</v>
      </c>
      <c r="C4503">
        <v>145</v>
      </c>
      <c r="D4503" t="s">
        <v>290</v>
      </c>
      <c r="E4503" t="s">
        <v>202</v>
      </c>
      <c r="F4503" s="231">
        <v>0.56944399999999995</v>
      </c>
    </row>
    <row r="4504" spans="1:6" x14ac:dyDescent="0.2">
      <c r="A4504">
        <v>2016</v>
      </c>
      <c r="B4504" t="s">
        <v>7</v>
      </c>
      <c r="C4504">
        <v>145</v>
      </c>
      <c r="D4504" t="s">
        <v>290</v>
      </c>
      <c r="E4504" t="s">
        <v>205</v>
      </c>
      <c r="F4504" s="231">
        <v>0.59649099999999999</v>
      </c>
    </row>
    <row r="4505" spans="1:6" x14ac:dyDescent="0.2">
      <c r="A4505">
        <v>2016</v>
      </c>
      <c r="B4505" t="s">
        <v>7</v>
      </c>
      <c r="C4505">
        <v>145</v>
      </c>
      <c r="D4505" t="s">
        <v>290</v>
      </c>
      <c r="E4505" t="s">
        <v>196</v>
      </c>
      <c r="F4505" s="231">
        <v>56</v>
      </c>
    </row>
    <row r="4506" spans="1:6" x14ac:dyDescent="0.2">
      <c r="A4506">
        <v>2016</v>
      </c>
      <c r="B4506" t="s">
        <v>6</v>
      </c>
      <c r="C4506">
        <v>145</v>
      </c>
      <c r="D4506" t="s">
        <v>290</v>
      </c>
      <c r="E4506" t="s">
        <v>194</v>
      </c>
      <c r="F4506" s="231">
        <v>1</v>
      </c>
    </row>
    <row r="4507" spans="1:6" x14ac:dyDescent="0.2">
      <c r="A4507">
        <v>2016</v>
      </c>
      <c r="B4507" t="s">
        <v>6</v>
      </c>
      <c r="C4507">
        <v>145</v>
      </c>
      <c r="D4507" t="s">
        <v>290</v>
      </c>
      <c r="E4507" t="s">
        <v>195</v>
      </c>
      <c r="F4507" s="231">
        <v>5</v>
      </c>
    </row>
    <row r="4508" spans="1:6" x14ac:dyDescent="0.2">
      <c r="A4508">
        <v>2016</v>
      </c>
      <c r="B4508" t="s">
        <v>6</v>
      </c>
      <c r="C4508">
        <v>145</v>
      </c>
      <c r="D4508" t="s">
        <v>290</v>
      </c>
      <c r="E4508" t="s">
        <v>202</v>
      </c>
      <c r="F4508" s="231">
        <v>0.52857100000000001</v>
      </c>
    </row>
    <row r="4509" spans="1:6" x14ac:dyDescent="0.2">
      <c r="A4509">
        <v>2016</v>
      </c>
      <c r="B4509" t="s">
        <v>6</v>
      </c>
      <c r="C4509">
        <v>145</v>
      </c>
      <c r="D4509" t="s">
        <v>290</v>
      </c>
      <c r="E4509" t="s">
        <v>205</v>
      </c>
      <c r="F4509" s="231">
        <v>0.56363600000000003</v>
      </c>
    </row>
    <row r="4510" spans="1:6" x14ac:dyDescent="0.2">
      <c r="A4510">
        <v>2016</v>
      </c>
      <c r="B4510" t="s">
        <v>6</v>
      </c>
      <c r="C4510">
        <v>145</v>
      </c>
      <c r="D4510" t="s">
        <v>290</v>
      </c>
      <c r="E4510" t="s">
        <v>196</v>
      </c>
      <c r="F4510" s="231">
        <v>54</v>
      </c>
    </row>
    <row r="4511" spans="1:6" x14ac:dyDescent="0.2">
      <c r="A4511">
        <v>2016</v>
      </c>
      <c r="B4511" t="s">
        <v>0</v>
      </c>
      <c r="C4511">
        <v>145</v>
      </c>
      <c r="D4511" t="s">
        <v>290</v>
      </c>
      <c r="E4511" t="s">
        <v>197</v>
      </c>
      <c r="F4511" s="231">
        <v>1</v>
      </c>
    </row>
    <row r="4512" spans="1:6" x14ac:dyDescent="0.2">
      <c r="A4512">
        <v>2016</v>
      </c>
      <c r="B4512" t="s">
        <v>0</v>
      </c>
      <c r="C4512">
        <v>145</v>
      </c>
      <c r="D4512" t="s">
        <v>290</v>
      </c>
      <c r="E4512" t="s">
        <v>198</v>
      </c>
      <c r="F4512" s="231">
        <v>1</v>
      </c>
    </row>
    <row r="4513" spans="1:6" x14ac:dyDescent="0.2">
      <c r="A4513">
        <v>2016</v>
      </c>
      <c r="B4513" t="s">
        <v>0</v>
      </c>
      <c r="C4513">
        <v>145</v>
      </c>
      <c r="D4513" t="s">
        <v>290</v>
      </c>
      <c r="E4513" t="s">
        <v>195</v>
      </c>
      <c r="F4513" s="231">
        <v>1</v>
      </c>
    </row>
    <row r="4514" spans="1:6" x14ac:dyDescent="0.2">
      <c r="A4514">
        <v>2016</v>
      </c>
      <c r="B4514" t="s">
        <v>0</v>
      </c>
      <c r="C4514">
        <v>145</v>
      </c>
      <c r="D4514" t="s">
        <v>290</v>
      </c>
      <c r="E4514" t="s">
        <v>202</v>
      </c>
      <c r="F4514" s="231">
        <v>0.52857100000000001</v>
      </c>
    </row>
    <row r="4515" spans="1:6" x14ac:dyDescent="0.2">
      <c r="A4515">
        <v>2016</v>
      </c>
      <c r="B4515" t="s">
        <v>0</v>
      </c>
      <c r="C4515">
        <v>145</v>
      </c>
      <c r="D4515" t="s">
        <v>290</v>
      </c>
      <c r="E4515" t="s">
        <v>205</v>
      </c>
      <c r="F4515" s="231">
        <v>0.56363600000000003</v>
      </c>
    </row>
    <row r="4516" spans="1:6" x14ac:dyDescent="0.2">
      <c r="A4516">
        <v>2016</v>
      </c>
      <c r="B4516" t="s">
        <v>0</v>
      </c>
      <c r="C4516">
        <v>145</v>
      </c>
      <c r="D4516" t="s">
        <v>290</v>
      </c>
      <c r="E4516" t="s">
        <v>196</v>
      </c>
      <c r="F4516" s="231">
        <v>51</v>
      </c>
    </row>
    <row r="4517" spans="1:6" x14ac:dyDescent="0.2">
      <c r="A4517">
        <v>2016</v>
      </c>
      <c r="B4517" t="s">
        <v>8</v>
      </c>
      <c r="C4517">
        <v>145</v>
      </c>
      <c r="D4517" t="s">
        <v>290</v>
      </c>
      <c r="E4517" t="s">
        <v>194</v>
      </c>
      <c r="F4517" s="231">
        <v>3</v>
      </c>
    </row>
    <row r="4518" spans="1:6" x14ac:dyDescent="0.2">
      <c r="A4518">
        <v>2016</v>
      </c>
      <c r="B4518" t="s">
        <v>8</v>
      </c>
      <c r="C4518">
        <v>145</v>
      </c>
      <c r="D4518" t="s">
        <v>290</v>
      </c>
      <c r="E4518" t="s">
        <v>200</v>
      </c>
      <c r="F4518" s="231">
        <v>2</v>
      </c>
    </row>
    <row r="4519" spans="1:6" x14ac:dyDescent="0.2">
      <c r="A4519">
        <v>2016</v>
      </c>
      <c r="B4519" t="s">
        <v>8</v>
      </c>
      <c r="C4519">
        <v>145</v>
      </c>
      <c r="D4519" t="s">
        <v>290</v>
      </c>
      <c r="E4519" t="s">
        <v>195</v>
      </c>
      <c r="F4519" s="231">
        <v>5</v>
      </c>
    </row>
    <row r="4520" spans="1:6" x14ac:dyDescent="0.2">
      <c r="A4520">
        <v>2016</v>
      </c>
      <c r="B4520" t="s">
        <v>8</v>
      </c>
      <c r="C4520">
        <v>145</v>
      </c>
      <c r="D4520" t="s">
        <v>290</v>
      </c>
      <c r="E4520" t="s">
        <v>202</v>
      </c>
      <c r="F4520" s="231">
        <v>0.58904100000000004</v>
      </c>
    </row>
    <row r="4521" spans="1:6" x14ac:dyDescent="0.2">
      <c r="A4521">
        <v>2016</v>
      </c>
      <c r="B4521" t="s">
        <v>8</v>
      </c>
      <c r="C4521">
        <v>145</v>
      </c>
      <c r="D4521" t="s">
        <v>290</v>
      </c>
      <c r="E4521" t="s">
        <v>205</v>
      </c>
      <c r="F4521" s="231">
        <v>0.60344799999999998</v>
      </c>
    </row>
    <row r="4522" spans="1:6" x14ac:dyDescent="0.2">
      <c r="A4522">
        <v>2016</v>
      </c>
      <c r="B4522" t="s">
        <v>8</v>
      </c>
      <c r="C4522">
        <v>145</v>
      </c>
      <c r="D4522" t="s">
        <v>290</v>
      </c>
      <c r="E4522" t="s">
        <v>196</v>
      </c>
      <c r="F4522" s="231">
        <v>61</v>
      </c>
    </row>
    <row r="4523" spans="1:6" x14ac:dyDescent="0.2">
      <c r="A4523">
        <v>2016</v>
      </c>
      <c r="B4523" t="s">
        <v>10</v>
      </c>
      <c r="C4523">
        <v>145</v>
      </c>
      <c r="D4523" t="s">
        <v>290</v>
      </c>
      <c r="E4523" t="s">
        <v>197</v>
      </c>
      <c r="F4523" s="231">
        <v>5</v>
      </c>
    </row>
    <row r="4524" spans="1:6" x14ac:dyDescent="0.2">
      <c r="A4524">
        <v>2016</v>
      </c>
      <c r="B4524" t="s">
        <v>10</v>
      </c>
      <c r="C4524">
        <v>145</v>
      </c>
      <c r="D4524" t="s">
        <v>290</v>
      </c>
      <c r="E4524" t="s">
        <v>198</v>
      </c>
      <c r="F4524" s="231">
        <v>1</v>
      </c>
    </row>
    <row r="4525" spans="1:6" x14ac:dyDescent="0.2">
      <c r="A4525">
        <v>2016</v>
      </c>
      <c r="B4525" t="s">
        <v>10</v>
      </c>
      <c r="C4525">
        <v>145</v>
      </c>
      <c r="D4525" t="s">
        <v>290</v>
      </c>
      <c r="E4525" t="s">
        <v>195</v>
      </c>
      <c r="F4525" s="231">
        <v>3</v>
      </c>
    </row>
    <row r="4526" spans="1:6" x14ac:dyDescent="0.2">
      <c r="A4526">
        <v>2016</v>
      </c>
      <c r="B4526" t="s">
        <v>10</v>
      </c>
      <c r="C4526">
        <v>145</v>
      </c>
      <c r="D4526" t="s">
        <v>290</v>
      </c>
      <c r="E4526" t="s">
        <v>202</v>
      </c>
      <c r="F4526" s="231">
        <v>0.8</v>
      </c>
    </row>
    <row r="4527" spans="1:6" x14ac:dyDescent="0.2">
      <c r="A4527">
        <v>2016</v>
      </c>
      <c r="B4527" t="s">
        <v>10</v>
      </c>
      <c r="C4527">
        <v>145</v>
      </c>
      <c r="D4527" t="s">
        <v>290</v>
      </c>
      <c r="E4527" t="s">
        <v>205</v>
      </c>
      <c r="F4527" s="231">
        <v>0.80952400000000002</v>
      </c>
    </row>
    <row r="4528" spans="1:6" x14ac:dyDescent="0.2">
      <c r="A4528">
        <v>2016</v>
      </c>
      <c r="B4528" t="s">
        <v>10</v>
      </c>
      <c r="C4528">
        <v>145</v>
      </c>
      <c r="D4528" t="s">
        <v>290</v>
      </c>
      <c r="E4528" t="s">
        <v>196</v>
      </c>
      <c r="F4528" s="231">
        <v>51</v>
      </c>
    </row>
    <row r="4529" spans="1:6" x14ac:dyDescent="0.2">
      <c r="A4529">
        <v>2016</v>
      </c>
      <c r="B4529" t="s">
        <v>4</v>
      </c>
      <c r="C4529">
        <v>145</v>
      </c>
      <c r="D4529" t="s">
        <v>290</v>
      </c>
      <c r="E4529" t="s">
        <v>197</v>
      </c>
      <c r="F4529" s="231">
        <v>1</v>
      </c>
    </row>
    <row r="4530" spans="1:6" x14ac:dyDescent="0.2">
      <c r="A4530">
        <v>2016</v>
      </c>
      <c r="B4530" t="s">
        <v>4</v>
      </c>
      <c r="C4530">
        <v>145</v>
      </c>
      <c r="D4530" t="s">
        <v>290</v>
      </c>
      <c r="E4530" t="s">
        <v>194</v>
      </c>
      <c r="F4530" s="231">
        <v>2</v>
      </c>
    </row>
    <row r="4531" spans="1:6" x14ac:dyDescent="0.2">
      <c r="A4531">
        <v>2016</v>
      </c>
      <c r="B4531" t="s">
        <v>4</v>
      </c>
      <c r="C4531">
        <v>145</v>
      </c>
      <c r="D4531" t="s">
        <v>290</v>
      </c>
      <c r="E4531" t="s">
        <v>195</v>
      </c>
      <c r="F4531" s="231">
        <v>3</v>
      </c>
    </row>
    <row r="4532" spans="1:6" x14ac:dyDescent="0.2">
      <c r="A4532">
        <v>2016</v>
      </c>
      <c r="B4532" t="s">
        <v>4</v>
      </c>
      <c r="C4532">
        <v>145</v>
      </c>
      <c r="D4532" t="s">
        <v>290</v>
      </c>
      <c r="E4532" t="s">
        <v>202</v>
      </c>
      <c r="F4532" s="231">
        <v>0.52941199999999999</v>
      </c>
    </row>
    <row r="4533" spans="1:6" x14ac:dyDescent="0.2">
      <c r="A4533">
        <v>2016</v>
      </c>
      <c r="B4533" t="s">
        <v>4</v>
      </c>
      <c r="C4533">
        <v>145</v>
      </c>
      <c r="D4533" t="s">
        <v>290</v>
      </c>
      <c r="E4533" t="s">
        <v>205</v>
      </c>
      <c r="F4533" s="231">
        <v>0.56603800000000004</v>
      </c>
    </row>
    <row r="4534" spans="1:6" x14ac:dyDescent="0.2">
      <c r="A4534">
        <v>2016</v>
      </c>
      <c r="B4534" t="s">
        <v>4</v>
      </c>
      <c r="C4534">
        <v>145</v>
      </c>
      <c r="D4534" t="s">
        <v>290</v>
      </c>
      <c r="E4534" t="s">
        <v>196</v>
      </c>
      <c r="F4534" s="231">
        <v>51</v>
      </c>
    </row>
    <row r="4535" spans="1:6" x14ac:dyDescent="0.2">
      <c r="A4535">
        <v>2016</v>
      </c>
      <c r="B4535" t="s">
        <v>3</v>
      </c>
      <c r="C4535">
        <v>145</v>
      </c>
      <c r="D4535" t="s">
        <v>290</v>
      </c>
      <c r="E4535" t="s">
        <v>197</v>
      </c>
      <c r="F4535" s="231">
        <v>3</v>
      </c>
    </row>
    <row r="4536" spans="1:6" x14ac:dyDescent="0.2">
      <c r="A4536">
        <v>2016</v>
      </c>
      <c r="B4536" t="s">
        <v>3</v>
      </c>
      <c r="C4536">
        <v>145</v>
      </c>
      <c r="D4536" t="s">
        <v>290</v>
      </c>
      <c r="E4536" t="s">
        <v>200</v>
      </c>
      <c r="F4536" s="231">
        <v>1</v>
      </c>
    </row>
    <row r="4537" spans="1:6" x14ac:dyDescent="0.2">
      <c r="A4537">
        <v>2016</v>
      </c>
      <c r="B4537" t="s">
        <v>3</v>
      </c>
      <c r="C4537">
        <v>145</v>
      </c>
      <c r="D4537" t="s">
        <v>290</v>
      </c>
      <c r="E4537" t="s">
        <v>195</v>
      </c>
      <c r="F4537" s="231">
        <v>1</v>
      </c>
    </row>
    <row r="4538" spans="1:6" x14ac:dyDescent="0.2">
      <c r="A4538">
        <v>2016</v>
      </c>
      <c r="B4538" t="s">
        <v>3</v>
      </c>
      <c r="C4538">
        <v>145</v>
      </c>
      <c r="D4538" t="s">
        <v>290</v>
      </c>
      <c r="E4538" t="s">
        <v>202</v>
      </c>
      <c r="F4538" s="231">
        <v>0.54411799999999999</v>
      </c>
    </row>
    <row r="4539" spans="1:6" x14ac:dyDescent="0.2">
      <c r="A4539">
        <v>2016</v>
      </c>
      <c r="B4539" t="s">
        <v>3</v>
      </c>
      <c r="C4539">
        <v>145</v>
      </c>
      <c r="D4539" t="s">
        <v>290</v>
      </c>
      <c r="E4539" t="s">
        <v>205</v>
      </c>
      <c r="F4539" s="231">
        <v>0.56603800000000004</v>
      </c>
    </row>
    <row r="4540" spans="1:6" x14ac:dyDescent="0.2">
      <c r="A4540">
        <v>2016</v>
      </c>
      <c r="B4540" t="s">
        <v>3</v>
      </c>
      <c r="C4540">
        <v>145</v>
      </c>
      <c r="D4540" t="s">
        <v>290</v>
      </c>
      <c r="E4540" t="s">
        <v>196</v>
      </c>
      <c r="F4540" s="231">
        <v>50</v>
      </c>
    </row>
    <row r="4541" spans="1:6" x14ac:dyDescent="0.2">
      <c r="A4541">
        <v>2016</v>
      </c>
      <c r="B4541" t="s">
        <v>2</v>
      </c>
      <c r="C4541">
        <v>145</v>
      </c>
      <c r="D4541" t="s">
        <v>290</v>
      </c>
      <c r="E4541" t="s">
        <v>197</v>
      </c>
      <c r="F4541" s="231">
        <v>2</v>
      </c>
    </row>
    <row r="4542" spans="1:6" x14ac:dyDescent="0.2">
      <c r="A4542">
        <v>2016</v>
      </c>
      <c r="B4542" t="s">
        <v>2</v>
      </c>
      <c r="C4542">
        <v>145</v>
      </c>
      <c r="D4542" t="s">
        <v>290</v>
      </c>
      <c r="E4542" t="s">
        <v>198</v>
      </c>
      <c r="F4542" s="231">
        <v>2</v>
      </c>
    </row>
    <row r="4543" spans="1:6" x14ac:dyDescent="0.2">
      <c r="A4543">
        <v>2016</v>
      </c>
      <c r="B4543" t="s">
        <v>2</v>
      </c>
      <c r="C4543">
        <v>145</v>
      </c>
      <c r="D4543" t="s">
        <v>290</v>
      </c>
      <c r="E4543" t="s">
        <v>200</v>
      </c>
      <c r="F4543" s="231">
        <v>2</v>
      </c>
    </row>
    <row r="4544" spans="1:6" x14ac:dyDescent="0.2">
      <c r="A4544">
        <v>2016</v>
      </c>
      <c r="B4544" t="s">
        <v>2</v>
      </c>
      <c r="C4544">
        <v>145</v>
      </c>
      <c r="D4544" t="s">
        <v>290</v>
      </c>
      <c r="E4544" t="s">
        <v>195</v>
      </c>
      <c r="F4544" s="231">
        <v>2</v>
      </c>
    </row>
    <row r="4545" spans="1:6" x14ac:dyDescent="0.2">
      <c r="A4545">
        <v>2016</v>
      </c>
      <c r="B4545" t="s">
        <v>2</v>
      </c>
      <c r="C4545">
        <v>145</v>
      </c>
      <c r="D4545" t="s">
        <v>290</v>
      </c>
      <c r="E4545" t="s">
        <v>202</v>
      </c>
      <c r="F4545" s="231">
        <v>0.55072500000000002</v>
      </c>
    </row>
    <row r="4546" spans="1:6" x14ac:dyDescent="0.2">
      <c r="A4546">
        <v>2016</v>
      </c>
      <c r="B4546" t="s">
        <v>2</v>
      </c>
      <c r="C4546">
        <v>145</v>
      </c>
      <c r="D4546" t="s">
        <v>290</v>
      </c>
      <c r="E4546" t="s">
        <v>205</v>
      </c>
      <c r="F4546" s="231">
        <v>0.57407399999999997</v>
      </c>
    </row>
    <row r="4547" spans="1:6" x14ac:dyDescent="0.2">
      <c r="A4547">
        <v>2016</v>
      </c>
      <c r="B4547" t="s">
        <v>2</v>
      </c>
      <c r="C4547">
        <v>145</v>
      </c>
      <c r="D4547" t="s">
        <v>290</v>
      </c>
      <c r="E4547" t="s">
        <v>196</v>
      </c>
      <c r="F4547" s="231">
        <v>52</v>
      </c>
    </row>
    <row r="4548" spans="1:6" x14ac:dyDescent="0.2">
      <c r="A4548">
        <v>2016</v>
      </c>
      <c r="B4548" t="s">
        <v>9</v>
      </c>
      <c r="C4548">
        <v>146</v>
      </c>
      <c r="D4548" t="s">
        <v>283</v>
      </c>
      <c r="E4548" t="s">
        <v>197</v>
      </c>
      <c r="F4548" s="231">
        <v>18</v>
      </c>
    </row>
    <row r="4549" spans="1:6" x14ac:dyDescent="0.2">
      <c r="A4549">
        <v>2016</v>
      </c>
      <c r="B4549" t="s">
        <v>9</v>
      </c>
      <c r="C4549">
        <v>146</v>
      </c>
      <c r="D4549" t="s">
        <v>283</v>
      </c>
      <c r="E4549" t="s">
        <v>198</v>
      </c>
      <c r="F4549" s="231">
        <v>3</v>
      </c>
    </row>
    <row r="4550" spans="1:6" x14ac:dyDescent="0.2">
      <c r="A4550">
        <v>2016</v>
      </c>
      <c r="B4550" t="s">
        <v>9</v>
      </c>
      <c r="C4550">
        <v>146</v>
      </c>
      <c r="D4550" t="s">
        <v>283</v>
      </c>
      <c r="E4550" t="s">
        <v>199</v>
      </c>
      <c r="F4550" s="231">
        <v>4</v>
      </c>
    </row>
    <row r="4551" spans="1:6" x14ac:dyDescent="0.2">
      <c r="A4551">
        <v>2016</v>
      </c>
      <c r="B4551" t="s">
        <v>9</v>
      </c>
      <c r="C4551">
        <v>146</v>
      </c>
      <c r="D4551" t="s">
        <v>283</v>
      </c>
      <c r="E4551" t="s">
        <v>194</v>
      </c>
      <c r="F4551" s="231">
        <v>9</v>
      </c>
    </row>
    <row r="4552" spans="1:6" x14ac:dyDescent="0.2">
      <c r="A4552">
        <v>2016</v>
      </c>
      <c r="B4552" t="s">
        <v>9</v>
      </c>
      <c r="C4552">
        <v>146</v>
      </c>
      <c r="D4552" t="s">
        <v>283</v>
      </c>
      <c r="E4552" t="s">
        <v>200</v>
      </c>
      <c r="F4552" s="231">
        <v>1</v>
      </c>
    </row>
    <row r="4553" spans="1:6" x14ac:dyDescent="0.2">
      <c r="A4553">
        <v>2016</v>
      </c>
      <c r="B4553" t="s">
        <v>9</v>
      </c>
      <c r="C4553">
        <v>146</v>
      </c>
      <c r="D4553" t="s">
        <v>283</v>
      </c>
      <c r="E4553" t="s">
        <v>195</v>
      </c>
      <c r="F4553" s="231">
        <v>37</v>
      </c>
    </row>
    <row r="4554" spans="1:6" x14ac:dyDescent="0.2">
      <c r="A4554">
        <v>2016</v>
      </c>
      <c r="B4554" t="s">
        <v>9</v>
      </c>
      <c r="C4554">
        <v>146</v>
      </c>
      <c r="D4554" t="s">
        <v>283</v>
      </c>
      <c r="E4554" t="s">
        <v>202</v>
      </c>
      <c r="F4554" s="231">
        <v>0.75789499999999999</v>
      </c>
    </row>
    <row r="4555" spans="1:6" x14ac:dyDescent="0.2">
      <c r="A4555">
        <v>2016</v>
      </c>
      <c r="B4555" t="s">
        <v>9</v>
      </c>
      <c r="C4555">
        <v>146</v>
      </c>
      <c r="D4555" t="s">
        <v>283</v>
      </c>
      <c r="E4555" t="s">
        <v>205</v>
      </c>
      <c r="F4555" s="231">
        <v>0.76933499999999999</v>
      </c>
    </row>
    <row r="4556" spans="1:6" x14ac:dyDescent="0.2">
      <c r="A4556">
        <v>2016</v>
      </c>
      <c r="B4556" t="s">
        <v>9</v>
      </c>
      <c r="C4556">
        <v>146</v>
      </c>
      <c r="D4556" t="s">
        <v>283</v>
      </c>
      <c r="E4556" t="s">
        <v>196</v>
      </c>
      <c r="F4556" s="231">
        <v>756</v>
      </c>
    </row>
    <row r="4557" spans="1:6" x14ac:dyDescent="0.2">
      <c r="A4557">
        <v>2016</v>
      </c>
      <c r="B4557" t="s">
        <v>1</v>
      </c>
      <c r="C4557">
        <v>146</v>
      </c>
      <c r="D4557" t="s">
        <v>283</v>
      </c>
      <c r="E4557" t="s">
        <v>197</v>
      </c>
      <c r="F4557" s="231">
        <v>10</v>
      </c>
    </row>
    <row r="4558" spans="1:6" x14ac:dyDescent="0.2">
      <c r="A4558">
        <v>2016</v>
      </c>
      <c r="B4558" t="s">
        <v>1</v>
      </c>
      <c r="C4558">
        <v>146</v>
      </c>
      <c r="D4558" t="s">
        <v>283</v>
      </c>
      <c r="E4558" t="s">
        <v>198</v>
      </c>
      <c r="F4558" s="231">
        <v>1</v>
      </c>
    </row>
    <row r="4559" spans="1:6" x14ac:dyDescent="0.2">
      <c r="A4559">
        <v>2016</v>
      </c>
      <c r="B4559" t="s">
        <v>1</v>
      </c>
      <c r="C4559">
        <v>146</v>
      </c>
      <c r="D4559" t="s">
        <v>283</v>
      </c>
      <c r="E4559" t="s">
        <v>199</v>
      </c>
      <c r="F4559" s="231">
        <v>1</v>
      </c>
    </row>
    <row r="4560" spans="1:6" x14ac:dyDescent="0.2">
      <c r="A4560">
        <v>2016</v>
      </c>
      <c r="B4560" t="s">
        <v>1</v>
      </c>
      <c r="C4560">
        <v>146</v>
      </c>
      <c r="D4560" t="s">
        <v>283</v>
      </c>
      <c r="E4560" t="s">
        <v>194</v>
      </c>
      <c r="F4560" s="231">
        <v>13</v>
      </c>
    </row>
    <row r="4561" spans="1:6" x14ac:dyDescent="0.2">
      <c r="A4561">
        <v>2016</v>
      </c>
      <c r="B4561" t="s">
        <v>1</v>
      </c>
      <c r="C4561">
        <v>146</v>
      </c>
      <c r="D4561" t="s">
        <v>283</v>
      </c>
      <c r="E4561" t="s">
        <v>200</v>
      </c>
      <c r="F4561" s="231">
        <v>5</v>
      </c>
    </row>
    <row r="4562" spans="1:6" x14ac:dyDescent="0.2">
      <c r="A4562">
        <v>2016</v>
      </c>
      <c r="B4562" t="s">
        <v>1</v>
      </c>
      <c r="C4562">
        <v>146</v>
      </c>
      <c r="D4562" t="s">
        <v>283</v>
      </c>
      <c r="E4562" t="s">
        <v>195</v>
      </c>
      <c r="F4562" s="231">
        <v>44</v>
      </c>
    </row>
    <row r="4563" spans="1:6" x14ac:dyDescent="0.2">
      <c r="A4563">
        <v>2016</v>
      </c>
      <c r="B4563" t="s">
        <v>1</v>
      </c>
      <c r="C4563">
        <v>146</v>
      </c>
      <c r="D4563" t="s">
        <v>283</v>
      </c>
      <c r="E4563" t="s">
        <v>202</v>
      </c>
      <c r="F4563" s="231">
        <v>0.697523</v>
      </c>
    </row>
    <row r="4564" spans="1:6" x14ac:dyDescent="0.2">
      <c r="A4564">
        <v>2016</v>
      </c>
      <c r="B4564" t="s">
        <v>1</v>
      </c>
      <c r="C4564">
        <v>146</v>
      </c>
      <c r="D4564" t="s">
        <v>283</v>
      </c>
      <c r="E4564" t="s">
        <v>205</v>
      </c>
      <c r="F4564" s="231">
        <v>0.70787999999999995</v>
      </c>
    </row>
    <row r="4565" spans="1:6" x14ac:dyDescent="0.2">
      <c r="A4565">
        <v>2016</v>
      </c>
      <c r="B4565" t="s">
        <v>1</v>
      </c>
      <c r="C4565">
        <v>146</v>
      </c>
      <c r="D4565" t="s">
        <v>283</v>
      </c>
      <c r="E4565" t="s">
        <v>196</v>
      </c>
      <c r="F4565" s="231">
        <v>736</v>
      </c>
    </row>
    <row r="4566" spans="1:6" x14ac:dyDescent="0.2">
      <c r="A4566">
        <v>2016</v>
      </c>
      <c r="B4566" t="s">
        <v>5</v>
      </c>
      <c r="C4566">
        <v>146</v>
      </c>
      <c r="D4566" t="s">
        <v>283</v>
      </c>
      <c r="E4566" t="s">
        <v>197</v>
      </c>
      <c r="F4566" s="231">
        <v>6</v>
      </c>
    </row>
    <row r="4567" spans="1:6" x14ac:dyDescent="0.2">
      <c r="A4567">
        <v>2016</v>
      </c>
      <c r="B4567" t="s">
        <v>5</v>
      </c>
      <c r="C4567">
        <v>146</v>
      </c>
      <c r="D4567" t="s">
        <v>283</v>
      </c>
      <c r="E4567" t="s">
        <v>198</v>
      </c>
      <c r="F4567" s="231">
        <v>5</v>
      </c>
    </row>
    <row r="4568" spans="1:6" x14ac:dyDescent="0.2">
      <c r="A4568">
        <v>2016</v>
      </c>
      <c r="B4568" t="s">
        <v>5</v>
      </c>
      <c r="C4568">
        <v>146</v>
      </c>
      <c r="D4568" t="s">
        <v>283</v>
      </c>
      <c r="E4568" t="s">
        <v>194</v>
      </c>
      <c r="F4568" s="231">
        <v>15</v>
      </c>
    </row>
    <row r="4569" spans="1:6" x14ac:dyDescent="0.2">
      <c r="A4569">
        <v>2016</v>
      </c>
      <c r="B4569" t="s">
        <v>5</v>
      </c>
      <c r="C4569">
        <v>146</v>
      </c>
      <c r="D4569" t="s">
        <v>283</v>
      </c>
      <c r="E4569" t="s">
        <v>200</v>
      </c>
      <c r="F4569" s="231">
        <v>1</v>
      </c>
    </row>
    <row r="4570" spans="1:6" x14ac:dyDescent="0.2">
      <c r="A4570">
        <v>2016</v>
      </c>
      <c r="B4570" t="s">
        <v>5</v>
      </c>
      <c r="C4570">
        <v>146</v>
      </c>
      <c r="D4570" t="s">
        <v>283</v>
      </c>
      <c r="E4570" t="s">
        <v>195</v>
      </c>
      <c r="F4570" s="231">
        <v>38</v>
      </c>
    </row>
    <row r="4571" spans="1:6" x14ac:dyDescent="0.2">
      <c r="A4571">
        <v>2016</v>
      </c>
      <c r="B4571" t="s">
        <v>5</v>
      </c>
      <c r="C4571">
        <v>146</v>
      </c>
      <c r="D4571" t="s">
        <v>283</v>
      </c>
      <c r="E4571" t="s">
        <v>202</v>
      </c>
      <c r="F4571" s="231">
        <v>0.72251299999999996</v>
      </c>
    </row>
    <row r="4572" spans="1:6" x14ac:dyDescent="0.2">
      <c r="A4572">
        <v>2016</v>
      </c>
      <c r="B4572" t="s">
        <v>5</v>
      </c>
      <c r="C4572">
        <v>146</v>
      </c>
      <c r="D4572" t="s">
        <v>283</v>
      </c>
      <c r="E4572" t="s">
        <v>205</v>
      </c>
      <c r="F4572" s="231">
        <v>0.73297000000000001</v>
      </c>
    </row>
    <row r="4573" spans="1:6" x14ac:dyDescent="0.2">
      <c r="A4573">
        <v>2016</v>
      </c>
      <c r="B4573" t="s">
        <v>5</v>
      </c>
      <c r="C4573">
        <v>146</v>
      </c>
      <c r="D4573" t="s">
        <v>283</v>
      </c>
      <c r="E4573" t="s">
        <v>196</v>
      </c>
      <c r="F4573" s="231">
        <v>749</v>
      </c>
    </row>
    <row r="4574" spans="1:6" x14ac:dyDescent="0.2">
      <c r="A4574">
        <v>2016</v>
      </c>
      <c r="B4574" t="s">
        <v>7</v>
      </c>
      <c r="C4574">
        <v>146</v>
      </c>
      <c r="D4574" t="s">
        <v>283</v>
      </c>
      <c r="E4574" t="s">
        <v>197</v>
      </c>
      <c r="F4574" s="231">
        <v>18</v>
      </c>
    </row>
    <row r="4575" spans="1:6" x14ac:dyDescent="0.2">
      <c r="A4575">
        <v>2016</v>
      </c>
      <c r="B4575" t="s">
        <v>7</v>
      </c>
      <c r="C4575">
        <v>146</v>
      </c>
      <c r="D4575" t="s">
        <v>283</v>
      </c>
      <c r="E4575" t="s">
        <v>198</v>
      </c>
      <c r="F4575" s="231">
        <v>4</v>
      </c>
    </row>
    <row r="4576" spans="1:6" x14ac:dyDescent="0.2">
      <c r="A4576">
        <v>2016</v>
      </c>
      <c r="B4576" t="s">
        <v>7</v>
      </c>
      <c r="C4576">
        <v>146</v>
      </c>
      <c r="D4576" t="s">
        <v>283</v>
      </c>
      <c r="E4576" t="s">
        <v>199</v>
      </c>
      <c r="F4576" s="231">
        <v>5</v>
      </c>
    </row>
    <row r="4577" spans="1:6" x14ac:dyDescent="0.2">
      <c r="A4577">
        <v>2016</v>
      </c>
      <c r="B4577" t="s">
        <v>7</v>
      </c>
      <c r="C4577">
        <v>146</v>
      </c>
      <c r="D4577" t="s">
        <v>283</v>
      </c>
      <c r="E4577" t="s">
        <v>194</v>
      </c>
      <c r="F4577" s="231">
        <v>17</v>
      </c>
    </row>
    <row r="4578" spans="1:6" x14ac:dyDescent="0.2">
      <c r="A4578">
        <v>2016</v>
      </c>
      <c r="B4578" t="s">
        <v>7</v>
      </c>
      <c r="C4578">
        <v>146</v>
      </c>
      <c r="D4578" t="s">
        <v>283</v>
      </c>
      <c r="E4578" t="s">
        <v>200</v>
      </c>
      <c r="F4578" s="231">
        <v>1</v>
      </c>
    </row>
    <row r="4579" spans="1:6" x14ac:dyDescent="0.2">
      <c r="A4579">
        <v>2016</v>
      </c>
      <c r="B4579" t="s">
        <v>7</v>
      </c>
      <c r="C4579">
        <v>146</v>
      </c>
      <c r="D4579" t="s">
        <v>283</v>
      </c>
      <c r="E4579" t="s">
        <v>195</v>
      </c>
      <c r="F4579" s="231">
        <v>42</v>
      </c>
    </row>
    <row r="4580" spans="1:6" x14ac:dyDescent="0.2">
      <c r="A4580">
        <v>2016</v>
      </c>
      <c r="B4580" t="s">
        <v>7</v>
      </c>
      <c r="C4580">
        <v>146</v>
      </c>
      <c r="D4580" t="s">
        <v>283</v>
      </c>
      <c r="E4580" t="s">
        <v>202</v>
      </c>
      <c r="F4580" s="231">
        <v>0.75871299999999997</v>
      </c>
    </row>
    <row r="4581" spans="1:6" x14ac:dyDescent="0.2">
      <c r="A4581">
        <v>2016</v>
      </c>
      <c r="B4581" t="s">
        <v>7</v>
      </c>
      <c r="C4581">
        <v>146</v>
      </c>
      <c r="D4581" t="s">
        <v>283</v>
      </c>
      <c r="E4581" t="s">
        <v>205</v>
      </c>
      <c r="F4581" s="231">
        <v>0.77146800000000004</v>
      </c>
    </row>
    <row r="4582" spans="1:6" x14ac:dyDescent="0.2">
      <c r="A4582">
        <v>2016</v>
      </c>
      <c r="B4582" t="s">
        <v>7</v>
      </c>
      <c r="C4582">
        <v>146</v>
      </c>
      <c r="D4582" t="s">
        <v>283</v>
      </c>
      <c r="E4582" t="s">
        <v>196</v>
      </c>
      <c r="F4582" s="231">
        <v>754</v>
      </c>
    </row>
    <row r="4583" spans="1:6" x14ac:dyDescent="0.2">
      <c r="A4583">
        <v>2016</v>
      </c>
      <c r="B4583" t="s">
        <v>6</v>
      </c>
      <c r="C4583">
        <v>146</v>
      </c>
      <c r="D4583" t="s">
        <v>283</v>
      </c>
      <c r="E4583" t="s">
        <v>197</v>
      </c>
      <c r="F4583" s="231">
        <v>13</v>
      </c>
    </row>
    <row r="4584" spans="1:6" x14ac:dyDescent="0.2">
      <c r="A4584">
        <v>2016</v>
      </c>
      <c r="B4584" t="s">
        <v>6</v>
      </c>
      <c r="C4584">
        <v>146</v>
      </c>
      <c r="D4584" t="s">
        <v>283</v>
      </c>
      <c r="E4584" t="s">
        <v>198</v>
      </c>
      <c r="F4584" s="231">
        <v>8</v>
      </c>
    </row>
    <row r="4585" spans="1:6" x14ac:dyDescent="0.2">
      <c r="A4585">
        <v>2016</v>
      </c>
      <c r="B4585" t="s">
        <v>6</v>
      </c>
      <c r="C4585">
        <v>146</v>
      </c>
      <c r="D4585" t="s">
        <v>283</v>
      </c>
      <c r="E4585" t="s">
        <v>199</v>
      </c>
      <c r="F4585" s="231">
        <v>8</v>
      </c>
    </row>
    <row r="4586" spans="1:6" x14ac:dyDescent="0.2">
      <c r="A4586">
        <v>2016</v>
      </c>
      <c r="B4586" t="s">
        <v>6</v>
      </c>
      <c r="C4586">
        <v>146</v>
      </c>
      <c r="D4586" t="s">
        <v>283</v>
      </c>
      <c r="E4586" t="s">
        <v>194</v>
      </c>
      <c r="F4586" s="231">
        <v>22</v>
      </c>
    </row>
    <row r="4587" spans="1:6" x14ac:dyDescent="0.2">
      <c r="A4587">
        <v>2016</v>
      </c>
      <c r="B4587" t="s">
        <v>6</v>
      </c>
      <c r="C4587">
        <v>146</v>
      </c>
      <c r="D4587" t="s">
        <v>283</v>
      </c>
      <c r="E4587" t="s">
        <v>195</v>
      </c>
      <c r="F4587" s="231">
        <v>49</v>
      </c>
    </row>
    <row r="4588" spans="1:6" x14ac:dyDescent="0.2">
      <c r="A4588">
        <v>2016</v>
      </c>
      <c r="B4588" t="s">
        <v>6</v>
      </c>
      <c r="C4588">
        <v>146</v>
      </c>
      <c r="D4588" t="s">
        <v>283</v>
      </c>
      <c r="E4588" t="s">
        <v>202</v>
      </c>
      <c r="F4588" s="231">
        <v>0.74434100000000003</v>
      </c>
    </row>
    <row r="4589" spans="1:6" x14ac:dyDescent="0.2">
      <c r="A4589">
        <v>2016</v>
      </c>
      <c r="B4589" t="s">
        <v>6</v>
      </c>
      <c r="C4589">
        <v>146</v>
      </c>
      <c r="D4589" t="s">
        <v>283</v>
      </c>
      <c r="E4589" t="s">
        <v>205</v>
      </c>
      <c r="F4589" s="231">
        <v>0.75690599999999997</v>
      </c>
    </row>
    <row r="4590" spans="1:6" x14ac:dyDescent="0.2">
      <c r="A4590">
        <v>2016</v>
      </c>
      <c r="B4590" t="s">
        <v>6</v>
      </c>
      <c r="C4590">
        <v>146</v>
      </c>
      <c r="D4590" t="s">
        <v>283</v>
      </c>
      <c r="E4590" t="s">
        <v>196</v>
      </c>
      <c r="F4590" s="231">
        <v>756</v>
      </c>
    </row>
    <row r="4591" spans="1:6" x14ac:dyDescent="0.2">
      <c r="A4591">
        <v>2016</v>
      </c>
      <c r="B4591" t="s">
        <v>0</v>
      </c>
      <c r="C4591">
        <v>146</v>
      </c>
      <c r="D4591" t="s">
        <v>283</v>
      </c>
      <c r="E4591" t="s">
        <v>197</v>
      </c>
      <c r="F4591" s="231">
        <v>23</v>
      </c>
    </row>
    <row r="4592" spans="1:6" x14ac:dyDescent="0.2">
      <c r="A4592">
        <v>2016</v>
      </c>
      <c r="B4592" t="s">
        <v>0</v>
      </c>
      <c r="C4592">
        <v>146</v>
      </c>
      <c r="D4592" t="s">
        <v>283</v>
      </c>
      <c r="E4592" t="s">
        <v>198</v>
      </c>
      <c r="F4592" s="231">
        <v>1</v>
      </c>
    </row>
    <row r="4593" spans="1:6" x14ac:dyDescent="0.2">
      <c r="A4593">
        <v>2016</v>
      </c>
      <c r="B4593" t="s">
        <v>0</v>
      </c>
      <c r="C4593">
        <v>146</v>
      </c>
      <c r="D4593" t="s">
        <v>283</v>
      </c>
      <c r="E4593" t="s">
        <v>199</v>
      </c>
      <c r="F4593" s="231">
        <v>5</v>
      </c>
    </row>
    <row r="4594" spans="1:6" x14ac:dyDescent="0.2">
      <c r="A4594">
        <v>2016</v>
      </c>
      <c r="B4594" t="s">
        <v>0</v>
      </c>
      <c r="C4594">
        <v>146</v>
      </c>
      <c r="D4594" t="s">
        <v>283</v>
      </c>
      <c r="E4594" t="s">
        <v>194</v>
      </c>
      <c r="F4594" s="231">
        <v>16</v>
      </c>
    </row>
    <row r="4595" spans="1:6" x14ac:dyDescent="0.2">
      <c r="A4595">
        <v>2016</v>
      </c>
      <c r="B4595" t="s">
        <v>0</v>
      </c>
      <c r="C4595">
        <v>146</v>
      </c>
      <c r="D4595" t="s">
        <v>283</v>
      </c>
      <c r="E4595" t="s">
        <v>200</v>
      </c>
      <c r="F4595" s="231">
        <v>1</v>
      </c>
    </row>
    <row r="4596" spans="1:6" x14ac:dyDescent="0.2">
      <c r="A4596">
        <v>2016</v>
      </c>
      <c r="B4596" t="s">
        <v>0</v>
      </c>
      <c r="C4596">
        <v>146</v>
      </c>
      <c r="D4596" t="s">
        <v>283</v>
      </c>
      <c r="E4596" t="s">
        <v>195</v>
      </c>
      <c r="F4596" s="231">
        <v>48</v>
      </c>
    </row>
    <row r="4597" spans="1:6" x14ac:dyDescent="0.2">
      <c r="A4597">
        <v>2016</v>
      </c>
      <c r="B4597" t="s">
        <v>0</v>
      </c>
      <c r="C4597">
        <v>146</v>
      </c>
      <c r="D4597" t="s">
        <v>283</v>
      </c>
      <c r="E4597" t="s">
        <v>202</v>
      </c>
      <c r="F4597" s="231">
        <v>0.70196099999999995</v>
      </c>
    </row>
    <row r="4598" spans="1:6" x14ac:dyDescent="0.2">
      <c r="A4598">
        <v>2016</v>
      </c>
      <c r="B4598" t="s">
        <v>0</v>
      </c>
      <c r="C4598">
        <v>146</v>
      </c>
      <c r="D4598" t="s">
        <v>283</v>
      </c>
      <c r="E4598" t="s">
        <v>205</v>
      </c>
      <c r="F4598" s="231">
        <v>0.71545800000000004</v>
      </c>
    </row>
    <row r="4599" spans="1:6" x14ac:dyDescent="0.2">
      <c r="A4599">
        <v>2016</v>
      </c>
      <c r="B4599" t="s">
        <v>0</v>
      </c>
      <c r="C4599">
        <v>146</v>
      </c>
      <c r="D4599" t="s">
        <v>283</v>
      </c>
      <c r="E4599" t="s">
        <v>196</v>
      </c>
      <c r="F4599" s="231">
        <v>729</v>
      </c>
    </row>
    <row r="4600" spans="1:6" x14ac:dyDescent="0.2">
      <c r="A4600">
        <v>2016</v>
      </c>
      <c r="B4600" t="s">
        <v>8</v>
      </c>
      <c r="C4600">
        <v>146</v>
      </c>
      <c r="D4600" t="s">
        <v>283</v>
      </c>
      <c r="E4600" t="s">
        <v>197</v>
      </c>
      <c r="F4600" s="231">
        <v>11</v>
      </c>
    </row>
    <row r="4601" spans="1:6" x14ac:dyDescent="0.2">
      <c r="A4601">
        <v>2016</v>
      </c>
      <c r="B4601" t="s">
        <v>8</v>
      </c>
      <c r="C4601">
        <v>146</v>
      </c>
      <c r="D4601" t="s">
        <v>283</v>
      </c>
      <c r="E4601" t="s">
        <v>198</v>
      </c>
      <c r="F4601" s="231">
        <v>2</v>
      </c>
    </row>
    <row r="4602" spans="1:6" x14ac:dyDescent="0.2">
      <c r="A4602">
        <v>2016</v>
      </c>
      <c r="B4602" t="s">
        <v>8</v>
      </c>
      <c r="C4602">
        <v>146</v>
      </c>
      <c r="D4602" t="s">
        <v>283</v>
      </c>
      <c r="E4602" t="s">
        <v>199</v>
      </c>
      <c r="F4602" s="231">
        <v>1</v>
      </c>
    </row>
    <row r="4603" spans="1:6" x14ac:dyDescent="0.2">
      <c r="A4603">
        <v>2016</v>
      </c>
      <c r="B4603" t="s">
        <v>8</v>
      </c>
      <c r="C4603">
        <v>146</v>
      </c>
      <c r="D4603" t="s">
        <v>283</v>
      </c>
      <c r="E4603" t="s">
        <v>194</v>
      </c>
      <c r="F4603" s="231">
        <v>22</v>
      </c>
    </row>
    <row r="4604" spans="1:6" x14ac:dyDescent="0.2">
      <c r="A4604">
        <v>2016</v>
      </c>
      <c r="B4604" t="s">
        <v>8</v>
      </c>
      <c r="C4604">
        <v>146</v>
      </c>
      <c r="D4604" t="s">
        <v>283</v>
      </c>
      <c r="E4604" t="s">
        <v>195</v>
      </c>
      <c r="F4604" s="231">
        <v>49</v>
      </c>
    </row>
    <row r="4605" spans="1:6" x14ac:dyDescent="0.2">
      <c r="A4605">
        <v>2016</v>
      </c>
      <c r="B4605" t="s">
        <v>8</v>
      </c>
      <c r="C4605">
        <v>146</v>
      </c>
      <c r="D4605" t="s">
        <v>283</v>
      </c>
      <c r="E4605" t="s">
        <v>202</v>
      </c>
      <c r="F4605" s="231">
        <v>0.75429299999999999</v>
      </c>
    </row>
    <row r="4606" spans="1:6" x14ac:dyDescent="0.2">
      <c r="A4606">
        <v>2016</v>
      </c>
      <c r="B4606" t="s">
        <v>8</v>
      </c>
      <c r="C4606">
        <v>146</v>
      </c>
      <c r="D4606" t="s">
        <v>283</v>
      </c>
      <c r="E4606" t="s">
        <v>205</v>
      </c>
      <c r="F4606" s="231">
        <v>0.76502700000000001</v>
      </c>
    </row>
    <row r="4607" spans="1:6" x14ac:dyDescent="0.2">
      <c r="A4607">
        <v>2016</v>
      </c>
      <c r="B4607" t="s">
        <v>8</v>
      </c>
      <c r="C4607">
        <v>146</v>
      </c>
      <c r="D4607" t="s">
        <v>283</v>
      </c>
      <c r="E4607" t="s">
        <v>196</v>
      </c>
      <c r="F4607" s="231">
        <v>765</v>
      </c>
    </row>
    <row r="4608" spans="1:6" x14ac:dyDescent="0.2">
      <c r="A4608">
        <v>2016</v>
      </c>
      <c r="B4608" t="s">
        <v>10</v>
      </c>
      <c r="C4608">
        <v>146</v>
      </c>
      <c r="D4608" t="s">
        <v>283</v>
      </c>
      <c r="E4608" t="s">
        <v>197</v>
      </c>
      <c r="F4608" s="231">
        <v>21</v>
      </c>
    </row>
    <row r="4609" spans="1:6" x14ac:dyDescent="0.2">
      <c r="A4609">
        <v>2016</v>
      </c>
      <c r="B4609" t="s">
        <v>10</v>
      </c>
      <c r="C4609">
        <v>146</v>
      </c>
      <c r="D4609" t="s">
        <v>283</v>
      </c>
      <c r="E4609" t="s">
        <v>198</v>
      </c>
      <c r="F4609" s="231">
        <v>3</v>
      </c>
    </row>
    <row r="4610" spans="1:6" x14ac:dyDescent="0.2">
      <c r="A4610">
        <v>2016</v>
      </c>
      <c r="B4610" t="s">
        <v>10</v>
      </c>
      <c r="C4610">
        <v>146</v>
      </c>
      <c r="D4610" t="s">
        <v>283</v>
      </c>
      <c r="E4610" t="s">
        <v>199</v>
      </c>
      <c r="F4610" s="231">
        <v>2</v>
      </c>
    </row>
    <row r="4611" spans="1:6" x14ac:dyDescent="0.2">
      <c r="A4611">
        <v>2016</v>
      </c>
      <c r="B4611" t="s">
        <v>10</v>
      </c>
      <c r="C4611">
        <v>146</v>
      </c>
      <c r="D4611" t="s">
        <v>283</v>
      </c>
      <c r="E4611" t="s">
        <v>194</v>
      </c>
      <c r="F4611" s="231">
        <v>14</v>
      </c>
    </row>
    <row r="4612" spans="1:6" x14ac:dyDescent="0.2">
      <c r="A4612">
        <v>2016</v>
      </c>
      <c r="B4612" t="s">
        <v>10</v>
      </c>
      <c r="C4612">
        <v>146</v>
      </c>
      <c r="D4612" t="s">
        <v>283</v>
      </c>
      <c r="E4612" t="s">
        <v>200</v>
      </c>
      <c r="F4612" s="231">
        <v>2</v>
      </c>
    </row>
    <row r="4613" spans="1:6" x14ac:dyDescent="0.2">
      <c r="A4613">
        <v>2016</v>
      </c>
      <c r="B4613" t="s">
        <v>10</v>
      </c>
      <c r="C4613">
        <v>146</v>
      </c>
      <c r="D4613" t="s">
        <v>283</v>
      </c>
      <c r="E4613" t="s">
        <v>195</v>
      </c>
      <c r="F4613" s="231">
        <v>50</v>
      </c>
    </row>
    <row r="4614" spans="1:6" x14ac:dyDescent="0.2">
      <c r="A4614">
        <v>2016</v>
      </c>
      <c r="B4614" t="s">
        <v>10</v>
      </c>
      <c r="C4614">
        <v>146</v>
      </c>
      <c r="D4614" t="s">
        <v>283</v>
      </c>
      <c r="E4614" t="s">
        <v>202</v>
      </c>
      <c r="F4614" s="231">
        <v>0.77044900000000005</v>
      </c>
    </row>
    <row r="4615" spans="1:6" x14ac:dyDescent="0.2">
      <c r="A4615">
        <v>2016</v>
      </c>
      <c r="B4615" t="s">
        <v>10</v>
      </c>
      <c r="C4615">
        <v>146</v>
      </c>
      <c r="D4615" t="s">
        <v>283</v>
      </c>
      <c r="E4615" t="s">
        <v>205</v>
      </c>
      <c r="F4615" s="231">
        <v>0.78112199999999998</v>
      </c>
    </row>
    <row r="4616" spans="1:6" x14ac:dyDescent="0.2">
      <c r="A4616">
        <v>2016</v>
      </c>
      <c r="B4616" t="s">
        <v>10</v>
      </c>
      <c r="C4616">
        <v>146</v>
      </c>
      <c r="D4616" t="s">
        <v>283</v>
      </c>
      <c r="E4616" t="s">
        <v>196</v>
      </c>
      <c r="F4616" s="231">
        <v>750</v>
      </c>
    </row>
    <row r="4617" spans="1:6" x14ac:dyDescent="0.2">
      <c r="A4617">
        <v>2016</v>
      </c>
      <c r="B4617" t="s">
        <v>4</v>
      </c>
      <c r="C4617">
        <v>146</v>
      </c>
      <c r="D4617" t="s">
        <v>283</v>
      </c>
      <c r="E4617" t="s">
        <v>197</v>
      </c>
      <c r="F4617" s="231">
        <v>21</v>
      </c>
    </row>
    <row r="4618" spans="1:6" x14ac:dyDescent="0.2">
      <c r="A4618">
        <v>2016</v>
      </c>
      <c r="B4618" t="s">
        <v>4</v>
      </c>
      <c r="C4618">
        <v>146</v>
      </c>
      <c r="D4618" t="s">
        <v>283</v>
      </c>
      <c r="E4618" t="s">
        <v>198</v>
      </c>
      <c r="F4618" s="231">
        <v>2</v>
      </c>
    </row>
    <row r="4619" spans="1:6" x14ac:dyDescent="0.2">
      <c r="A4619">
        <v>2016</v>
      </c>
      <c r="B4619" t="s">
        <v>4</v>
      </c>
      <c r="C4619">
        <v>146</v>
      </c>
      <c r="D4619" t="s">
        <v>283</v>
      </c>
      <c r="E4619" t="s">
        <v>199</v>
      </c>
      <c r="F4619" s="231">
        <v>2</v>
      </c>
    </row>
    <row r="4620" spans="1:6" x14ac:dyDescent="0.2">
      <c r="A4620">
        <v>2016</v>
      </c>
      <c r="B4620" t="s">
        <v>4</v>
      </c>
      <c r="C4620">
        <v>146</v>
      </c>
      <c r="D4620" t="s">
        <v>283</v>
      </c>
      <c r="E4620" t="s">
        <v>194</v>
      </c>
      <c r="F4620" s="231">
        <v>6</v>
      </c>
    </row>
    <row r="4621" spans="1:6" x14ac:dyDescent="0.2">
      <c r="A4621">
        <v>2016</v>
      </c>
      <c r="B4621" t="s">
        <v>4</v>
      </c>
      <c r="C4621">
        <v>146</v>
      </c>
      <c r="D4621" t="s">
        <v>283</v>
      </c>
      <c r="E4621" t="s">
        <v>200</v>
      </c>
      <c r="F4621" s="231">
        <v>3</v>
      </c>
    </row>
    <row r="4622" spans="1:6" x14ac:dyDescent="0.2">
      <c r="A4622">
        <v>2016</v>
      </c>
      <c r="B4622" t="s">
        <v>4</v>
      </c>
      <c r="C4622">
        <v>146</v>
      </c>
      <c r="D4622" t="s">
        <v>283</v>
      </c>
      <c r="E4622" t="s">
        <v>195</v>
      </c>
      <c r="F4622" s="231">
        <v>40</v>
      </c>
    </row>
    <row r="4623" spans="1:6" x14ac:dyDescent="0.2">
      <c r="A4623">
        <v>2016</v>
      </c>
      <c r="B4623" t="s">
        <v>4</v>
      </c>
      <c r="C4623">
        <v>146</v>
      </c>
      <c r="D4623" t="s">
        <v>283</v>
      </c>
      <c r="E4623" t="s">
        <v>202</v>
      </c>
      <c r="F4623" s="231">
        <v>0.73264799999999997</v>
      </c>
    </row>
    <row r="4624" spans="1:6" x14ac:dyDescent="0.2">
      <c r="A4624">
        <v>2016</v>
      </c>
      <c r="B4624" t="s">
        <v>4</v>
      </c>
      <c r="C4624">
        <v>146</v>
      </c>
      <c r="D4624" t="s">
        <v>283</v>
      </c>
      <c r="E4624" t="s">
        <v>205</v>
      </c>
      <c r="F4624" s="231">
        <v>0.74262700000000004</v>
      </c>
    </row>
    <row r="4625" spans="1:6" x14ac:dyDescent="0.2">
      <c r="A4625">
        <v>2016</v>
      </c>
      <c r="B4625" t="s">
        <v>4</v>
      </c>
      <c r="C4625">
        <v>146</v>
      </c>
      <c r="D4625" t="s">
        <v>283</v>
      </c>
      <c r="E4625" t="s">
        <v>196</v>
      </c>
      <c r="F4625" s="231">
        <v>736</v>
      </c>
    </row>
    <row r="4626" spans="1:6" x14ac:dyDescent="0.2">
      <c r="A4626">
        <v>2016</v>
      </c>
      <c r="B4626" t="s">
        <v>3</v>
      </c>
      <c r="C4626">
        <v>146</v>
      </c>
      <c r="D4626" t="s">
        <v>283</v>
      </c>
      <c r="E4626" t="s">
        <v>197</v>
      </c>
      <c r="F4626" s="231">
        <v>14</v>
      </c>
    </row>
    <row r="4627" spans="1:6" x14ac:dyDescent="0.2">
      <c r="A4627">
        <v>2016</v>
      </c>
      <c r="B4627" t="s">
        <v>3</v>
      </c>
      <c r="C4627">
        <v>146</v>
      </c>
      <c r="D4627" t="s">
        <v>283</v>
      </c>
      <c r="E4627" t="s">
        <v>198</v>
      </c>
      <c r="F4627" s="231">
        <v>1</v>
      </c>
    </row>
    <row r="4628" spans="1:6" x14ac:dyDescent="0.2">
      <c r="A4628">
        <v>2016</v>
      </c>
      <c r="B4628" t="s">
        <v>3</v>
      </c>
      <c r="C4628">
        <v>146</v>
      </c>
      <c r="D4628" t="s">
        <v>283</v>
      </c>
      <c r="E4628" t="s">
        <v>194</v>
      </c>
      <c r="F4628" s="231">
        <v>10</v>
      </c>
    </row>
    <row r="4629" spans="1:6" x14ac:dyDescent="0.2">
      <c r="A4629">
        <v>2016</v>
      </c>
      <c r="B4629" t="s">
        <v>3</v>
      </c>
      <c r="C4629">
        <v>146</v>
      </c>
      <c r="D4629" t="s">
        <v>283</v>
      </c>
      <c r="E4629" t="s">
        <v>200</v>
      </c>
      <c r="F4629" s="231">
        <v>5</v>
      </c>
    </row>
    <row r="4630" spans="1:6" x14ac:dyDescent="0.2">
      <c r="A4630">
        <v>2016</v>
      </c>
      <c r="B4630" t="s">
        <v>3</v>
      </c>
      <c r="C4630">
        <v>146</v>
      </c>
      <c r="D4630" t="s">
        <v>283</v>
      </c>
      <c r="E4630" t="s">
        <v>195</v>
      </c>
      <c r="F4630" s="231">
        <v>39</v>
      </c>
    </row>
    <row r="4631" spans="1:6" x14ac:dyDescent="0.2">
      <c r="A4631">
        <v>2016</v>
      </c>
      <c r="B4631" t="s">
        <v>3</v>
      </c>
      <c r="C4631">
        <v>146</v>
      </c>
      <c r="D4631" t="s">
        <v>283</v>
      </c>
      <c r="E4631" t="s">
        <v>202</v>
      </c>
      <c r="F4631" s="231">
        <v>0.726684</v>
      </c>
    </row>
    <row r="4632" spans="1:6" x14ac:dyDescent="0.2">
      <c r="A4632">
        <v>2016</v>
      </c>
      <c r="B4632" t="s">
        <v>3</v>
      </c>
      <c r="C4632">
        <v>146</v>
      </c>
      <c r="D4632" t="s">
        <v>283</v>
      </c>
      <c r="E4632" t="s">
        <v>205</v>
      </c>
      <c r="F4632" s="231">
        <v>0.737483</v>
      </c>
    </row>
    <row r="4633" spans="1:6" x14ac:dyDescent="0.2">
      <c r="A4633">
        <v>2016</v>
      </c>
      <c r="B4633" t="s">
        <v>3</v>
      </c>
      <c r="C4633">
        <v>146</v>
      </c>
      <c r="D4633" t="s">
        <v>283</v>
      </c>
      <c r="E4633" t="s">
        <v>196</v>
      </c>
      <c r="F4633" s="231">
        <v>747</v>
      </c>
    </row>
    <row r="4634" spans="1:6" x14ac:dyDescent="0.2">
      <c r="A4634">
        <v>2016</v>
      </c>
      <c r="B4634" t="s">
        <v>2</v>
      </c>
      <c r="C4634">
        <v>146</v>
      </c>
      <c r="D4634" t="s">
        <v>283</v>
      </c>
      <c r="E4634" t="s">
        <v>197</v>
      </c>
      <c r="F4634" s="231">
        <v>9</v>
      </c>
    </row>
    <row r="4635" spans="1:6" x14ac:dyDescent="0.2">
      <c r="A4635">
        <v>2016</v>
      </c>
      <c r="B4635" t="s">
        <v>2</v>
      </c>
      <c r="C4635">
        <v>146</v>
      </c>
      <c r="D4635" t="s">
        <v>283</v>
      </c>
      <c r="E4635" t="s">
        <v>198</v>
      </c>
      <c r="F4635" s="231">
        <v>5</v>
      </c>
    </row>
    <row r="4636" spans="1:6" x14ac:dyDescent="0.2">
      <c r="A4636">
        <v>2016</v>
      </c>
      <c r="B4636" t="s">
        <v>2</v>
      </c>
      <c r="C4636">
        <v>146</v>
      </c>
      <c r="D4636" t="s">
        <v>283</v>
      </c>
      <c r="E4636" t="s">
        <v>199</v>
      </c>
      <c r="F4636" s="231">
        <v>3</v>
      </c>
    </row>
    <row r="4637" spans="1:6" x14ac:dyDescent="0.2">
      <c r="A4637">
        <v>2016</v>
      </c>
      <c r="B4637" t="s">
        <v>2</v>
      </c>
      <c r="C4637">
        <v>146</v>
      </c>
      <c r="D4637" t="s">
        <v>283</v>
      </c>
      <c r="E4637" t="s">
        <v>194</v>
      </c>
      <c r="F4637" s="231">
        <v>18</v>
      </c>
    </row>
    <row r="4638" spans="1:6" x14ac:dyDescent="0.2">
      <c r="A4638">
        <v>2016</v>
      </c>
      <c r="B4638" t="s">
        <v>2</v>
      </c>
      <c r="C4638">
        <v>146</v>
      </c>
      <c r="D4638" t="s">
        <v>283</v>
      </c>
      <c r="E4638" t="s">
        <v>200</v>
      </c>
      <c r="F4638" s="231">
        <v>1</v>
      </c>
    </row>
    <row r="4639" spans="1:6" x14ac:dyDescent="0.2">
      <c r="A4639">
        <v>2016</v>
      </c>
      <c r="B4639" t="s">
        <v>2</v>
      </c>
      <c r="C4639">
        <v>146</v>
      </c>
      <c r="D4639" t="s">
        <v>283</v>
      </c>
      <c r="E4639" t="s">
        <v>195</v>
      </c>
      <c r="F4639" s="231">
        <v>38</v>
      </c>
    </row>
    <row r="4640" spans="1:6" x14ac:dyDescent="0.2">
      <c r="A4640">
        <v>2016</v>
      </c>
      <c r="B4640" t="s">
        <v>2</v>
      </c>
      <c r="C4640">
        <v>146</v>
      </c>
      <c r="D4640" t="s">
        <v>283</v>
      </c>
      <c r="E4640" t="s">
        <v>202</v>
      </c>
      <c r="F4640" s="231">
        <v>0.71262899999999996</v>
      </c>
    </row>
    <row r="4641" spans="1:6" x14ac:dyDescent="0.2">
      <c r="A4641">
        <v>2016</v>
      </c>
      <c r="B4641" t="s">
        <v>2</v>
      </c>
      <c r="C4641">
        <v>146</v>
      </c>
      <c r="D4641" t="s">
        <v>283</v>
      </c>
      <c r="E4641" t="s">
        <v>205</v>
      </c>
      <c r="F4641" s="231">
        <v>0.72423000000000004</v>
      </c>
    </row>
    <row r="4642" spans="1:6" x14ac:dyDescent="0.2">
      <c r="A4642">
        <v>2016</v>
      </c>
      <c r="B4642" t="s">
        <v>2</v>
      </c>
      <c r="C4642">
        <v>146</v>
      </c>
      <c r="D4642" t="s">
        <v>283</v>
      </c>
      <c r="E4642" t="s">
        <v>196</v>
      </c>
      <c r="F4642" s="231">
        <v>746</v>
      </c>
    </row>
    <row r="4643" spans="1:6" x14ac:dyDescent="0.2">
      <c r="A4643">
        <v>2016</v>
      </c>
      <c r="B4643" t="s">
        <v>9</v>
      </c>
      <c r="C4643">
        <v>153</v>
      </c>
      <c r="D4643" t="s">
        <v>262</v>
      </c>
      <c r="E4643" t="s">
        <v>202</v>
      </c>
      <c r="F4643" s="231">
        <v>0</v>
      </c>
    </row>
    <row r="4644" spans="1:6" x14ac:dyDescent="0.2">
      <c r="A4644">
        <v>2016</v>
      </c>
      <c r="B4644" t="s">
        <v>9</v>
      </c>
      <c r="C4644">
        <v>153</v>
      </c>
      <c r="D4644" t="s">
        <v>262</v>
      </c>
      <c r="E4644" t="s">
        <v>205</v>
      </c>
      <c r="F4644" s="231">
        <v>0</v>
      </c>
    </row>
    <row r="4645" spans="1:6" x14ac:dyDescent="0.2">
      <c r="A4645">
        <v>2016</v>
      </c>
      <c r="B4645" t="s">
        <v>1</v>
      </c>
      <c r="C4645">
        <v>153</v>
      </c>
      <c r="D4645" t="s">
        <v>262</v>
      </c>
      <c r="E4645" t="s">
        <v>202</v>
      </c>
      <c r="F4645" s="231">
        <v>0</v>
      </c>
    </row>
    <row r="4646" spans="1:6" x14ac:dyDescent="0.2">
      <c r="A4646">
        <v>2016</v>
      </c>
      <c r="B4646" t="s">
        <v>1</v>
      </c>
      <c r="C4646">
        <v>153</v>
      </c>
      <c r="D4646" t="s">
        <v>262</v>
      </c>
      <c r="E4646" t="s">
        <v>205</v>
      </c>
      <c r="F4646" s="231">
        <v>0</v>
      </c>
    </row>
    <row r="4647" spans="1:6" x14ac:dyDescent="0.2">
      <c r="A4647">
        <v>2016</v>
      </c>
      <c r="B4647" t="s">
        <v>5</v>
      </c>
      <c r="C4647">
        <v>153</v>
      </c>
      <c r="D4647" t="s">
        <v>262</v>
      </c>
      <c r="E4647" t="s">
        <v>202</v>
      </c>
      <c r="F4647" s="231">
        <v>0</v>
      </c>
    </row>
    <row r="4648" spans="1:6" x14ac:dyDescent="0.2">
      <c r="A4648">
        <v>2016</v>
      </c>
      <c r="B4648" t="s">
        <v>5</v>
      </c>
      <c r="C4648">
        <v>153</v>
      </c>
      <c r="D4648" t="s">
        <v>262</v>
      </c>
      <c r="E4648" t="s">
        <v>205</v>
      </c>
      <c r="F4648" s="231">
        <v>0</v>
      </c>
    </row>
    <row r="4649" spans="1:6" x14ac:dyDescent="0.2">
      <c r="A4649">
        <v>2016</v>
      </c>
      <c r="B4649" t="s">
        <v>7</v>
      </c>
      <c r="C4649">
        <v>153</v>
      </c>
      <c r="D4649" t="s">
        <v>262</v>
      </c>
      <c r="E4649" t="s">
        <v>202</v>
      </c>
      <c r="F4649" s="231">
        <v>0</v>
      </c>
    </row>
    <row r="4650" spans="1:6" x14ac:dyDescent="0.2">
      <c r="A4650">
        <v>2016</v>
      </c>
      <c r="B4650" t="s">
        <v>7</v>
      </c>
      <c r="C4650">
        <v>153</v>
      </c>
      <c r="D4650" t="s">
        <v>262</v>
      </c>
      <c r="E4650" t="s">
        <v>205</v>
      </c>
      <c r="F4650" s="231">
        <v>0</v>
      </c>
    </row>
    <row r="4651" spans="1:6" x14ac:dyDescent="0.2">
      <c r="A4651">
        <v>2016</v>
      </c>
      <c r="B4651" t="s">
        <v>6</v>
      </c>
      <c r="C4651">
        <v>153</v>
      </c>
      <c r="D4651" t="s">
        <v>262</v>
      </c>
      <c r="E4651" t="s">
        <v>202</v>
      </c>
      <c r="F4651" s="231">
        <v>0</v>
      </c>
    </row>
    <row r="4652" spans="1:6" x14ac:dyDescent="0.2">
      <c r="A4652">
        <v>2016</v>
      </c>
      <c r="B4652" t="s">
        <v>6</v>
      </c>
      <c r="C4652">
        <v>153</v>
      </c>
      <c r="D4652" t="s">
        <v>262</v>
      </c>
      <c r="E4652" t="s">
        <v>205</v>
      </c>
      <c r="F4652" s="231">
        <v>0</v>
      </c>
    </row>
    <row r="4653" spans="1:6" x14ac:dyDescent="0.2">
      <c r="A4653">
        <v>2016</v>
      </c>
      <c r="B4653" t="s">
        <v>0</v>
      </c>
      <c r="C4653">
        <v>153</v>
      </c>
      <c r="D4653" t="s">
        <v>262</v>
      </c>
      <c r="E4653" t="s">
        <v>202</v>
      </c>
      <c r="F4653" s="231">
        <v>0</v>
      </c>
    </row>
    <row r="4654" spans="1:6" x14ac:dyDescent="0.2">
      <c r="A4654">
        <v>2016</v>
      </c>
      <c r="B4654" t="s">
        <v>0</v>
      </c>
      <c r="C4654">
        <v>153</v>
      </c>
      <c r="D4654" t="s">
        <v>262</v>
      </c>
      <c r="E4654" t="s">
        <v>205</v>
      </c>
      <c r="F4654" s="231">
        <v>0</v>
      </c>
    </row>
    <row r="4655" spans="1:6" x14ac:dyDescent="0.2">
      <c r="A4655">
        <v>2016</v>
      </c>
      <c r="B4655" t="s">
        <v>8</v>
      </c>
      <c r="C4655">
        <v>153</v>
      </c>
      <c r="D4655" t="s">
        <v>262</v>
      </c>
      <c r="E4655" t="s">
        <v>202</v>
      </c>
      <c r="F4655" s="231">
        <v>0</v>
      </c>
    </row>
    <row r="4656" spans="1:6" x14ac:dyDescent="0.2">
      <c r="A4656">
        <v>2016</v>
      </c>
      <c r="B4656" t="s">
        <v>8</v>
      </c>
      <c r="C4656">
        <v>153</v>
      </c>
      <c r="D4656" t="s">
        <v>262</v>
      </c>
      <c r="E4656" t="s">
        <v>205</v>
      </c>
      <c r="F4656" s="231">
        <v>0</v>
      </c>
    </row>
    <row r="4657" spans="1:6" x14ac:dyDescent="0.2">
      <c r="A4657">
        <v>2016</v>
      </c>
      <c r="B4657" t="s">
        <v>10</v>
      </c>
      <c r="C4657">
        <v>153</v>
      </c>
      <c r="D4657" t="s">
        <v>262</v>
      </c>
      <c r="E4657" t="s">
        <v>202</v>
      </c>
      <c r="F4657" s="231">
        <v>0</v>
      </c>
    </row>
    <row r="4658" spans="1:6" x14ac:dyDescent="0.2">
      <c r="A4658">
        <v>2016</v>
      </c>
      <c r="B4658" t="s">
        <v>10</v>
      </c>
      <c r="C4658">
        <v>153</v>
      </c>
      <c r="D4658" t="s">
        <v>262</v>
      </c>
      <c r="E4658" t="s">
        <v>205</v>
      </c>
      <c r="F4658" s="231">
        <v>0</v>
      </c>
    </row>
    <row r="4659" spans="1:6" x14ac:dyDescent="0.2">
      <c r="A4659">
        <v>2016</v>
      </c>
      <c r="B4659" t="s">
        <v>4</v>
      </c>
      <c r="C4659">
        <v>153</v>
      </c>
      <c r="D4659" t="s">
        <v>262</v>
      </c>
      <c r="E4659" t="s">
        <v>202</v>
      </c>
      <c r="F4659" s="231">
        <v>0</v>
      </c>
    </row>
    <row r="4660" spans="1:6" x14ac:dyDescent="0.2">
      <c r="A4660">
        <v>2016</v>
      </c>
      <c r="B4660" t="s">
        <v>4</v>
      </c>
      <c r="C4660">
        <v>153</v>
      </c>
      <c r="D4660" t="s">
        <v>262</v>
      </c>
      <c r="E4660" t="s">
        <v>205</v>
      </c>
      <c r="F4660" s="231">
        <v>0</v>
      </c>
    </row>
    <row r="4661" spans="1:6" x14ac:dyDescent="0.2">
      <c r="A4661">
        <v>2016</v>
      </c>
      <c r="B4661" t="s">
        <v>3</v>
      </c>
      <c r="C4661">
        <v>153</v>
      </c>
      <c r="D4661" t="s">
        <v>262</v>
      </c>
      <c r="E4661" t="s">
        <v>202</v>
      </c>
      <c r="F4661" s="231">
        <v>0</v>
      </c>
    </row>
    <row r="4662" spans="1:6" x14ac:dyDescent="0.2">
      <c r="A4662">
        <v>2016</v>
      </c>
      <c r="B4662" t="s">
        <v>3</v>
      </c>
      <c r="C4662">
        <v>153</v>
      </c>
      <c r="D4662" t="s">
        <v>262</v>
      </c>
      <c r="E4662" t="s">
        <v>205</v>
      </c>
      <c r="F4662" s="231">
        <v>0</v>
      </c>
    </row>
    <row r="4663" spans="1:6" x14ac:dyDescent="0.2">
      <c r="A4663">
        <v>2016</v>
      </c>
      <c r="B4663" t="s">
        <v>2</v>
      </c>
      <c r="C4663">
        <v>153</v>
      </c>
      <c r="D4663" t="s">
        <v>262</v>
      </c>
      <c r="E4663" t="s">
        <v>202</v>
      </c>
      <c r="F4663" s="231">
        <v>0</v>
      </c>
    </row>
    <row r="4664" spans="1:6" x14ac:dyDescent="0.2">
      <c r="A4664">
        <v>2016</v>
      </c>
      <c r="B4664" t="s">
        <v>2</v>
      </c>
      <c r="C4664">
        <v>153</v>
      </c>
      <c r="D4664" t="s">
        <v>262</v>
      </c>
      <c r="E4664" t="s">
        <v>205</v>
      </c>
      <c r="F4664" s="231">
        <v>0</v>
      </c>
    </row>
    <row r="4665" spans="1:6" x14ac:dyDescent="0.2">
      <c r="A4665">
        <v>2016</v>
      </c>
      <c r="B4665" t="s">
        <v>9</v>
      </c>
      <c r="C4665">
        <v>158</v>
      </c>
      <c r="D4665" t="s">
        <v>263</v>
      </c>
      <c r="E4665" t="s">
        <v>197</v>
      </c>
      <c r="F4665" s="231">
        <v>18</v>
      </c>
    </row>
    <row r="4666" spans="1:6" x14ac:dyDescent="0.2">
      <c r="A4666">
        <v>2016</v>
      </c>
      <c r="B4666" t="s">
        <v>9</v>
      </c>
      <c r="C4666">
        <v>158</v>
      </c>
      <c r="D4666" t="s">
        <v>263</v>
      </c>
      <c r="E4666" t="s">
        <v>198</v>
      </c>
      <c r="F4666" s="231">
        <v>3</v>
      </c>
    </row>
    <row r="4667" spans="1:6" x14ac:dyDescent="0.2">
      <c r="A4667">
        <v>2016</v>
      </c>
      <c r="B4667" t="s">
        <v>9</v>
      </c>
      <c r="C4667">
        <v>158</v>
      </c>
      <c r="D4667" t="s">
        <v>263</v>
      </c>
      <c r="E4667" t="s">
        <v>199</v>
      </c>
      <c r="F4667" s="231">
        <v>4</v>
      </c>
    </row>
    <row r="4668" spans="1:6" x14ac:dyDescent="0.2">
      <c r="A4668">
        <v>2016</v>
      </c>
      <c r="B4668" t="s">
        <v>9</v>
      </c>
      <c r="C4668">
        <v>158</v>
      </c>
      <c r="D4668" t="s">
        <v>263</v>
      </c>
      <c r="E4668" t="s">
        <v>194</v>
      </c>
      <c r="F4668" s="231">
        <v>8</v>
      </c>
    </row>
    <row r="4669" spans="1:6" x14ac:dyDescent="0.2">
      <c r="A4669">
        <v>2016</v>
      </c>
      <c r="B4669" t="s">
        <v>9</v>
      </c>
      <c r="C4669">
        <v>158</v>
      </c>
      <c r="D4669" t="s">
        <v>263</v>
      </c>
      <c r="E4669" t="s">
        <v>200</v>
      </c>
      <c r="F4669" s="231">
        <v>1</v>
      </c>
    </row>
    <row r="4670" spans="1:6" x14ac:dyDescent="0.2">
      <c r="A4670">
        <v>2016</v>
      </c>
      <c r="B4670" t="s">
        <v>9</v>
      </c>
      <c r="C4670">
        <v>158</v>
      </c>
      <c r="D4670" t="s">
        <v>263</v>
      </c>
      <c r="E4670" t="s">
        <v>195</v>
      </c>
      <c r="F4670" s="231">
        <v>16</v>
      </c>
    </row>
    <row r="4671" spans="1:6" x14ac:dyDescent="0.2">
      <c r="A4671">
        <v>2016</v>
      </c>
      <c r="B4671" t="s">
        <v>9</v>
      </c>
      <c r="C4671">
        <v>158</v>
      </c>
      <c r="D4671" t="s">
        <v>263</v>
      </c>
      <c r="E4671" t="s">
        <v>202</v>
      </c>
      <c r="F4671" s="231">
        <v>0.69032300000000002</v>
      </c>
    </row>
    <row r="4672" spans="1:6" x14ac:dyDescent="0.2">
      <c r="A4672">
        <v>2016</v>
      </c>
      <c r="B4672" t="s">
        <v>9</v>
      </c>
      <c r="C4672">
        <v>158</v>
      </c>
      <c r="D4672" t="s">
        <v>263</v>
      </c>
      <c r="E4672" t="s">
        <v>205</v>
      </c>
      <c r="F4672" s="231">
        <v>0.72119800000000001</v>
      </c>
    </row>
    <row r="4673" spans="1:6" x14ac:dyDescent="0.2">
      <c r="A4673">
        <v>2016</v>
      </c>
      <c r="B4673" t="s">
        <v>9</v>
      </c>
      <c r="C4673">
        <v>158</v>
      </c>
      <c r="D4673" t="s">
        <v>263</v>
      </c>
      <c r="E4673" t="s">
        <v>196</v>
      </c>
      <c r="F4673" s="231">
        <v>420</v>
      </c>
    </row>
    <row r="4674" spans="1:6" x14ac:dyDescent="0.2">
      <c r="A4674">
        <v>2016</v>
      </c>
      <c r="B4674" t="s">
        <v>1</v>
      </c>
      <c r="C4674">
        <v>158</v>
      </c>
      <c r="D4674" t="s">
        <v>263</v>
      </c>
      <c r="E4674" t="s">
        <v>197</v>
      </c>
      <c r="F4674" s="231">
        <v>10</v>
      </c>
    </row>
    <row r="4675" spans="1:6" x14ac:dyDescent="0.2">
      <c r="A4675">
        <v>2016</v>
      </c>
      <c r="B4675" t="s">
        <v>1</v>
      </c>
      <c r="C4675">
        <v>158</v>
      </c>
      <c r="D4675" t="s">
        <v>263</v>
      </c>
      <c r="E4675" t="s">
        <v>198</v>
      </c>
      <c r="F4675" s="231">
        <v>1</v>
      </c>
    </row>
    <row r="4676" spans="1:6" x14ac:dyDescent="0.2">
      <c r="A4676">
        <v>2016</v>
      </c>
      <c r="B4676" t="s">
        <v>1</v>
      </c>
      <c r="C4676">
        <v>158</v>
      </c>
      <c r="D4676" t="s">
        <v>263</v>
      </c>
      <c r="E4676" t="s">
        <v>199</v>
      </c>
      <c r="F4676" s="231">
        <v>1</v>
      </c>
    </row>
    <row r="4677" spans="1:6" x14ac:dyDescent="0.2">
      <c r="A4677">
        <v>2016</v>
      </c>
      <c r="B4677" t="s">
        <v>1</v>
      </c>
      <c r="C4677">
        <v>158</v>
      </c>
      <c r="D4677" t="s">
        <v>263</v>
      </c>
      <c r="E4677" t="s">
        <v>194</v>
      </c>
      <c r="F4677" s="231">
        <v>5</v>
      </c>
    </row>
    <row r="4678" spans="1:6" x14ac:dyDescent="0.2">
      <c r="A4678">
        <v>2016</v>
      </c>
      <c r="B4678" t="s">
        <v>1</v>
      </c>
      <c r="C4678">
        <v>158</v>
      </c>
      <c r="D4678" t="s">
        <v>263</v>
      </c>
      <c r="E4678" t="s">
        <v>200</v>
      </c>
      <c r="F4678" s="231">
        <v>1</v>
      </c>
    </row>
    <row r="4679" spans="1:6" x14ac:dyDescent="0.2">
      <c r="A4679">
        <v>2016</v>
      </c>
      <c r="B4679" t="s">
        <v>1</v>
      </c>
      <c r="C4679">
        <v>158</v>
      </c>
      <c r="D4679" t="s">
        <v>263</v>
      </c>
      <c r="E4679" t="s">
        <v>195</v>
      </c>
      <c r="F4679" s="231">
        <v>22</v>
      </c>
    </row>
    <row r="4680" spans="1:6" x14ac:dyDescent="0.2">
      <c r="A4680">
        <v>2016</v>
      </c>
      <c r="B4680" t="s">
        <v>1</v>
      </c>
      <c r="C4680">
        <v>158</v>
      </c>
      <c r="D4680" t="s">
        <v>263</v>
      </c>
      <c r="E4680" t="s">
        <v>202</v>
      </c>
      <c r="F4680" s="231">
        <v>0.665188</v>
      </c>
    </row>
    <row r="4681" spans="1:6" x14ac:dyDescent="0.2">
      <c r="A4681">
        <v>2016</v>
      </c>
      <c r="B4681" t="s">
        <v>1</v>
      </c>
      <c r="C4681">
        <v>158</v>
      </c>
      <c r="D4681" t="s">
        <v>263</v>
      </c>
      <c r="E4681" t="s">
        <v>205</v>
      </c>
      <c r="F4681" s="231">
        <v>0.69304600000000005</v>
      </c>
    </row>
    <row r="4682" spans="1:6" x14ac:dyDescent="0.2">
      <c r="A4682">
        <v>2016</v>
      </c>
      <c r="B4682" t="s">
        <v>1</v>
      </c>
      <c r="C4682">
        <v>158</v>
      </c>
      <c r="D4682" t="s">
        <v>263</v>
      </c>
      <c r="E4682" t="s">
        <v>196</v>
      </c>
      <c r="F4682" s="231">
        <v>444</v>
      </c>
    </row>
    <row r="4683" spans="1:6" x14ac:dyDescent="0.2">
      <c r="A4683">
        <v>2016</v>
      </c>
      <c r="B4683" t="s">
        <v>5</v>
      </c>
      <c r="C4683">
        <v>158</v>
      </c>
      <c r="D4683" t="s">
        <v>263</v>
      </c>
      <c r="E4683" t="s">
        <v>197</v>
      </c>
      <c r="F4683" s="231">
        <v>18</v>
      </c>
    </row>
    <row r="4684" spans="1:6" x14ac:dyDescent="0.2">
      <c r="A4684">
        <v>2016</v>
      </c>
      <c r="B4684" t="s">
        <v>5</v>
      </c>
      <c r="C4684">
        <v>158</v>
      </c>
      <c r="D4684" t="s">
        <v>263</v>
      </c>
      <c r="E4684" t="s">
        <v>198</v>
      </c>
      <c r="F4684" s="231">
        <v>2</v>
      </c>
    </row>
    <row r="4685" spans="1:6" x14ac:dyDescent="0.2">
      <c r="A4685">
        <v>2016</v>
      </c>
      <c r="B4685" t="s">
        <v>5</v>
      </c>
      <c r="C4685">
        <v>158</v>
      </c>
      <c r="D4685" t="s">
        <v>263</v>
      </c>
      <c r="E4685" t="s">
        <v>194</v>
      </c>
      <c r="F4685" s="231">
        <v>12</v>
      </c>
    </row>
    <row r="4686" spans="1:6" x14ac:dyDescent="0.2">
      <c r="A4686">
        <v>2016</v>
      </c>
      <c r="B4686" t="s">
        <v>5</v>
      </c>
      <c r="C4686">
        <v>158</v>
      </c>
      <c r="D4686" t="s">
        <v>263</v>
      </c>
      <c r="E4686" t="s">
        <v>200</v>
      </c>
      <c r="F4686" s="231">
        <v>3</v>
      </c>
    </row>
    <row r="4687" spans="1:6" x14ac:dyDescent="0.2">
      <c r="A4687">
        <v>2016</v>
      </c>
      <c r="B4687" t="s">
        <v>5</v>
      </c>
      <c r="C4687">
        <v>158</v>
      </c>
      <c r="D4687" t="s">
        <v>263</v>
      </c>
      <c r="E4687" t="s">
        <v>195</v>
      </c>
      <c r="F4687" s="231">
        <v>20</v>
      </c>
    </row>
    <row r="4688" spans="1:6" x14ac:dyDescent="0.2">
      <c r="A4688">
        <v>2016</v>
      </c>
      <c r="B4688" t="s">
        <v>5</v>
      </c>
      <c r="C4688">
        <v>158</v>
      </c>
      <c r="D4688" t="s">
        <v>263</v>
      </c>
      <c r="E4688" t="s">
        <v>202</v>
      </c>
      <c r="F4688" s="231">
        <v>0.68602200000000002</v>
      </c>
    </row>
    <row r="4689" spans="1:6" x14ac:dyDescent="0.2">
      <c r="A4689">
        <v>2016</v>
      </c>
      <c r="B4689" t="s">
        <v>5</v>
      </c>
      <c r="C4689">
        <v>158</v>
      </c>
      <c r="D4689" t="s">
        <v>263</v>
      </c>
      <c r="E4689" t="s">
        <v>205</v>
      </c>
      <c r="F4689" s="231">
        <v>0.70930199999999999</v>
      </c>
    </row>
    <row r="4690" spans="1:6" x14ac:dyDescent="0.2">
      <c r="A4690">
        <v>2016</v>
      </c>
      <c r="B4690" t="s">
        <v>5</v>
      </c>
      <c r="C4690">
        <v>158</v>
      </c>
      <c r="D4690" t="s">
        <v>263</v>
      </c>
      <c r="E4690" t="s">
        <v>196</v>
      </c>
      <c r="F4690" s="231">
        <v>437</v>
      </c>
    </row>
    <row r="4691" spans="1:6" x14ac:dyDescent="0.2">
      <c r="A4691">
        <v>2016</v>
      </c>
      <c r="B4691" t="s">
        <v>7</v>
      </c>
      <c r="C4691">
        <v>158</v>
      </c>
      <c r="D4691" t="s">
        <v>263</v>
      </c>
      <c r="E4691" t="s">
        <v>197</v>
      </c>
      <c r="F4691" s="231">
        <v>10</v>
      </c>
    </row>
    <row r="4692" spans="1:6" x14ac:dyDescent="0.2">
      <c r="A4692">
        <v>2016</v>
      </c>
      <c r="B4692" t="s">
        <v>7</v>
      </c>
      <c r="C4692">
        <v>158</v>
      </c>
      <c r="D4692" t="s">
        <v>263</v>
      </c>
      <c r="E4692" t="s">
        <v>198</v>
      </c>
      <c r="F4692" s="231">
        <v>4</v>
      </c>
    </row>
    <row r="4693" spans="1:6" x14ac:dyDescent="0.2">
      <c r="A4693">
        <v>2016</v>
      </c>
      <c r="B4693" t="s">
        <v>7</v>
      </c>
      <c r="C4693">
        <v>158</v>
      </c>
      <c r="D4693" t="s">
        <v>263</v>
      </c>
      <c r="E4693" t="s">
        <v>199</v>
      </c>
      <c r="F4693" s="231">
        <v>1</v>
      </c>
    </row>
    <row r="4694" spans="1:6" x14ac:dyDescent="0.2">
      <c r="A4694">
        <v>2016</v>
      </c>
      <c r="B4694" t="s">
        <v>7</v>
      </c>
      <c r="C4694">
        <v>158</v>
      </c>
      <c r="D4694" t="s">
        <v>263</v>
      </c>
      <c r="E4694" t="s">
        <v>194</v>
      </c>
      <c r="F4694" s="231">
        <v>6</v>
      </c>
    </row>
    <row r="4695" spans="1:6" x14ac:dyDescent="0.2">
      <c r="A4695">
        <v>2016</v>
      </c>
      <c r="B4695" t="s">
        <v>7</v>
      </c>
      <c r="C4695">
        <v>158</v>
      </c>
      <c r="D4695" t="s">
        <v>263</v>
      </c>
      <c r="E4695" t="s">
        <v>200</v>
      </c>
      <c r="F4695" s="231">
        <v>2</v>
      </c>
    </row>
    <row r="4696" spans="1:6" x14ac:dyDescent="0.2">
      <c r="A4696">
        <v>2016</v>
      </c>
      <c r="B4696" t="s">
        <v>7</v>
      </c>
      <c r="C4696">
        <v>158</v>
      </c>
      <c r="D4696" t="s">
        <v>263</v>
      </c>
      <c r="E4696" t="s">
        <v>195</v>
      </c>
      <c r="F4696" s="231">
        <v>30</v>
      </c>
    </row>
    <row r="4697" spans="1:6" x14ac:dyDescent="0.2">
      <c r="A4697">
        <v>2016</v>
      </c>
      <c r="B4697" t="s">
        <v>7</v>
      </c>
      <c r="C4697">
        <v>158</v>
      </c>
      <c r="D4697" t="s">
        <v>263</v>
      </c>
      <c r="E4697" t="s">
        <v>202</v>
      </c>
      <c r="F4697" s="231">
        <v>0.69631200000000004</v>
      </c>
    </row>
    <row r="4698" spans="1:6" x14ac:dyDescent="0.2">
      <c r="A4698">
        <v>2016</v>
      </c>
      <c r="B4698" t="s">
        <v>7</v>
      </c>
      <c r="C4698">
        <v>158</v>
      </c>
      <c r="D4698" t="s">
        <v>263</v>
      </c>
      <c r="E4698" t="s">
        <v>205</v>
      </c>
      <c r="F4698" s="231">
        <v>0.71990699999999996</v>
      </c>
    </row>
    <row r="4699" spans="1:6" x14ac:dyDescent="0.2">
      <c r="A4699">
        <v>2016</v>
      </c>
      <c r="B4699" t="s">
        <v>7</v>
      </c>
      <c r="C4699">
        <v>158</v>
      </c>
      <c r="D4699" t="s">
        <v>263</v>
      </c>
      <c r="E4699" t="s">
        <v>196</v>
      </c>
      <c r="F4699" s="231">
        <v>433</v>
      </c>
    </row>
    <row r="4700" spans="1:6" x14ac:dyDescent="0.2">
      <c r="A4700">
        <v>2016</v>
      </c>
      <c r="B4700" t="s">
        <v>6</v>
      </c>
      <c r="C4700">
        <v>158</v>
      </c>
      <c r="D4700" t="s">
        <v>263</v>
      </c>
      <c r="E4700" t="s">
        <v>197</v>
      </c>
      <c r="F4700" s="231">
        <v>11</v>
      </c>
    </row>
    <row r="4701" spans="1:6" x14ac:dyDescent="0.2">
      <c r="A4701">
        <v>2016</v>
      </c>
      <c r="B4701" t="s">
        <v>6</v>
      </c>
      <c r="C4701">
        <v>158</v>
      </c>
      <c r="D4701" t="s">
        <v>263</v>
      </c>
      <c r="E4701" t="s">
        <v>198</v>
      </c>
      <c r="F4701" s="231">
        <v>2</v>
      </c>
    </row>
    <row r="4702" spans="1:6" x14ac:dyDescent="0.2">
      <c r="A4702">
        <v>2016</v>
      </c>
      <c r="B4702" t="s">
        <v>6</v>
      </c>
      <c r="C4702">
        <v>158</v>
      </c>
      <c r="D4702" t="s">
        <v>263</v>
      </c>
      <c r="E4702" t="s">
        <v>199</v>
      </c>
      <c r="F4702" s="231">
        <v>3</v>
      </c>
    </row>
    <row r="4703" spans="1:6" x14ac:dyDescent="0.2">
      <c r="A4703">
        <v>2016</v>
      </c>
      <c r="B4703" t="s">
        <v>6</v>
      </c>
      <c r="C4703">
        <v>158</v>
      </c>
      <c r="D4703" t="s">
        <v>263</v>
      </c>
      <c r="E4703" t="s">
        <v>194</v>
      </c>
      <c r="F4703" s="231">
        <v>8</v>
      </c>
    </row>
    <row r="4704" spans="1:6" x14ac:dyDescent="0.2">
      <c r="A4704">
        <v>2016</v>
      </c>
      <c r="B4704" t="s">
        <v>6</v>
      </c>
      <c r="C4704">
        <v>158</v>
      </c>
      <c r="D4704" t="s">
        <v>263</v>
      </c>
      <c r="E4704" t="s">
        <v>195</v>
      </c>
      <c r="F4704" s="231">
        <v>23</v>
      </c>
    </row>
    <row r="4705" spans="1:6" x14ac:dyDescent="0.2">
      <c r="A4705">
        <v>2016</v>
      </c>
      <c r="B4705" t="s">
        <v>6</v>
      </c>
      <c r="C4705">
        <v>158</v>
      </c>
      <c r="D4705" t="s">
        <v>263</v>
      </c>
      <c r="E4705" t="s">
        <v>202</v>
      </c>
      <c r="F4705" s="231">
        <v>0.69330499999999995</v>
      </c>
    </row>
    <row r="4706" spans="1:6" x14ac:dyDescent="0.2">
      <c r="A4706">
        <v>2016</v>
      </c>
      <c r="B4706" t="s">
        <v>6</v>
      </c>
      <c r="C4706">
        <v>158</v>
      </c>
      <c r="D4706" t="s">
        <v>263</v>
      </c>
      <c r="E4706" t="s">
        <v>205</v>
      </c>
      <c r="F4706" s="231">
        <v>0.71860500000000005</v>
      </c>
    </row>
    <row r="4707" spans="1:6" x14ac:dyDescent="0.2">
      <c r="A4707">
        <v>2016</v>
      </c>
      <c r="B4707" t="s">
        <v>6</v>
      </c>
      <c r="C4707">
        <v>158</v>
      </c>
      <c r="D4707" t="s">
        <v>263</v>
      </c>
      <c r="E4707" t="s">
        <v>196</v>
      </c>
      <c r="F4707" s="231">
        <v>434</v>
      </c>
    </row>
    <row r="4708" spans="1:6" x14ac:dyDescent="0.2">
      <c r="A4708">
        <v>2016</v>
      </c>
      <c r="B4708" t="s">
        <v>0</v>
      </c>
      <c r="C4708">
        <v>158</v>
      </c>
      <c r="D4708" t="s">
        <v>263</v>
      </c>
      <c r="E4708" t="s">
        <v>197</v>
      </c>
      <c r="F4708" s="231">
        <v>14</v>
      </c>
    </row>
    <row r="4709" spans="1:6" x14ac:dyDescent="0.2">
      <c r="A4709">
        <v>2016</v>
      </c>
      <c r="B4709" t="s">
        <v>0</v>
      </c>
      <c r="C4709">
        <v>158</v>
      </c>
      <c r="D4709" t="s">
        <v>263</v>
      </c>
      <c r="E4709" t="s">
        <v>198</v>
      </c>
      <c r="F4709" s="231">
        <v>3</v>
      </c>
    </row>
    <row r="4710" spans="1:6" x14ac:dyDescent="0.2">
      <c r="A4710">
        <v>2016</v>
      </c>
      <c r="B4710" t="s">
        <v>0</v>
      </c>
      <c r="C4710">
        <v>158</v>
      </c>
      <c r="D4710" t="s">
        <v>263</v>
      </c>
      <c r="E4710" t="s">
        <v>199</v>
      </c>
      <c r="F4710" s="231">
        <v>2</v>
      </c>
    </row>
    <row r="4711" spans="1:6" x14ac:dyDescent="0.2">
      <c r="A4711">
        <v>2016</v>
      </c>
      <c r="B4711" t="s">
        <v>0</v>
      </c>
      <c r="C4711">
        <v>158</v>
      </c>
      <c r="D4711" t="s">
        <v>263</v>
      </c>
      <c r="E4711" t="s">
        <v>194</v>
      </c>
      <c r="F4711" s="231">
        <v>7</v>
      </c>
    </row>
    <row r="4712" spans="1:6" x14ac:dyDescent="0.2">
      <c r="A4712">
        <v>2016</v>
      </c>
      <c r="B4712" t="s">
        <v>0</v>
      </c>
      <c r="C4712">
        <v>158</v>
      </c>
      <c r="D4712" t="s">
        <v>263</v>
      </c>
      <c r="E4712" t="s">
        <v>200</v>
      </c>
      <c r="F4712" s="231">
        <v>0</v>
      </c>
    </row>
    <row r="4713" spans="1:6" x14ac:dyDescent="0.2">
      <c r="A4713">
        <v>2016</v>
      </c>
      <c r="B4713" t="s">
        <v>0</v>
      </c>
      <c r="C4713">
        <v>158</v>
      </c>
      <c r="D4713" t="s">
        <v>263</v>
      </c>
      <c r="E4713" t="s">
        <v>195</v>
      </c>
      <c r="F4713" s="231">
        <v>18</v>
      </c>
    </row>
    <row r="4714" spans="1:6" x14ac:dyDescent="0.2">
      <c r="A4714">
        <v>2016</v>
      </c>
      <c r="B4714" t="s">
        <v>0</v>
      </c>
      <c r="C4714">
        <v>158</v>
      </c>
      <c r="D4714" t="s">
        <v>263</v>
      </c>
      <c r="E4714" t="s">
        <v>202</v>
      </c>
      <c r="F4714" s="231">
        <v>0.67180600000000001</v>
      </c>
    </row>
    <row r="4715" spans="1:6" x14ac:dyDescent="0.2">
      <c r="A4715">
        <v>2016</v>
      </c>
      <c r="B4715" t="s">
        <v>0</v>
      </c>
      <c r="C4715">
        <v>158</v>
      </c>
      <c r="D4715" t="s">
        <v>263</v>
      </c>
      <c r="E4715" t="s">
        <v>205</v>
      </c>
      <c r="F4715" s="231">
        <v>0.70432700000000004</v>
      </c>
    </row>
    <row r="4716" spans="1:6" x14ac:dyDescent="0.2">
      <c r="A4716">
        <v>2016</v>
      </c>
      <c r="B4716" t="s">
        <v>0</v>
      </c>
      <c r="C4716">
        <v>158</v>
      </c>
      <c r="D4716" t="s">
        <v>263</v>
      </c>
      <c r="E4716" t="s">
        <v>196</v>
      </c>
      <c r="F4716" s="231">
        <v>449</v>
      </c>
    </row>
    <row r="4717" spans="1:6" x14ac:dyDescent="0.2">
      <c r="A4717">
        <v>2016</v>
      </c>
      <c r="B4717" t="s">
        <v>8</v>
      </c>
      <c r="C4717">
        <v>158</v>
      </c>
      <c r="D4717" t="s">
        <v>263</v>
      </c>
      <c r="E4717" t="s">
        <v>197</v>
      </c>
      <c r="F4717" s="231">
        <v>13</v>
      </c>
    </row>
    <row r="4718" spans="1:6" x14ac:dyDescent="0.2">
      <c r="A4718">
        <v>2016</v>
      </c>
      <c r="B4718" t="s">
        <v>8</v>
      </c>
      <c r="C4718">
        <v>158</v>
      </c>
      <c r="D4718" t="s">
        <v>263</v>
      </c>
      <c r="E4718" t="s">
        <v>198</v>
      </c>
      <c r="F4718" s="231">
        <v>2</v>
      </c>
    </row>
    <row r="4719" spans="1:6" x14ac:dyDescent="0.2">
      <c r="A4719">
        <v>2016</v>
      </c>
      <c r="B4719" t="s">
        <v>8</v>
      </c>
      <c r="C4719">
        <v>158</v>
      </c>
      <c r="D4719" t="s">
        <v>263</v>
      </c>
      <c r="E4719" t="s">
        <v>199</v>
      </c>
      <c r="F4719" s="231">
        <v>1</v>
      </c>
    </row>
    <row r="4720" spans="1:6" x14ac:dyDescent="0.2">
      <c r="A4720">
        <v>2016</v>
      </c>
      <c r="B4720" t="s">
        <v>8</v>
      </c>
      <c r="C4720">
        <v>158</v>
      </c>
      <c r="D4720" t="s">
        <v>263</v>
      </c>
      <c r="E4720" t="s">
        <v>194</v>
      </c>
      <c r="F4720" s="231">
        <v>9</v>
      </c>
    </row>
    <row r="4721" spans="1:6" x14ac:dyDescent="0.2">
      <c r="A4721">
        <v>2016</v>
      </c>
      <c r="B4721" t="s">
        <v>8</v>
      </c>
      <c r="C4721">
        <v>158</v>
      </c>
      <c r="D4721" t="s">
        <v>263</v>
      </c>
      <c r="E4721" t="s">
        <v>200</v>
      </c>
      <c r="F4721" s="231">
        <v>2</v>
      </c>
    </row>
    <row r="4722" spans="1:6" x14ac:dyDescent="0.2">
      <c r="A4722">
        <v>2016</v>
      </c>
      <c r="B4722" t="s">
        <v>8</v>
      </c>
      <c r="C4722">
        <v>158</v>
      </c>
      <c r="D4722" t="s">
        <v>263</v>
      </c>
      <c r="E4722" t="s">
        <v>195</v>
      </c>
      <c r="F4722" s="231">
        <v>28</v>
      </c>
    </row>
    <row r="4723" spans="1:6" x14ac:dyDescent="0.2">
      <c r="A4723">
        <v>2016</v>
      </c>
      <c r="B4723" t="s">
        <v>8</v>
      </c>
      <c r="C4723">
        <v>158</v>
      </c>
      <c r="D4723" t="s">
        <v>263</v>
      </c>
      <c r="E4723" t="s">
        <v>202</v>
      </c>
      <c r="F4723" s="231">
        <v>0.69978399999999996</v>
      </c>
    </row>
    <row r="4724" spans="1:6" x14ac:dyDescent="0.2">
      <c r="A4724">
        <v>2016</v>
      </c>
      <c r="B4724" t="s">
        <v>8</v>
      </c>
      <c r="C4724">
        <v>158</v>
      </c>
      <c r="D4724" t="s">
        <v>263</v>
      </c>
      <c r="E4724" t="s">
        <v>205</v>
      </c>
      <c r="F4724" s="231">
        <v>0.72748299999999999</v>
      </c>
    </row>
    <row r="4725" spans="1:6" x14ac:dyDescent="0.2">
      <c r="A4725">
        <v>2016</v>
      </c>
      <c r="B4725" t="s">
        <v>8</v>
      </c>
      <c r="C4725">
        <v>158</v>
      </c>
      <c r="D4725" t="s">
        <v>263</v>
      </c>
      <c r="E4725" t="s">
        <v>196</v>
      </c>
      <c r="F4725" s="231">
        <v>431</v>
      </c>
    </row>
    <row r="4726" spans="1:6" x14ac:dyDescent="0.2">
      <c r="A4726">
        <v>2016</v>
      </c>
      <c r="B4726" t="s">
        <v>10</v>
      </c>
      <c r="C4726">
        <v>158</v>
      </c>
      <c r="D4726" t="s">
        <v>263</v>
      </c>
      <c r="E4726" t="s">
        <v>197</v>
      </c>
      <c r="F4726" s="231">
        <v>11</v>
      </c>
    </row>
    <row r="4727" spans="1:6" x14ac:dyDescent="0.2">
      <c r="A4727">
        <v>2016</v>
      </c>
      <c r="B4727" t="s">
        <v>10</v>
      </c>
      <c r="C4727">
        <v>158</v>
      </c>
      <c r="D4727" t="s">
        <v>263</v>
      </c>
      <c r="E4727" t="s">
        <v>198</v>
      </c>
      <c r="F4727" s="231">
        <v>2</v>
      </c>
    </row>
    <row r="4728" spans="1:6" x14ac:dyDescent="0.2">
      <c r="A4728">
        <v>2016</v>
      </c>
      <c r="B4728" t="s">
        <v>10</v>
      </c>
      <c r="C4728">
        <v>158</v>
      </c>
      <c r="D4728" t="s">
        <v>263</v>
      </c>
      <c r="E4728" t="s">
        <v>199</v>
      </c>
      <c r="F4728" s="231">
        <v>3</v>
      </c>
    </row>
    <row r="4729" spans="1:6" x14ac:dyDescent="0.2">
      <c r="A4729">
        <v>2016</v>
      </c>
      <c r="B4729" t="s">
        <v>10</v>
      </c>
      <c r="C4729">
        <v>158</v>
      </c>
      <c r="D4729" t="s">
        <v>263</v>
      </c>
      <c r="E4729" t="s">
        <v>194</v>
      </c>
      <c r="F4729" s="231">
        <v>7</v>
      </c>
    </row>
    <row r="4730" spans="1:6" x14ac:dyDescent="0.2">
      <c r="A4730">
        <v>2016</v>
      </c>
      <c r="B4730" t="s">
        <v>10</v>
      </c>
      <c r="C4730">
        <v>158</v>
      </c>
      <c r="D4730" t="s">
        <v>263</v>
      </c>
      <c r="E4730" t="s">
        <v>200</v>
      </c>
      <c r="F4730" s="231">
        <v>1</v>
      </c>
    </row>
    <row r="4731" spans="1:6" x14ac:dyDescent="0.2">
      <c r="A4731">
        <v>2016</v>
      </c>
      <c r="B4731" t="s">
        <v>10</v>
      </c>
      <c r="C4731">
        <v>158</v>
      </c>
      <c r="D4731" t="s">
        <v>263</v>
      </c>
      <c r="E4731" t="s">
        <v>195</v>
      </c>
      <c r="F4731" s="231">
        <v>33</v>
      </c>
    </row>
    <row r="4732" spans="1:6" x14ac:dyDescent="0.2">
      <c r="A4732">
        <v>2016</v>
      </c>
      <c r="B4732" t="s">
        <v>10</v>
      </c>
      <c r="C4732">
        <v>158</v>
      </c>
      <c r="D4732" t="s">
        <v>263</v>
      </c>
      <c r="E4732" t="s">
        <v>202</v>
      </c>
      <c r="F4732" s="231">
        <v>0.68534499999999998</v>
      </c>
    </row>
    <row r="4733" spans="1:6" x14ac:dyDescent="0.2">
      <c r="A4733">
        <v>2016</v>
      </c>
      <c r="B4733" t="s">
        <v>10</v>
      </c>
      <c r="C4733">
        <v>158</v>
      </c>
      <c r="D4733" t="s">
        <v>263</v>
      </c>
      <c r="E4733" t="s">
        <v>205</v>
      </c>
      <c r="F4733" s="231">
        <v>0.70726</v>
      </c>
    </row>
    <row r="4734" spans="1:6" x14ac:dyDescent="0.2">
      <c r="A4734">
        <v>2016</v>
      </c>
      <c r="B4734" t="s">
        <v>10</v>
      </c>
      <c r="C4734">
        <v>158</v>
      </c>
      <c r="D4734" t="s">
        <v>263</v>
      </c>
      <c r="E4734" t="s">
        <v>196</v>
      </c>
      <c r="F4734" s="231">
        <v>418</v>
      </c>
    </row>
    <row r="4735" spans="1:6" x14ac:dyDescent="0.2">
      <c r="A4735">
        <v>2016</v>
      </c>
      <c r="B4735" t="s">
        <v>4</v>
      </c>
      <c r="C4735">
        <v>158</v>
      </c>
      <c r="D4735" t="s">
        <v>263</v>
      </c>
      <c r="E4735" t="s">
        <v>197</v>
      </c>
      <c r="F4735" s="231">
        <v>13</v>
      </c>
    </row>
    <row r="4736" spans="1:6" x14ac:dyDescent="0.2">
      <c r="A4736">
        <v>2016</v>
      </c>
      <c r="B4736" t="s">
        <v>4</v>
      </c>
      <c r="C4736">
        <v>158</v>
      </c>
      <c r="D4736" t="s">
        <v>263</v>
      </c>
      <c r="E4736" t="s">
        <v>198</v>
      </c>
      <c r="F4736" s="231">
        <v>2</v>
      </c>
    </row>
    <row r="4737" spans="1:6" x14ac:dyDescent="0.2">
      <c r="A4737">
        <v>2016</v>
      </c>
      <c r="B4737" t="s">
        <v>4</v>
      </c>
      <c r="C4737">
        <v>158</v>
      </c>
      <c r="D4737" t="s">
        <v>263</v>
      </c>
      <c r="E4737" t="s">
        <v>199</v>
      </c>
      <c r="F4737" s="231">
        <v>1</v>
      </c>
    </row>
    <row r="4738" spans="1:6" x14ac:dyDescent="0.2">
      <c r="A4738">
        <v>2016</v>
      </c>
      <c r="B4738" t="s">
        <v>4</v>
      </c>
      <c r="C4738">
        <v>158</v>
      </c>
      <c r="D4738" t="s">
        <v>263</v>
      </c>
      <c r="E4738" t="s">
        <v>194</v>
      </c>
      <c r="F4738" s="231">
        <v>12</v>
      </c>
    </row>
    <row r="4739" spans="1:6" x14ac:dyDescent="0.2">
      <c r="A4739">
        <v>2016</v>
      </c>
      <c r="B4739" t="s">
        <v>4</v>
      </c>
      <c r="C4739">
        <v>158</v>
      </c>
      <c r="D4739" t="s">
        <v>263</v>
      </c>
      <c r="E4739" t="s">
        <v>195</v>
      </c>
      <c r="F4739" s="231">
        <v>15</v>
      </c>
    </row>
    <row r="4740" spans="1:6" x14ac:dyDescent="0.2">
      <c r="A4740">
        <v>2016</v>
      </c>
      <c r="B4740" t="s">
        <v>4</v>
      </c>
      <c r="C4740">
        <v>158</v>
      </c>
      <c r="D4740" t="s">
        <v>263</v>
      </c>
      <c r="E4740" t="s">
        <v>202</v>
      </c>
      <c r="F4740" s="231">
        <v>0.69146600000000003</v>
      </c>
    </row>
    <row r="4741" spans="1:6" x14ac:dyDescent="0.2">
      <c r="A4741">
        <v>2016</v>
      </c>
      <c r="B4741" t="s">
        <v>4</v>
      </c>
      <c r="C4741">
        <v>158</v>
      </c>
      <c r="D4741" t="s">
        <v>263</v>
      </c>
      <c r="E4741" t="s">
        <v>205</v>
      </c>
      <c r="F4741" s="231">
        <v>0.72</v>
      </c>
    </row>
    <row r="4742" spans="1:6" x14ac:dyDescent="0.2">
      <c r="A4742">
        <v>2016</v>
      </c>
      <c r="B4742" t="s">
        <v>4</v>
      </c>
      <c r="C4742">
        <v>158</v>
      </c>
      <c r="D4742" t="s">
        <v>263</v>
      </c>
      <c r="E4742" t="s">
        <v>196</v>
      </c>
      <c r="F4742" s="231">
        <v>439</v>
      </c>
    </row>
    <row r="4743" spans="1:6" x14ac:dyDescent="0.2">
      <c r="A4743">
        <v>2016</v>
      </c>
      <c r="B4743" t="s">
        <v>3</v>
      </c>
      <c r="C4743">
        <v>158</v>
      </c>
      <c r="D4743" t="s">
        <v>263</v>
      </c>
      <c r="E4743" t="s">
        <v>197</v>
      </c>
      <c r="F4743" s="231">
        <v>8</v>
      </c>
    </row>
    <row r="4744" spans="1:6" x14ac:dyDescent="0.2">
      <c r="A4744">
        <v>2016</v>
      </c>
      <c r="B4744" t="s">
        <v>3</v>
      </c>
      <c r="C4744">
        <v>158</v>
      </c>
      <c r="D4744" t="s">
        <v>263</v>
      </c>
      <c r="E4744" t="s">
        <v>198</v>
      </c>
      <c r="F4744" s="231">
        <v>1</v>
      </c>
    </row>
    <row r="4745" spans="1:6" x14ac:dyDescent="0.2">
      <c r="A4745">
        <v>2016</v>
      </c>
      <c r="B4745" t="s">
        <v>3</v>
      </c>
      <c r="C4745">
        <v>158</v>
      </c>
      <c r="D4745" t="s">
        <v>263</v>
      </c>
      <c r="E4745" t="s">
        <v>199</v>
      </c>
      <c r="F4745" s="231">
        <v>1</v>
      </c>
    </row>
    <row r="4746" spans="1:6" x14ac:dyDescent="0.2">
      <c r="A4746">
        <v>2016</v>
      </c>
      <c r="B4746" t="s">
        <v>3</v>
      </c>
      <c r="C4746">
        <v>158</v>
      </c>
      <c r="D4746" t="s">
        <v>263</v>
      </c>
      <c r="E4746" t="s">
        <v>194</v>
      </c>
      <c r="F4746" s="231">
        <v>4</v>
      </c>
    </row>
    <row r="4747" spans="1:6" x14ac:dyDescent="0.2">
      <c r="A4747">
        <v>2016</v>
      </c>
      <c r="B4747" t="s">
        <v>3</v>
      </c>
      <c r="C4747">
        <v>158</v>
      </c>
      <c r="D4747" t="s">
        <v>263</v>
      </c>
      <c r="E4747" t="s">
        <v>200</v>
      </c>
      <c r="F4747" s="231">
        <v>1</v>
      </c>
    </row>
    <row r="4748" spans="1:6" x14ac:dyDescent="0.2">
      <c r="A4748">
        <v>2016</v>
      </c>
      <c r="B4748" t="s">
        <v>3</v>
      </c>
      <c r="C4748">
        <v>158</v>
      </c>
      <c r="D4748" t="s">
        <v>263</v>
      </c>
      <c r="E4748" t="s">
        <v>195</v>
      </c>
      <c r="F4748" s="231">
        <v>20</v>
      </c>
    </row>
    <row r="4749" spans="1:6" x14ac:dyDescent="0.2">
      <c r="A4749">
        <v>2016</v>
      </c>
      <c r="B4749" t="s">
        <v>3</v>
      </c>
      <c r="C4749">
        <v>158</v>
      </c>
      <c r="D4749" t="s">
        <v>263</v>
      </c>
      <c r="E4749" t="s">
        <v>202</v>
      </c>
      <c r="F4749" s="231">
        <v>0.67857100000000004</v>
      </c>
    </row>
    <row r="4750" spans="1:6" x14ac:dyDescent="0.2">
      <c r="A4750">
        <v>2016</v>
      </c>
      <c r="B4750" t="s">
        <v>3</v>
      </c>
      <c r="C4750">
        <v>158</v>
      </c>
      <c r="D4750" t="s">
        <v>263</v>
      </c>
      <c r="E4750" t="s">
        <v>205</v>
      </c>
      <c r="F4750" s="231">
        <v>0.706731</v>
      </c>
    </row>
    <row r="4751" spans="1:6" x14ac:dyDescent="0.2">
      <c r="A4751">
        <v>2016</v>
      </c>
      <c r="B4751" t="s">
        <v>3</v>
      </c>
      <c r="C4751">
        <v>158</v>
      </c>
      <c r="D4751" t="s">
        <v>263</v>
      </c>
      <c r="E4751" t="s">
        <v>196</v>
      </c>
      <c r="F4751" s="231">
        <v>439</v>
      </c>
    </row>
    <row r="4752" spans="1:6" x14ac:dyDescent="0.2">
      <c r="A4752">
        <v>2016</v>
      </c>
      <c r="B4752" t="s">
        <v>2</v>
      </c>
      <c r="C4752">
        <v>158</v>
      </c>
      <c r="D4752" t="s">
        <v>263</v>
      </c>
      <c r="E4752" t="s">
        <v>197</v>
      </c>
      <c r="F4752" s="231">
        <v>12</v>
      </c>
    </row>
    <row r="4753" spans="1:6" x14ac:dyDescent="0.2">
      <c r="A4753">
        <v>2016</v>
      </c>
      <c r="B4753" t="s">
        <v>2</v>
      </c>
      <c r="C4753">
        <v>158</v>
      </c>
      <c r="D4753" t="s">
        <v>263</v>
      </c>
      <c r="E4753" t="s">
        <v>198</v>
      </c>
      <c r="F4753" s="231">
        <v>3</v>
      </c>
    </row>
    <row r="4754" spans="1:6" x14ac:dyDescent="0.2">
      <c r="A4754">
        <v>2016</v>
      </c>
      <c r="B4754" t="s">
        <v>2</v>
      </c>
      <c r="C4754">
        <v>158</v>
      </c>
      <c r="D4754" t="s">
        <v>263</v>
      </c>
      <c r="E4754" t="s">
        <v>194</v>
      </c>
      <c r="F4754" s="231">
        <v>6</v>
      </c>
    </row>
    <row r="4755" spans="1:6" x14ac:dyDescent="0.2">
      <c r="A4755">
        <v>2016</v>
      </c>
      <c r="B4755" t="s">
        <v>2</v>
      </c>
      <c r="C4755">
        <v>158</v>
      </c>
      <c r="D4755" t="s">
        <v>263</v>
      </c>
      <c r="E4755" t="s">
        <v>200</v>
      </c>
      <c r="F4755" s="231">
        <v>2</v>
      </c>
    </row>
    <row r="4756" spans="1:6" x14ac:dyDescent="0.2">
      <c r="A4756">
        <v>2016</v>
      </c>
      <c r="B4756" t="s">
        <v>2</v>
      </c>
      <c r="C4756">
        <v>158</v>
      </c>
      <c r="D4756" t="s">
        <v>263</v>
      </c>
      <c r="E4756" t="s">
        <v>195</v>
      </c>
      <c r="F4756" s="231">
        <v>19</v>
      </c>
    </row>
    <row r="4757" spans="1:6" x14ac:dyDescent="0.2">
      <c r="A4757">
        <v>2016</v>
      </c>
      <c r="B4757" t="s">
        <v>2</v>
      </c>
      <c r="C4757">
        <v>158</v>
      </c>
      <c r="D4757" t="s">
        <v>263</v>
      </c>
      <c r="E4757" t="s">
        <v>202</v>
      </c>
      <c r="F4757" s="231">
        <v>0.66741099999999998</v>
      </c>
    </row>
    <row r="4758" spans="1:6" x14ac:dyDescent="0.2">
      <c r="A4758">
        <v>2016</v>
      </c>
      <c r="B4758" t="s">
        <v>2</v>
      </c>
      <c r="C4758">
        <v>158</v>
      </c>
      <c r="D4758" t="s">
        <v>263</v>
      </c>
      <c r="E4758" t="s">
        <v>205</v>
      </c>
      <c r="F4758" s="231">
        <v>0.69397600000000004</v>
      </c>
    </row>
    <row r="4759" spans="1:6" x14ac:dyDescent="0.2">
      <c r="A4759">
        <v>2016</v>
      </c>
      <c r="B4759" t="s">
        <v>2</v>
      </c>
      <c r="C4759">
        <v>158</v>
      </c>
      <c r="D4759" t="s">
        <v>263</v>
      </c>
      <c r="E4759" t="s">
        <v>196</v>
      </c>
      <c r="F4759" s="231">
        <v>442</v>
      </c>
    </row>
    <row r="4760" spans="1:6" x14ac:dyDescent="0.2">
      <c r="A4760">
        <v>2016</v>
      </c>
      <c r="B4760" t="s">
        <v>9</v>
      </c>
      <c r="C4760">
        <v>260</v>
      </c>
      <c r="D4760" t="s">
        <v>296</v>
      </c>
      <c r="E4760" t="s">
        <v>202</v>
      </c>
      <c r="F4760" s="231">
        <v>0</v>
      </c>
    </row>
    <row r="4761" spans="1:6" x14ac:dyDescent="0.2">
      <c r="A4761">
        <v>2016</v>
      </c>
      <c r="B4761" t="s">
        <v>9</v>
      </c>
      <c r="C4761">
        <v>260</v>
      </c>
      <c r="D4761" t="s">
        <v>296</v>
      </c>
      <c r="E4761" t="s">
        <v>205</v>
      </c>
      <c r="F4761" s="231">
        <v>0</v>
      </c>
    </row>
    <row r="4762" spans="1:6" x14ac:dyDescent="0.2">
      <c r="A4762">
        <v>2016</v>
      </c>
      <c r="B4762" t="s">
        <v>1</v>
      </c>
      <c r="C4762">
        <v>260</v>
      </c>
      <c r="D4762" t="s">
        <v>296</v>
      </c>
      <c r="E4762" t="s">
        <v>202</v>
      </c>
      <c r="F4762" s="231">
        <v>0</v>
      </c>
    </row>
    <row r="4763" spans="1:6" x14ac:dyDescent="0.2">
      <c r="A4763">
        <v>2016</v>
      </c>
      <c r="B4763" t="s">
        <v>1</v>
      </c>
      <c r="C4763">
        <v>260</v>
      </c>
      <c r="D4763" t="s">
        <v>296</v>
      </c>
      <c r="E4763" t="s">
        <v>205</v>
      </c>
      <c r="F4763" s="231">
        <v>0</v>
      </c>
    </row>
    <row r="4764" spans="1:6" x14ac:dyDescent="0.2">
      <c r="A4764">
        <v>2016</v>
      </c>
      <c r="B4764" t="s">
        <v>5</v>
      </c>
      <c r="C4764">
        <v>260</v>
      </c>
      <c r="D4764" t="s">
        <v>296</v>
      </c>
      <c r="E4764" t="s">
        <v>202</v>
      </c>
      <c r="F4764" s="231">
        <v>0</v>
      </c>
    </row>
    <row r="4765" spans="1:6" x14ac:dyDescent="0.2">
      <c r="A4765">
        <v>2016</v>
      </c>
      <c r="B4765" t="s">
        <v>5</v>
      </c>
      <c r="C4765">
        <v>260</v>
      </c>
      <c r="D4765" t="s">
        <v>296</v>
      </c>
      <c r="E4765" t="s">
        <v>205</v>
      </c>
      <c r="F4765" s="231">
        <v>0</v>
      </c>
    </row>
    <row r="4766" spans="1:6" x14ac:dyDescent="0.2">
      <c r="A4766">
        <v>2016</v>
      </c>
      <c r="B4766" t="s">
        <v>7</v>
      </c>
      <c r="C4766">
        <v>260</v>
      </c>
      <c r="D4766" t="s">
        <v>296</v>
      </c>
      <c r="E4766" t="s">
        <v>202</v>
      </c>
      <c r="F4766" s="231">
        <v>0</v>
      </c>
    </row>
    <row r="4767" spans="1:6" x14ac:dyDescent="0.2">
      <c r="A4767">
        <v>2016</v>
      </c>
      <c r="B4767" t="s">
        <v>7</v>
      </c>
      <c r="C4767">
        <v>260</v>
      </c>
      <c r="D4767" t="s">
        <v>296</v>
      </c>
      <c r="E4767" t="s">
        <v>205</v>
      </c>
      <c r="F4767" s="231">
        <v>0</v>
      </c>
    </row>
    <row r="4768" spans="1:6" x14ac:dyDescent="0.2">
      <c r="A4768">
        <v>2016</v>
      </c>
      <c r="B4768" t="s">
        <v>6</v>
      </c>
      <c r="C4768">
        <v>260</v>
      </c>
      <c r="D4768" t="s">
        <v>296</v>
      </c>
      <c r="E4768" t="s">
        <v>202</v>
      </c>
      <c r="F4768" s="231">
        <v>0</v>
      </c>
    </row>
    <row r="4769" spans="1:6" x14ac:dyDescent="0.2">
      <c r="A4769">
        <v>2016</v>
      </c>
      <c r="B4769" t="s">
        <v>6</v>
      </c>
      <c r="C4769">
        <v>260</v>
      </c>
      <c r="D4769" t="s">
        <v>296</v>
      </c>
      <c r="E4769" t="s">
        <v>205</v>
      </c>
      <c r="F4769" s="231">
        <v>0</v>
      </c>
    </row>
    <row r="4770" spans="1:6" x14ac:dyDescent="0.2">
      <c r="A4770">
        <v>2016</v>
      </c>
      <c r="B4770" t="s">
        <v>0</v>
      </c>
      <c r="C4770">
        <v>260</v>
      </c>
      <c r="D4770" t="s">
        <v>296</v>
      </c>
      <c r="E4770" t="s">
        <v>197</v>
      </c>
      <c r="F4770" s="231">
        <v>1</v>
      </c>
    </row>
    <row r="4771" spans="1:6" x14ac:dyDescent="0.2">
      <c r="A4771">
        <v>2016</v>
      </c>
      <c r="B4771" t="s">
        <v>0</v>
      </c>
      <c r="C4771">
        <v>260</v>
      </c>
      <c r="D4771" t="s">
        <v>296</v>
      </c>
      <c r="E4771" t="s">
        <v>202</v>
      </c>
      <c r="F4771" s="231">
        <v>0</v>
      </c>
    </row>
    <row r="4772" spans="1:6" x14ac:dyDescent="0.2">
      <c r="A4772">
        <v>2016</v>
      </c>
      <c r="B4772" t="s">
        <v>0</v>
      </c>
      <c r="C4772">
        <v>260</v>
      </c>
      <c r="D4772" t="s">
        <v>296</v>
      </c>
      <c r="E4772" t="s">
        <v>205</v>
      </c>
      <c r="F4772" s="231">
        <v>0</v>
      </c>
    </row>
    <row r="4773" spans="1:6" x14ac:dyDescent="0.2">
      <c r="A4773">
        <v>2016</v>
      </c>
      <c r="B4773" t="s">
        <v>8</v>
      </c>
      <c r="C4773">
        <v>260</v>
      </c>
      <c r="D4773" t="s">
        <v>296</v>
      </c>
      <c r="E4773" t="s">
        <v>202</v>
      </c>
      <c r="F4773" s="231">
        <v>0</v>
      </c>
    </row>
    <row r="4774" spans="1:6" x14ac:dyDescent="0.2">
      <c r="A4774">
        <v>2016</v>
      </c>
      <c r="B4774" t="s">
        <v>8</v>
      </c>
      <c r="C4774">
        <v>260</v>
      </c>
      <c r="D4774" t="s">
        <v>296</v>
      </c>
      <c r="E4774" t="s">
        <v>205</v>
      </c>
      <c r="F4774" s="231">
        <v>0</v>
      </c>
    </row>
    <row r="4775" spans="1:6" x14ac:dyDescent="0.2">
      <c r="A4775">
        <v>2016</v>
      </c>
      <c r="B4775" t="s">
        <v>10</v>
      </c>
      <c r="C4775">
        <v>260</v>
      </c>
      <c r="D4775" t="s">
        <v>296</v>
      </c>
      <c r="E4775" t="s">
        <v>202</v>
      </c>
      <c r="F4775" s="231">
        <v>0</v>
      </c>
    </row>
    <row r="4776" spans="1:6" x14ac:dyDescent="0.2">
      <c r="A4776">
        <v>2016</v>
      </c>
      <c r="B4776" t="s">
        <v>10</v>
      </c>
      <c r="C4776">
        <v>260</v>
      </c>
      <c r="D4776" t="s">
        <v>296</v>
      </c>
      <c r="E4776" t="s">
        <v>205</v>
      </c>
      <c r="F4776" s="231">
        <v>0</v>
      </c>
    </row>
    <row r="4777" spans="1:6" x14ac:dyDescent="0.2">
      <c r="A4777">
        <v>2016</v>
      </c>
      <c r="B4777" t="s">
        <v>4</v>
      </c>
      <c r="C4777">
        <v>260</v>
      </c>
      <c r="D4777" t="s">
        <v>296</v>
      </c>
      <c r="E4777" t="s">
        <v>202</v>
      </c>
      <c r="F4777" s="231">
        <v>0</v>
      </c>
    </row>
    <row r="4778" spans="1:6" x14ac:dyDescent="0.2">
      <c r="A4778">
        <v>2016</v>
      </c>
      <c r="B4778" t="s">
        <v>4</v>
      </c>
      <c r="C4778">
        <v>260</v>
      </c>
      <c r="D4778" t="s">
        <v>296</v>
      </c>
      <c r="E4778" t="s">
        <v>205</v>
      </c>
      <c r="F4778" s="231">
        <v>0</v>
      </c>
    </row>
    <row r="4779" spans="1:6" x14ac:dyDescent="0.2">
      <c r="A4779">
        <v>2016</v>
      </c>
      <c r="B4779" t="s">
        <v>3</v>
      </c>
      <c r="C4779">
        <v>260</v>
      </c>
      <c r="D4779" t="s">
        <v>296</v>
      </c>
      <c r="E4779" t="s">
        <v>202</v>
      </c>
      <c r="F4779" s="231">
        <v>0</v>
      </c>
    </row>
    <row r="4780" spans="1:6" x14ac:dyDescent="0.2">
      <c r="A4780">
        <v>2016</v>
      </c>
      <c r="B4780" t="s">
        <v>3</v>
      </c>
      <c r="C4780">
        <v>260</v>
      </c>
      <c r="D4780" t="s">
        <v>296</v>
      </c>
      <c r="E4780" t="s">
        <v>205</v>
      </c>
      <c r="F4780" s="231">
        <v>0</v>
      </c>
    </row>
    <row r="4781" spans="1:6" x14ac:dyDescent="0.2">
      <c r="A4781">
        <v>2016</v>
      </c>
      <c r="B4781" t="s">
        <v>2</v>
      </c>
      <c r="C4781">
        <v>260</v>
      </c>
      <c r="D4781" t="s">
        <v>296</v>
      </c>
      <c r="E4781" t="s">
        <v>202</v>
      </c>
      <c r="F4781" s="231">
        <v>0</v>
      </c>
    </row>
    <row r="4782" spans="1:6" x14ac:dyDescent="0.2">
      <c r="A4782">
        <v>2016</v>
      </c>
      <c r="B4782" t="s">
        <v>2</v>
      </c>
      <c r="C4782">
        <v>260</v>
      </c>
      <c r="D4782" t="s">
        <v>296</v>
      </c>
      <c r="E4782" t="s">
        <v>205</v>
      </c>
      <c r="F4782" s="231">
        <v>0</v>
      </c>
    </row>
    <row r="4783" spans="1:6" x14ac:dyDescent="0.2">
      <c r="A4783">
        <v>2016</v>
      </c>
      <c r="B4783" t="s">
        <v>9</v>
      </c>
      <c r="C4783">
        <v>159</v>
      </c>
      <c r="D4783" t="s">
        <v>264</v>
      </c>
      <c r="E4783" t="s">
        <v>197</v>
      </c>
      <c r="F4783" s="231">
        <v>4</v>
      </c>
    </row>
    <row r="4784" spans="1:6" x14ac:dyDescent="0.2">
      <c r="A4784">
        <v>2016</v>
      </c>
      <c r="B4784" t="s">
        <v>9</v>
      </c>
      <c r="C4784">
        <v>159</v>
      </c>
      <c r="D4784" t="s">
        <v>264</v>
      </c>
      <c r="E4784" t="s">
        <v>198</v>
      </c>
      <c r="F4784" s="231">
        <v>1</v>
      </c>
    </row>
    <row r="4785" spans="1:6" x14ac:dyDescent="0.2">
      <c r="A4785">
        <v>2016</v>
      </c>
      <c r="B4785" t="s">
        <v>9</v>
      </c>
      <c r="C4785">
        <v>159</v>
      </c>
      <c r="D4785" t="s">
        <v>264</v>
      </c>
      <c r="E4785" t="s">
        <v>194</v>
      </c>
      <c r="F4785" s="231">
        <v>6</v>
      </c>
    </row>
    <row r="4786" spans="1:6" x14ac:dyDescent="0.2">
      <c r="A4786">
        <v>2016</v>
      </c>
      <c r="B4786" t="s">
        <v>9</v>
      </c>
      <c r="C4786">
        <v>159</v>
      </c>
      <c r="D4786" t="s">
        <v>264</v>
      </c>
      <c r="E4786" t="s">
        <v>195</v>
      </c>
      <c r="F4786" s="231">
        <v>12</v>
      </c>
    </row>
    <row r="4787" spans="1:6" x14ac:dyDescent="0.2">
      <c r="A4787">
        <v>2016</v>
      </c>
      <c r="B4787" t="s">
        <v>9</v>
      </c>
      <c r="C4787">
        <v>159</v>
      </c>
      <c r="D4787" t="s">
        <v>264</v>
      </c>
      <c r="E4787" t="s">
        <v>202</v>
      </c>
      <c r="F4787" s="231">
        <v>0.81383000000000005</v>
      </c>
    </row>
    <row r="4788" spans="1:6" x14ac:dyDescent="0.2">
      <c r="A4788">
        <v>2016</v>
      </c>
      <c r="B4788" t="s">
        <v>9</v>
      </c>
      <c r="C4788">
        <v>159</v>
      </c>
      <c r="D4788" t="s">
        <v>264</v>
      </c>
      <c r="E4788" t="s">
        <v>205</v>
      </c>
      <c r="F4788" s="231">
        <v>0.82065200000000005</v>
      </c>
    </row>
    <row r="4789" spans="1:6" x14ac:dyDescent="0.2">
      <c r="A4789">
        <v>2016</v>
      </c>
      <c r="B4789" t="s">
        <v>9</v>
      </c>
      <c r="C4789">
        <v>159</v>
      </c>
      <c r="D4789" t="s">
        <v>264</v>
      </c>
      <c r="E4789" t="s">
        <v>196</v>
      </c>
      <c r="F4789" s="231">
        <v>218</v>
      </c>
    </row>
    <row r="4790" spans="1:6" x14ac:dyDescent="0.2">
      <c r="A4790">
        <v>2016</v>
      </c>
      <c r="B4790" t="s">
        <v>1</v>
      </c>
      <c r="C4790">
        <v>159</v>
      </c>
      <c r="D4790" t="s">
        <v>264</v>
      </c>
      <c r="E4790" t="s">
        <v>197</v>
      </c>
      <c r="F4790" s="231">
        <v>2</v>
      </c>
    </row>
    <row r="4791" spans="1:6" x14ac:dyDescent="0.2">
      <c r="A4791">
        <v>2016</v>
      </c>
      <c r="B4791" t="s">
        <v>1</v>
      </c>
      <c r="C4791">
        <v>159</v>
      </c>
      <c r="D4791" t="s">
        <v>264</v>
      </c>
      <c r="E4791" t="s">
        <v>198</v>
      </c>
      <c r="F4791" s="231">
        <v>1</v>
      </c>
    </row>
    <row r="4792" spans="1:6" x14ac:dyDescent="0.2">
      <c r="A4792">
        <v>2016</v>
      </c>
      <c r="B4792" t="s">
        <v>1</v>
      </c>
      <c r="C4792">
        <v>159</v>
      </c>
      <c r="D4792" t="s">
        <v>264</v>
      </c>
      <c r="E4792" t="s">
        <v>194</v>
      </c>
      <c r="F4792" s="231">
        <v>2</v>
      </c>
    </row>
    <row r="4793" spans="1:6" x14ac:dyDescent="0.2">
      <c r="A4793">
        <v>2016</v>
      </c>
      <c r="B4793" t="s">
        <v>1</v>
      </c>
      <c r="C4793">
        <v>159</v>
      </c>
      <c r="D4793" t="s">
        <v>264</v>
      </c>
      <c r="E4793" t="s">
        <v>200</v>
      </c>
      <c r="F4793" s="231">
        <v>1</v>
      </c>
    </row>
    <row r="4794" spans="1:6" x14ac:dyDescent="0.2">
      <c r="A4794">
        <v>2016</v>
      </c>
      <c r="B4794" t="s">
        <v>1</v>
      </c>
      <c r="C4794">
        <v>159</v>
      </c>
      <c r="D4794" t="s">
        <v>264</v>
      </c>
      <c r="E4794" t="s">
        <v>195</v>
      </c>
      <c r="F4794" s="231">
        <v>10</v>
      </c>
    </row>
    <row r="4795" spans="1:6" x14ac:dyDescent="0.2">
      <c r="A4795">
        <v>2016</v>
      </c>
      <c r="B4795" t="s">
        <v>1</v>
      </c>
      <c r="C4795">
        <v>159</v>
      </c>
      <c r="D4795" t="s">
        <v>264</v>
      </c>
      <c r="E4795" t="s">
        <v>202</v>
      </c>
      <c r="F4795" s="231">
        <v>0.79005499999999995</v>
      </c>
    </row>
    <row r="4796" spans="1:6" x14ac:dyDescent="0.2">
      <c r="A4796">
        <v>2016</v>
      </c>
      <c r="B4796" t="s">
        <v>1</v>
      </c>
      <c r="C4796">
        <v>159</v>
      </c>
      <c r="D4796" t="s">
        <v>264</v>
      </c>
      <c r="E4796" t="s">
        <v>205</v>
      </c>
      <c r="F4796" s="231">
        <v>0.793103</v>
      </c>
    </row>
    <row r="4797" spans="1:6" x14ac:dyDescent="0.2">
      <c r="A4797">
        <v>2016</v>
      </c>
      <c r="B4797" t="s">
        <v>1</v>
      </c>
      <c r="C4797">
        <v>159</v>
      </c>
      <c r="D4797" t="s">
        <v>264</v>
      </c>
      <c r="E4797" t="s">
        <v>196</v>
      </c>
      <c r="F4797" s="231">
        <v>198</v>
      </c>
    </row>
    <row r="4798" spans="1:6" x14ac:dyDescent="0.2">
      <c r="A4798">
        <v>2016</v>
      </c>
      <c r="B4798" t="s">
        <v>5</v>
      </c>
      <c r="C4798">
        <v>159</v>
      </c>
      <c r="D4798" t="s">
        <v>264</v>
      </c>
      <c r="E4798" t="s">
        <v>197</v>
      </c>
      <c r="F4798" s="231">
        <v>2</v>
      </c>
    </row>
    <row r="4799" spans="1:6" x14ac:dyDescent="0.2">
      <c r="A4799">
        <v>2016</v>
      </c>
      <c r="B4799" t="s">
        <v>5</v>
      </c>
      <c r="C4799">
        <v>159</v>
      </c>
      <c r="D4799" t="s">
        <v>264</v>
      </c>
      <c r="E4799" t="s">
        <v>198</v>
      </c>
      <c r="F4799" s="231">
        <v>2</v>
      </c>
    </row>
    <row r="4800" spans="1:6" x14ac:dyDescent="0.2">
      <c r="A4800">
        <v>2016</v>
      </c>
      <c r="B4800" t="s">
        <v>5</v>
      </c>
      <c r="C4800">
        <v>159</v>
      </c>
      <c r="D4800" t="s">
        <v>264</v>
      </c>
      <c r="E4800" t="s">
        <v>194</v>
      </c>
      <c r="F4800" s="231">
        <v>3</v>
      </c>
    </row>
    <row r="4801" spans="1:6" x14ac:dyDescent="0.2">
      <c r="A4801">
        <v>2016</v>
      </c>
      <c r="B4801" t="s">
        <v>5</v>
      </c>
      <c r="C4801">
        <v>159</v>
      </c>
      <c r="D4801" t="s">
        <v>264</v>
      </c>
      <c r="E4801" t="s">
        <v>195</v>
      </c>
      <c r="F4801" s="231">
        <v>14</v>
      </c>
    </row>
    <row r="4802" spans="1:6" x14ac:dyDescent="0.2">
      <c r="A4802">
        <v>2016</v>
      </c>
      <c r="B4802" t="s">
        <v>5</v>
      </c>
      <c r="C4802">
        <v>159</v>
      </c>
      <c r="D4802" t="s">
        <v>264</v>
      </c>
      <c r="E4802" t="s">
        <v>202</v>
      </c>
      <c r="F4802" s="231">
        <v>0.76344100000000004</v>
      </c>
    </row>
    <row r="4803" spans="1:6" x14ac:dyDescent="0.2">
      <c r="A4803">
        <v>2016</v>
      </c>
      <c r="B4803" t="s">
        <v>5</v>
      </c>
      <c r="C4803">
        <v>159</v>
      </c>
      <c r="D4803" t="s">
        <v>264</v>
      </c>
      <c r="E4803" t="s">
        <v>205</v>
      </c>
      <c r="F4803" s="231">
        <v>0.77222199999999996</v>
      </c>
    </row>
    <row r="4804" spans="1:6" x14ac:dyDescent="0.2">
      <c r="A4804">
        <v>2016</v>
      </c>
      <c r="B4804" t="s">
        <v>5</v>
      </c>
      <c r="C4804">
        <v>159</v>
      </c>
      <c r="D4804" t="s">
        <v>264</v>
      </c>
      <c r="E4804" t="s">
        <v>196</v>
      </c>
      <c r="F4804" s="231">
        <v>195</v>
      </c>
    </row>
    <row r="4805" spans="1:6" x14ac:dyDescent="0.2">
      <c r="A4805">
        <v>2016</v>
      </c>
      <c r="B4805" t="s">
        <v>7</v>
      </c>
      <c r="C4805">
        <v>159</v>
      </c>
      <c r="D4805" t="s">
        <v>264</v>
      </c>
      <c r="E4805" t="s">
        <v>197</v>
      </c>
      <c r="F4805" s="231">
        <v>1</v>
      </c>
    </row>
    <row r="4806" spans="1:6" x14ac:dyDescent="0.2">
      <c r="A4806">
        <v>2016</v>
      </c>
      <c r="B4806" t="s">
        <v>7</v>
      </c>
      <c r="C4806">
        <v>159</v>
      </c>
      <c r="D4806" t="s">
        <v>264</v>
      </c>
      <c r="E4806" t="s">
        <v>199</v>
      </c>
      <c r="F4806" s="231">
        <v>1</v>
      </c>
    </row>
    <row r="4807" spans="1:6" x14ac:dyDescent="0.2">
      <c r="A4807">
        <v>2016</v>
      </c>
      <c r="B4807" t="s">
        <v>7</v>
      </c>
      <c r="C4807">
        <v>159</v>
      </c>
      <c r="D4807" t="s">
        <v>264</v>
      </c>
      <c r="E4807" t="s">
        <v>194</v>
      </c>
      <c r="F4807" s="231">
        <v>8</v>
      </c>
    </row>
    <row r="4808" spans="1:6" x14ac:dyDescent="0.2">
      <c r="A4808">
        <v>2016</v>
      </c>
      <c r="B4808" t="s">
        <v>7</v>
      </c>
      <c r="C4808">
        <v>159</v>
      </c>
      <c r="D4808" t="s">
        <v>264</v>
      </c>
      <c r="E4808" t="s">
        <v>195</v>
      </c>
      <c r="F4808" s="231">
        <v>13</v>
      </c>
    </row>
    <row r="4809" spans="1:6" x14ac:dyDescent="0.2">
      <c r="A4809">
        <v>2016</v>
      </c>
      <c r="B4809" t="s">
        <v>7</v>
      </c>
      <c r="C4809">
        <v>159</v>
      </c>
      <c r="D4809" t="s">
        <v>264</v>
      </c>
      <c r="E4809" t="s">
        <v>202</v>
      </c>
      <c r="F4809" s="231">
        <v>0.81052599999999997</v>
      </c>
    </row>
    <row r="4810" spans="1:6" x14ac:dyDescent="0.2">
      <c r="A4810">
        <v>2016</v>
      </c>
      <c r="B4810" t="s">
        <v>7</v>
      </c>
      <c r="C4810">
        <v>159</v>
      </c>
      <c r="D4810" t="s">
        <v>264</v>
      </c>
      <c r="E4810" t="s">
        <v>205</v>
      </c>
      <c r="F4810" s="231">
        <v>0.81720400000000004</v>
      </c>
    </row>
    <row r="4811" spans="1:6" x14ac:dyDescent="0.2">
      <c r="A4811">
        <v>2016</v>
      </c>
      <c r="B4811" t="s">
        <v>7</v>
      </c>
      <c r="C4811">
        <v>159</v>
      </c>
      <c r="D4811" t="s">
        <v>264</v>
      </c>
      <c r="E4811" t="s">
        <v>196</v>
      </c>
      <c r="F4811" s="231">
        <v>212</v>
      </c>
    </row>
    <row r="4812" spans="1:6" x14ac:dyDescent="0.2">
      <c r="A4812">
        <v>2016</v>
      </c>
      <c r="B4812" t="s">
        <v>6</v>
      </c>
      <c r="C4812">
        <v>159</v>
      </c>
      <c r="D4812" t="s">
        <v>264</v>
      </c>
      <c r="E4812" t="s">
        <v>197</v>
      </c>
      <c r="F4812" s="231">
        <v>1</v>
      </c>
    </row>
    <row r="4813" spans="1:6" x14ac:dyDescent="0.2">
      <c r="A4813">
        <v>2016</v>
      </c>
      <c r="B4813" t="s">
        <v>6</v>
      </c>
      <c r="C4813">
        <v>159</v>
      </c>
      <c r="D4813" t="s">
        <v>264</v>
      </c>
      <c r="E4813" t="s">
        <v>198</v>
      </c>
      <c r="F4813" s="231">
        <v>2</v>
      </c>
    </row>
    <row r="4814" spans="1:6" x14ac:dyDescent="0.2">
      <c r="A4814">
        <v>2016</v>
      </c>
      <c r="B4814" t="s">
        <v>6</v>
      </c>
      <c r="C4814">
        <v>159</v>
      </c>
      <c r="D4814" t="s">
        <v>264</v>
      </c>
      <c r="E4814" t="s">
        <v>194</v>
      </c>
      <c r="F4814" s="231">
        <v>12</v>
      </c>
    </row>
    <row r="4815" spans="1:6" x14ac:dyDescent="0.2">
      <c r="A4815">
        <v>2016</v>
      </c>
      <c r="B4815" t="s">
        <v>6</v>
      </c>
      <c r="C4815">
        <v>159</v>
      </c>
      <c r="D4815" t="s">
        <v>264</v>
      </c>
      <c r="E4815" t="s">
        <v>195</v>
      </c>
      <c r="F4815" s="231">
        <v>11</v>
      </c>
    </row>
    <row r="4816" spans="1:6" x14ac:dyDescent="0.2">
      <c r="A4816">
        <v>2016</v>
      </c>
      <c r="B4816" t="s">
        <v>6</v>
      </c>
      <c r="C4816">
        <v>159</v>
      </c>
      <c r="D4816" t="s">
        <v>264</v>
      </c>
      <c r="E4816" t="s">
        <v>202</v>
      </c>
      <c r="F4816" s="231">
        <v>0.78947400000000001</v>
      </c>
    </row>
    <row r="4817" spans="1:6" x14ac:dyDescent="0.2">
      <c r="A4817">
        <v>2016</v>
      </c>
      <c r="B4817" t="s">
        <v>6</v>
      </c>
      <c r="C4817">
        <v>159</v>
      </c>
      <c r="D4817" t="s">
        <v>264</v>
      </c>
      <c r="E4817" t="s">
        <v>205</v>
      </c>
      <c r="F4817" s="231">
        <v>0.79891299999999998</v>
      </c>
    </row>
    <row r="4818" spans="1:6" x14ac:dyDescent="0.2">
      <c r="A4818">
        <v>2016</v>
      </c>
      <c r="B4818" t="s">
        <v>6</v>
      </c>
      <c r="C4818">
        <v>159</v>
      </c>
      <c r="D4818" t="s">
        <v>264</v>
      </c>
      <c r="E4818" t="s">
        <v>196</v>
      </c>
      <c r="F4818" s="231">
        <v>207</v>
      </c>
    </row>
    <row r="4819" spans="1:6" x14ac:dyDescent="0.2">
      <c r="A4819">
        <v>2016</v>
      </c>
      <c r="B4819" t="s">
        <v>0</v>
      </c>
      <c r="C4819">
        <v>159</v>
      </c>
      <c r="D4819" t="s">
        <v>264</v>
      </c>
      <c r="E4819" t="s">
        <v>197</v>
      </c>
      <c r="F4819" s="231">
        <v>3</v>
      </c>
    </row>
    <row r="4820" spans="1:6" x14ac:dyDescent="0.2">
      <c r="A4820">
        <v>2016</v>
      </c>
      <c r="B4820" t="s">
        <v>0</v>
      </c>
      <c r="C4820">
        <v>159</v>
      </c>
      <c r="D4820" t="s">
        <v>264</v>
      </c>
      <c r="E4820" t="s">
        <v>198</v>
      </c>
      <c r="F4820" s="231">
        <v>1</v>
      </c>
    </row>
    <row r="4821" spans="1:6" x14ac:dyDescent="0.2">
      <c r="A4821">
        <v>2016</v>
      </c>
      <c r="B4821" t="s">
        <v>0</v>
      </c>
      <c r="C4821">
        <v>159</v>
      </c>
      <c r="D4821" t="s">
        <v>264</v>
      </c>
      <c r="E4821" t="s">
        <v>199</v>
      </c>
      <c r="F4821" s="231">
        <v>0</v>
      </c>
    </row>
    <row r="4822" spans="1:6" x14ac:dyDescent="0.2">
      <c r="A4822">
        <v>2016</v>
      </c>
      <c r="B4822" t="s">
        <v>0</v>
      </c>
      <c r="C4822">
        <v>159</v>
      </c>
      <c r="D4822" t="s">
        <v>264</v>
      </c>
      <c r="E4822" t="s">
        <v>194</v>
      </c>
      <c r="F4822" s="231">
        <v>4</v>
      </c>
    </row>
    <row r="4823" spans="1:6" x14ac:dyDescent="0.2">
      <c r="A4823">
        <v>2016</v>
      </c>
      <c r="B4823" t="s">
        <v>0</v>
      </c>
      <c r="C4823">
        <v>159</v>
      </c>
      <c r="D4823" t="s">
        <v>264</v>
      </c>
      <c r="E4823" t="s">
        <v>200</v>
      </c>
      <c r="F4823" s="231">
        <v>0</v>
      </c>
    </row>
    <row r="4824" spans="1:6" x14ac:dyDescent="0.2">
      <c r="A4824">
        <v>2016</v>
      </c>
      <c r="B4824" t="s">
        <v>0</v>
      </c>
      <c r="C4824">
        <v>159</v>
      </c>
      <c r="D4824" t="s">
        <v>264</v>
      </c>
      <c r="E4824" t="s">
        <v>195</v>
      </c>
      <c r="F4824" s="231">
        <v>16</v>
      </c>
    </row>
    <row r="4825" spans="1:6" x14ac:dyDescent="0.2">
      <c r="A4825">
        <v>2016</v>
      </c>
      <c r="B4825" t="s">
        <v>0</v>
      </c>
      <c r="C4825">
        <v>159</v>
      </c>
      <c r="D4825" t="s">
        <v>264</v>
      </c>
      <c r="E4825" t="s">
        <v>202</v>
      </c>
      <c r="F4825" s="231">
        <v>0.78698199999999996</v>
      </c>
    </row>
    <row r="4826" spans="1:6" x14ac:dyDescent="0.2">
      <c r="A4826">
        <v>2016</v>
      </c>
      <c r="B4826" t="s">
        <v>0</v>
      </c>
      <c r="C4826">
        <v>159</v>
      </c>
      <c r="D4826" t="s">
        <v>264</v>
      </c>
      <c r="E4826" t="s">
        <v>205</v>
      </c>
      <c r="F4826" s="231">
        <v>0.79503100000000004</v>
      </c>
    </row>
    <row r="4827" spans="1:6" x14ac:dyDescent="0.2">
      <c r="A4827">
        <v>2016</v>
      </c>
      <c r="B4827" t="s">
        <v>0</v>
      </c>
      <c r="C4827">
        <v>159</v>
      </c>
      <c r="D4827" t="s">
        <v>264</v>
      </c>
      <c r="E4827" t="s">
        <v>196</v>
      </c>
      <c r="F4827" s="231">
        <v>197</v>
      </c>
    </row>
    <row r="4828" spans="1:6" x14ac:dyDescent="0.2">
      <c r="A4828">
        <v>2016</v>
      </c>
      <c r="B4828" t="s">
        <v>8</v>
      </c>
      <c r="C4828">
        <v>159</v>
      </c>
      <c r="D4828" t="s">
        <v>264</v>
      </c>
      <c r="E4828" t="s">
        <v>197</v>
      </c>
      <c r="F4828" s="231">
        <v>4</v>
      </c>
    </row>
    <row r="4829" spans="1:6" x14ac:dyDescent="0.2">
      <c r="A4829">
        <v>2016</v>
      </c>
      <c r="B4829" t="s">
        <v>8</v>
      </c>
      <c r="C4829">
        <v>159</v>
      </c>
      <c r="D4829" t="s">
        <v>264</v>
      </c>
      <c r="E4829" t="s">
        <v>198</v>
      </c>
      <c r="F4829" s="231">
        <v>3</v>
      </c>
    </row>
    <row r="4830" spans="1:6" x14ac:dyDescent="0.2">
      <c r="A4830">
        <v>2016</v>
      </c>
      <c r="B4830" t="s">
        <v>8</v>
      </c>
      <c r="C4830">
        <v>159</v>
      </c>
      <c r="D4830" t="s">
        <v>264</v>
      </c>
      <c r="E4830" t="s">
        <v>199</v>
      </c>
      <c r="F4830" s="231">
        <v>1</v>
      </c>
    </row>
    <row r="4831" spans="1:6" x14ac:dyDescent="0.2">
      <c r="A4831">
        <v>2016</v>
      </c>
      <c r="B4831" t="s">
        <v>8</v>
      </c>
      <c r="C4831">
        <v>159</v>
      </c>
      <c r="D4831" t="s">
        <v>264</v>
      </c>
      <c r="E4831" t="s">
        <v>194</v>
      </c>
      <c r="F4831" s="231">
        <v>7</v>
      </c>
    </row>
    <row r="4832" spans="1:6" x14ac:dyDescent="0.2">
      <c r="A4832">
        <v>2016</v>
      </c>
      <c r="B4832" t="s">
        <v>8</v>
      </c>
      <c r="C4832">
        <v>159</v>
      </c>
      <c r="D4832" t="s">
        <v>264</v>
      </c>
      <c r="E4832" t="s">
        <v>200</v>
      </c>
      <c r="F4832" s="231">
        <v>1</v>
      </c>
    </row>
    <row r="4833" spans="1:6" x14ac:dyDescent="0.2">
      <c r="A4833">
        <v>2016</v>
      </c>
      <c r="B4833" t="s">
        <v>8</v>
      </c>
      <c r="C4833">
        <v>159</v>
      </c>
      <c r="D4833" t="s">
        <v>264</v>
      </c>
      <c r="E4833" t="s">
        <v>195</v>
      </c>
      <c r="F4833" s="231">
        <v>10</v>
      </c>
    </row>
    <row r="4834" spans="1:6" x14ac:dyDescent="0.2">
      <c r="A4834">
        <v>2016</v>
      </c>
      <c r="B4834" t="s">
        <v>8</v>
      </c>
      <c r="C4834">
        <v>159</v>
      </c>
      <c r="D4834" t="s">
        <v>264</v>
      </c>
      <c r="E4834" t="s">
        <v>202</v>
      </c>
      <c r="F4834" s="231">
        <v>0.82887699999999997</v>
      </c>
    </row>
    <row r="4835" spans="1:6" x14ac:dyDescent="0.2">
      <c r="A4835">
        <v>2016</v>
      </c>
      <c r="B4835" t="s">
        <v>8</v>
      </c>
      <c r="C4835">
        <v>159</v>
      </c>
      <c r="D4835" t="s">
        <v>264</v>
      </c>
      <c r="E4835" t="s">
        <v>205</v>
      </c>
      <c r="F4835" s="231">
        <v>0.83606599999999998</v>
      </c>
    </row>
    <row r="4836" spans="1:6" x14ac:dyDescent="0.2">
      <c r="A4836">
        <v>2016</v>
      </c>
      <c r="B4836" t="s">
        <v>8</v>
      </c>
      <c r="C4836">
        <v>159</v>
      </c>
      <c r="D4836" t="s">
        <v>264</v>
      </c>
      <c r="E4836" t="s">
        <v>196</v>
      </c>
      <c r="F4836" s="231">
        <v>216</v>
      </c>
    </row>
    <row r="4837" spans="1:6" x14ac:dyDescent="0.2">
      <c r="A4837">
        <v>2016</v>
      </c>
      <c r="B4837" t="s">
        <v>10</v>
      </c>
      <c r="C4837">
        <v>159</v>
      </c>
      <c r="D4837" t="s">
        <v>264</v>
      </c>
      <c r="E4837" t="s">
        <v>197</v>
      </c>
      <c r="F4837" s="231">
        <v>4</v>
      </c>
    </row>
    <row r="4838" spans="1:6" x14ac:dyDescent="0.2">
      <c r="A4838">
        <v>2016</v>
      </c>
      <c r="B4838" t="s">
        <v>10</v>
      </c>
      <c r="C4838">
        <v>159</v>
      </c>
      <c r="D4838" t="s">
        <v>264</v>
      </c>
      <c r="E4838" t="s">
        <v>199</v>
      </c>
      <c r="F4838" s="231">
        <v>1</v>
      </c>
    </row>
    <row r="4839" spans="1:6" x14ac:dyDescent="0.2">
      <c r="A4839">
        <v>2016</v>
      </c>
      <c r="B4839" t="s">
        <v>10</v>
      </c>
      <c r="C4839">
        <v>159</v>
      </c>
      <c r="D4839" t="s">
        <v>264</v>
      </c>
      <c r="E4839" t="s">
        <v>194</v>
      </c>
      <c r="F4839" s="231">
        <v>5</v>
      </c>
    </row>
    <row r="4840" spans="1:6" x14ac:dyDescent="0.2">
      <c r="A4840">
        <v>2016</v>
      </c>
      <c r="B4840" t="s">
        <v>10</v>
      </c>
      <c r="C4840">
        <v>159</v>
      </c>
      <c r="D4840" t="s">
        <v>264</v>
      </c>
      <c r="E4840" t="s">
        <v>200</v>
      </c>
      <c r="F4840" s="231">
        <v>2</v>
      </c>
    </row>
    <row r="4841" spans="1:6" x14ac:dyDescent="0.2">
      <c r="A4841">
        <v>2016</v>
      </c>
      <c r="B4841" t="s">
        <v>10</v>
      </c>
      <c r="C4841">
        <v>159</v>
      </c>
      <c r="D4841" t="s">
        <v>264</v>
      </c>
      <c r="E4841" t="s">
        <v>195</v>
      </c>
      <c r="F4841" s="231">
        <v>9</v>
      </c>
    </row>
    <row r="4842" spans="1:6" x14ac:dyDescent="0.2">
      <c r="A4842">
        <v>2016</v>
      </c>
      <c r="B4842" t="s">
        <v>10</v>
      </c>
      <c r="C4842">
        <v>159</v>
      </c>
      <c r="D4842" t="s">
        <v>264</v>
      </c>
      <c r="E4842" t="s">
        <v>202</v>
      </c>
      <c r="F4842" s="231">
        <v>0.81914900000000002</v>
      </c>
    </row>
    <row r="4843" spans="1:6" x14ac:dyDescent="0.2">
      <c r="A4843">
        <v>2016</v>
      </c>
      <c r="B4843" t="s">
        <v>10</v>
      </c>
      <c r="C4843">
        <v>159</v>
      </c>
      <c r="D4843" t="s">
        <v>264</v>
      </c>
      <c r="E4843" t="s">
        <v>205</v>
      </c>
      <c r="F4843" s="231">
        <v>0.82513700000000001</v>
      </c>
    </row>
    <row r="4844" spans="1:6" x14ac:dyDescent="0.2">
      <c r="A4844">
        <v>2016</v>
      </c>
      <c r="B4844" t="s">
        <v>10</v>
      </c>
      <c r="C4844">
        <v>159</v>
      </c>
      <c r="D4844" t="s">
        <v>264</v>
      </c>
      <c r="E4844" t="s">
        <v>196</v>
      </c>
      <c r="F4844" s="231">
        <v>219</v>
      </c>
    </row>
    <row r="4845" spans="1:6" x14ac:dyDescent="0.2">
      <c r="A4845">
        <v>2016</v>
      </c>
      <c r="B4845" t="s">
        <v>4</v>
      </c>
      <c r="C4845">
        <v>159</v>
      </c>
      <c r="D4845" t="s">
        <v>264</v>
      </c>
      <c r="E4845" t="s">
        <v>197</v>
      </c>
      <c r="F4845" s="231">
        <v>5</v>
      </c>
    </row>
    <row r="4846" spans="1:6" x14ac:dyDescent="0.2">
      <c r="A4846">
        <v>2016</v>
      </c>
      <c r="B4846" t="s">
        <v>4</v>
      </c>
      <c r="C4846">
        <v>159</v>
      </c>
      <c r="D4846" t="s">
        <v>264</v>
      </c>
      <c r="E4846" t="s">
        <v>198</v>
      </c>
      <c r="F4846" s="231">
        <v>1</v>
      </c>
    </row>
    <row r="4847" spans="1:6" x14ac:dyDescent="0.2">
      <c r="A4847">
        <v>2016</v>
      </c>
      <c r="B4847" t="s">
        <v>4</v>
      </c>
      <c r="C4847">
        <v>159</v>
      </c>
      <c r="D4847" t="s">
        <v>264</v>
      </c>
      <c r="E4847" t="s">
        <v>200</v>
      </c>
      <c r="F4847" s="231">
        <v>1</v>
      </c>
    </row>
    <row r="4848" spans="1:6" x14ac:dyDescent="0.2">
      <c r="A4848">
        <v>2016</v>
      </c>
      <c r="B4848" t="s">
        <v>4</v>
      </c>
      <c r="C4848">
        <v>159</v>
      </c>
      <c r="D4848" t="s">
        <v>264</v>
      </c>
      <c r="E4848" t="s">
        <v>195</v>
      </c>
      <c r="F4848" s="231">
        <v>9</v>
      </c>
    </row>
    <row r="4849" spans="1:6" x14ac:dyDescent="0.2">
      <c r="A4849">
        <v>2016</v>
      </c>
      <c r="B4849" t="s">
        <v>4</v>
      </c>
      <c r="C4849">
        <v>159</v>
      </c>
      <c r="D4849" t="s">
        <v>264</v>
      </c>
      <c r="E4849" t="s">
        <v>202</v>
      </c>
      <c r="F4849" s="231">
        <v>0.75935799999999998</v>
      </c>
    </row>
    <row r="4850" spans="1:6" x14ac:dyDescent="0.2">
      <c r="A4850">
        <v>2016</v>
      </c>
      <c r="B4850" t="s">
        <v>4</v>
      </c>
      <c r="C4850">
        <v>159</v>
      </c>
      <c r="D4850" t="s">
        <v>264</v>
      </c>
      <c r="E4850" t="s">
        <v>205</v>
      </c>
      <c r="F4850" s="231">
        <v>0.76795599999999997</v>
      </c>
    </row>
    <row r="4851" spans="1:6" x14ac:dyDescent="0.2">
      <c r="A4851">
        <v>2016</v>
      </c>
      <c r="B4851" t="s">
        <v>4</v>
      </c>
      <c r="C4851">
        <v>159</v>
      </c>
      <c r="D4851" t="s">
        <v>264</v>
      </c>
      <c r="E4851" t="s">
        <v>196</v>
      </c>
      <c r="F4851" s="231">
        <v>192</v>
      </c>
    </row>
    <row r="4852" spans="1:6" x14ac:dyDescent="0.2">
      <c r="A4852">
        <v>2016</v>
      </c>
      <c r="B4852" t="s">
        <v>3</v>
      </c>
      <c r="C4852">
        <v>159</v>
      </c>
      <c r="D4852" t="s">
        <v>264</v>
      </c>
      <c r="E4852" t="s">
        <v>197</v>
      </c>
      <c r="F4852" s="231">
        <v>7</v>
      </c>
    </row>
    <row r="4853" spans="1:6" x14ac:dyDescent="0.2">
      <c r="A4853">
        <v>2016</v>
      </c>
      <c r="B4853" t="s">
        <v>3</v>
      </c>
      <c r="C4853">
        <v>159</v>
      </c>
      <c r="D4853" t="s">
        <v>264</v>
      </c>
      <c r="E4853" t="s">
        <v>198</v>
      </c>
      <c r="F4853" s="231">
        <v>2</v>
      </c>
    </row>
    <row r="4854" spans="1:6" x14ac:dyDescent="0.2">
      <c r="A4854">
        <v>2016</v>
      </c>
      <c r="B4854" t="s">
        <v>3</v>
      </c>
      <c r="C4854">
        <v>159</v>
      </c>
      <c r="D4854" t="s">
        <v>264</v>
      </c>
      <c r="E4854" t="s">
        <v>199</v>
      </c>
      <c r="F4854" s="231">
        <v>1</v>
      </c>
    </row>
    <row r="4855" spans="1:6" x14ac:dyDescent="0.2">
      <c r="A4855">
        <v>2016</v>
      </c>
      <c r="B4855" t="s">
        <v>3</v>
      </c>
      <c r="C4855">
        <v>159</v>
      </c>
      <c r="D4855" t="s">
        <v>264</v>
      </c>
      <c r="E4855" t="s">
        <v>194</v>
      </c>
      <c r="F4855" s="231">
        <v>6</v>
      </c>
    </row>
    <row r="4856" spans="1:6" x14ac:dyDescent="0.2">
      <c r="A4856">
        <v>2016</v>
      </c>
      <c r="B4856" t="s">
        <v>3</v>
      </c>
      <c r="C4856">
        <v>159</v>
      </c>
      <c r="D4856" t="s">
        <v>264</v>
      </c>
      <c r="E4856" t="s">
        <v>195</v>
      </c>
      <c r="F4856" s="231">
        <v>12</v>
      </c>
    </row>
    <row r="4857" spans="1:6" x14ac:dyDescent="0.2">
      <c r="A4857">
        <v>2016</v>
      </c>
      <c r="B4857" t="s">
        <v>3</v>
      </c>
      <c r="C4857">
        <v>159</v>
      </c>
      <c r="D4857" t="s">
        <v>264</v>
      </c>
      <c r="E4857" t="s">
        <v>202</v>
      </c>
      <c r="F4857" s="231">
        <v>0.782609</v>
      </c>
    </row>
    <row r="4858" spans="1:6" x14ac:dyDescent="0.2">
      <c r="A4858">
        <v>2016</v>
      </c>
      <c r="B4858" t="s">
        <v>3</v>
      </c>
      <c r="C4858">
        <v>159</v>
      </c>
      <c r="D4858" t="s">
        <v>264</v>
      </c>
      <c r="E4858" t="s">
        <v>205</v>
      </c>
      <c r="F4858" s="231">
        <v>0.78651700000000002</v>
      </c>
    </row>
    <row r="4859" spans="1:6" x14ac:dyDescent="0.2">
      <c r="A4859">
        <v>2016</v>
      </c>
      <c r="B4859" t="s">
        <v>3</v>
      </c>
      <c r="C4859">
        <v>159</v>
      </c>
      <c r="D4859" t="s">
        <v>264</v>
      </c>
      <c r="E4859" t="s">
        <v>196</v>
      </c>
      <c r="F4859" s="231">
        <v>195</v>
      </c>
    </row>
    <row r="4860" spans="1:6" x14ac:dyDescent="0.2">
      <c r="A4860">
        <v>2016</v>
      </c>
      <c r="B4860" t="s">
        <v>2</v>
      </c>
      <c r="C4860">
        <v>159</v>
      </c>
      <c r="D4860" t="s">
        <v>264</v>
      </c>
      <c r="E4860" t="s">
        <v>197</v>
      </c>
      <c r="F4860" s="231">
        <v>6</v>
      </c>
    </row>
    <row r="4861" spans="1:6" x14ac:dyDescent="0.2">
      <c r="A4861">
        <v>2016</v>
      </c>
      <c r="B4861" t="s">
        <v>2</v>
      </c>
      <c r="C4861">
        <v>159</v>
      </c>
      <c r="D4861" t="s">
        <v>264</v>
      </c>
      <c r="E4861" t="s">
        <v>198</v>
      </c>
      <c r="F4861" s="231">
        <v>1</v>
      </c>
    </row>
    <row r="4862" spans="1:6" x14ac:dyDescent="0.2">
      <c r="A4862">
        <v>2016</v>
      </c>
      <c r="B4862" t="s">
        <v>2</v>
      </c>
      <c r="C4862">
        <v>159</v>
      </c>
      <c r="D4862" t="s">
        <v>264</v>
      </c>
      <c r="E4862" t="s">
        <v>194</v>
      </c>
      <c r="F4862" s="231">
        <v>3</v>
      </c>
    </row>
    <row r="4863" spans="1:6" x14ac:dyDescent="0.2">
      <c r="A4863">
        <v>2016</v>
      </c>
      <c r="B4863" t="s">
        <v>2</v>
      </c>
      <c r="C4863">
        <v>159</v>
      </c>
      <c r="D4863" t="s">
        <v>264</v>
      </c>
      <c r="E4863" t="s">
        <v>195</v>
      </c>
      <c r="F4863" s="231">
        <v>13</v>
      </c>
    </row>
    <row r="4864" spans="1:6" x14ac:dyDescent="0.2">
      <c r="A4864">
        <v>2016</v>
      </c>
      <c r="B4864" t="s">
        <v>2</v>
      </c>
      <c r="C4864">
        <v>159</v>
      </c>
      <c r="D4864" t="s">
        <v>264</v>
      </c>
      <c r="E4864" t="s">
        <v>202</v>
      </c>
      <c r="F4864" s="231">
        <v>0.80555600000000005</v>
      </c>
    </row>
    <row r="4865" spans="1:6" x14ac:dyDescent="0.2">
      <c r="A4865">
        <v>2016</v>
      </c>
      <c r="B4865" t="s">
        <v>2</v>
      </c>
      <c r="C4865">
        <v>159</v>
      </c>
      <c r="D4865" t="s">
        <v>264</v>
      </c>
      <c r="E4865" t="s">
        <v>205</v>
      </c>
      <c r="F4865" s="231">
        <v>0.809249</v>
      </c>
    </row>
    <row r="4866" spans="1:6" x14ac:dyDescent="0.2">
      <c r="A4866">
        <v>2016</v>
      </c>
      <c r="B4866" t="s">
        <v>2</v>
      </c>
      <c r="C4866">
        <v>159</v>
      </c>
      <c r="D4866" t="s">
        <v>264</v>
      </c>
      <c r="E4866" t="s">
        <v>196</v>
      </c>
      <c r="F4866" s="231">
        <v>196</v>
      </c>
    </row>
    <row r="4867" spans="1:6" x14ac:dyDescent="0.2">
      <c r="A4867">
        <v>2016</v>
      </c>
      <c r="B4867" t="s">
        <v>9</v>
      </c>
      <c r="C4867">
        <v>160</v>
      </c>
      <c r="D4867" t="s">
        <v>265</v>
      </c>
      <c r="E4867" t="s">
        <v>197</v>
      </c>
      <c r="F4867" s="231">
        <v>9</v>
      </c>
    </row>
    <row r="4868" spans="1:6" x14ac:dyDescent="0.2">
      <c r="A4868">
        <v>2016</v>
      </c>
      <c r="B4868" t="s">
        <v>9</v>
      </c>
      <c r="C4868">
        <v>160</v>
      </c>
      <c r="D4868" t="s">
        <v>265</v>
      </c>
      <c r="E4868" t="s">
        <v>198</v>
      </c>
      <c r="F4868" s="231">
        <v>1</v>
      </c>
    </row>
    <row r="4869" spans="1:6" x14ac:dyDescent="0.2">
      <c r="A4869">
        <v>2016</v>
      </c>
      <c r="B4869" t="s">
        <v>9</v>
      </c>
      <c r="C4869">
        <v>160</v>
      </c>
      <c r="D4869" t="s">
        <v>265</v>
      </c>
      <c r="E4869" t="s">
        <v>199</v>
      </c>
      <c r="F4869" s="231">
        <v>1</v>
      </c>
    </row>
    <row r="4870" spans="1:6" x14ac:dyDescent="0.2">
      <c r="A4870">
        <v>2016</v>
      </c>
      <c r="B4870" t="s">
        <v>9</v>
      </c>
      <c r="C4870">
        <v>160</v>
      </c>
      <c r="D4870" t="s">
        <v>265</v>
      </c>
      <c r="E4870" t="s">
        <v>194</v>
      </c>
      <c r="F4870" s="231">
        <v>13</v>
      </c>
    </row>
    <row r="4871" spans="1:6" x14ac:dyDescent="0.2">
      <c r="A4871">
        <v>2016</v>
      </c>
      <c r="B4871" t="s">
        <v>9</v>
      </c>
      <c r="C4871">
        <v>160</v>
      </c>
      <c r="D4871" t="s">
        <v>265</v>
      </c>
      <c r="E4871" t="s">
        <v>195</v>
      </c>
      <c r="F4871" s="231">
        <v>11</v>
      </c>
    </row>
    <row r="4872" spans="1:6" x14ac:dyDescent="0.2">
      <c r="A4872">
        <v>2016</v>
      </c>
      <c r="B4872" t="s">
        <v>9</v>
      </c>
      <c r="C4872">
        <v>160</v>
      </c>
      <c r="D4872" t="s">
        <v>265</v>
      </c>
      <c r="E4872" t="s">
        <v>202</v>
      </c>
      <c r="F4872" s="231">
        <v>0.65042999999999995</v>
      </c>
    </row>
    <row r="4873" spans="1:6" x14ac:dyDescent="0.2">
      <c r="A4873">
        <v>2016</v>
      </c>
      <c r="B4873" t="s">
        <v>9</v>
      </c>
      <c r="C4873">
        <v>160</v>
      </c>
      <c r="D4873" t="s">
        <v>265</v>
      </c>
      <c r="E4873" t="s">
        <v>205</v>
      </c>
      <c r="F4873" s="231">
        <v>0.714777</v>
      </c>
    </row>
    <row r="4874" spans="1:6" x14ac:dyDescent="0.2">
      <c r="A4874">
        <v>2016</v>
      </c>
      <c r="B4874" t="s">
        <v>9</v>
      </c>
      <c r="C4874">
        <v>160</v>
      </c>
      <c r="D4874" t="s">
        <v>265</v>
      </c>
      <c r="E4874" t="s">
        <v>196</v>
      </c>
      <c r="F4874" s="231">
        <v>317</v>
      </c>
    </row>
    <row r="4875" spans="1:6" x14ac:dyDescent="0.2">
      <c r="A4875">
        <v>2016</v>
      </c>
      <c r="B4875" t="s">
        <v>1</v>
      </c>
      <c r="C4875">
        <v>160</v>
      </c>
      <c r="D4875" t="s">
        <v>265</v>
      </c>
      <c r="E4875" t="s">
        <v>197</v>
      </c>
      <c r="F4875" s="231">
        <v>11</v>
      </c>
    </row>
    <row r="4876" spans="1:6" x14ac:dyDescent="0.2">
      <c r="A4876">
        <v>2016</v>
      </c>
      <c r="B4876" t="s">
        <v>1</v>
      </c>
      <c r="C4876">
        <v>160</v>
      </c>
      <c r="D4876" t="s">
        <v>265</v>
      </c>
      <c r="E4876" t="s">
        <v>198</v>
      </c>
      <c r="F4876" s="231">
        <v>2</v>
      </c>
    </row>
    <row r="4877" spans="1:6" x14ac:dyDescent="0.2">
      <c r="A4877">
        <v>2016</v>
      </c>
      <c r="B4877" t="s">
        <v>1</v>
      </c>
      <c r="C4877">
        <v>160</v>
      </c>
      <c r="D4877" t="s">
        <v>265</v>
      </c>
      <c r="E4877" t="s">
        <v>199</v>
      </c>
      <c r="F4877" s="231">
        <v>3</v>
      </c>
    </row>
    <row r="4878" spans="1:6" x14ac:dyDescent="0.2">
      <c r="A4878">
        <v>2016</v>
      </c>
      <c r="B4878" t="s">
        <v>1</v>
      </c>
      <c r="C4878">
        <v>160</v>
      </c>
      <c r="D4878" t="s">
        <v>265</v>
      </c>
      <c r="E4878" t="s">
        <v>194</v>
      </c>
      <c r="F4878" s="231">
        <v>7</v>
      </c>
    </row>
    <row r="4879" spans="1:6" x14ac:dyDescent="0.2">
      <c r="A4879">
        <v>2016</v>
      </c>
      <c r="B4879" t="s">
        <v>1</v>
      </c>
      <c r="C4879">
        <v>160</v>
      </c>
      <c r="D4879" t="s">
        <v>265</v>
      </c>
      <c r="E4879" t="s">
        <v>200</v>
      </c>
      <c r="F4879" s="231">
        <v>2</v>
      </c>
    </row>
    <row r="4880" spans="1:6" x14ac:dyDescent="0.2">
      <c r="A4880">
        <v>2016</v>
      </c>
      <c r="B4880" t="s">
        <v>1</v>
      </c>
      <c r="C4880">
        <v>160</v>
      </c>
      <c r="D4880" t="s">
        <v>265</v>
      </c>
      <c r="E4880" t="s">
        <v>195</v>
      </c>
      <c r="F4880" s="231">
        <v>23</v>
      </c>
    </row>
    <row r="4881" spans="1:6" x14ac:dyDescent="0.2">
      <c r="A4881">
        <v>2016</v>
      </c>
      <c r="B4881" t="s">
        <v>1</v>
      </c>
      <c r="C4881">
        <v>160</v>
      </c>
      <c r="D4881" t="s">
        <v>265</v>
      </c>
      <c r="E4881" t="s">
        <v>202</v>
      </c>
      <c r="F4881" s="231">
        <v>0.6875</v>
      </c>
    </row>
    <row r="4882" spans="1:6" x14ac:dyDescent="0.2">
      <c r="A4882">
        <v>2016</v>
      </c>
      <c r="B4882" t="s">
        <v>1</v>
      </c>
      <c r="C4882">
        <v>160</v>
      </c>
      <c r="D4882" t="s">
        <v>265</v>
      </c>
      <c r="E4882" t="s">
        <v>205</v>
      </c>
      <c r="F4882" s="231">
        <v>0.76241099999999995</v>
      </c>
    </row>
    <row r="4883" spans="1:6" x14ac:dyDescent="0.2">
      <c r="A4883">
        <v>2016</v>
      </c>
      <c r="B4883" t="s">
        <v>1</v>
      </c>
      <c r="C4883">
        <v>160</v>
      </c>
      <c r="D4883" t="s">
        <v>265</v>
      </c>
      <c r="E4883" t="s">
        <v>196</v>
      </c>
      <c r="F4883" s="231">
        <v>322</v>
      </c>
    </row>
    <row r="4884" spans="1:6" x14ac:dyDescent="0.2">
      <c r="A4884">
        <v>2016</v>
      </c>
      <c r="B4884" t="s">
        <v>5</v>
      </c>
      <c r="C4884">
        <v>160</v>
      </c>
      <c r="D4884" t="s">
        <v>265</v>
      </c>
      <c r="E4884" t="s">
        <v>197</v>
      </c>
      <c r="F4884" s="231">
        <v>11</v>
      </c>
    </row>
    <row r="4885" spans="1:6" x14ac:dyDescent="0.2">
      <c r="A4885">
        <v>2016</v>
      </c>
      <c r="B4885" t="s">
        <v>5</v>
      </c>
      <c r="C4885">
        <v>160</v>
      </c>
      <c r="D4885" t="s">
        <v>265</v>
      </c>
      <c r="E4885" t="s">
        <v>194</v>
      </c>
      <c r="F4885" s="231">
        <v>10</v>
      </c>
    </row>
    <row r="4886" spans="1:6" x14ac:dyDescent="0.2">
      <c r="A4886">
        <v>2016</v>
      </c>
      <c r="B4886" t="s">
        <v>5</v>
      </c>
      <c r="C4886">
        <v>160</v>
      </c>
      <c r="D4886" t="s">
        <v>265</v>
      </c>
      <c r="E4886" t="s">
        <v>200</v>
      </c>
      <c r="F4886" s="231">
        <v>1</v>
      </c>
    </row>
    <row r="4887" spans="1:6" x14ac:dyDescent="0.2">
      <c r="A4887">
        <v>2016</v>
      </c>
      <c r="B4887" t="s">
        <v>5</v>
      </c>
      <c r="C4887">
        <v>160</v>
      </c>
      <c r="D4887" t="s">
        <v>265</v>
      </c>
      <c r="E4887" t="s">
        <v>195</v>
      </c>
      <c r="F4887" s="231">
        <v>18</v>
      </c>
    </row>
    <row r="4888" spans="1:6" x14ac:dyDescent="0.2">
      <c r="A4888">
        <v>2016</v>
      </c>
      <c r="B4888" t="s">
        <v>5</v>
      </c>
      <c r="C4888">
        <v>160</v>
      </c>
      <c r="D4888" t="s">
        <v>265</v>
      </c>
      <c r="E4888" t="s">
        <v>202</v>
      </c>
      <c r="F4888" s="231">
        <v>0.68955200000000005</v>
      </c>
    </row>
    <row r="4889" spans="1:6" x14ac:dyDescent="0.2">
      <c r="A4889">
        <v>2016</v>
      </c>
      <c r="B4889" t="s">
        <v>5</v>
      </c>
      <c r="C4889">
        <v>160</v>
      </c>
      <c r="D4889" t="s">
        <v>265</v>
      </c>
      <c r="E4889" t="s">
        <v>205</v>
      </c>
      <c r="F4889" s="231">
        <v>0.75090299999999999</v>
      </c>
    </row>
    <row r="4890" spans="1:6" x14ac:dyDescent="0.2">
      <c r="A4890">
        <v>2016</v>
      </c>
      <c r="B4890" t="s">
        <v>5</v>
      </c>
      <c r="C4890">
        <v>160</v>
      </c>
      <c r="D4890" t="s">
        <v>265</v>
      </c>
      <c r="E4890" t="s">
        <v>196</v>
      </c>
      <c r="F4890" s="231">
        <v>319</v>
      </c>
    </row>
    <row r="4891" spans="1:6" x14ac:dyDescent="0.2">
      <c r="A4891">
        <v>2016</v>
      </c>
      <c r="B4891" t="s">
        <v>7</v>
      </c>
      <c r="C4891">
        <v>160</v>
      </c>
      <c r="D4891" t="s">
        <v>265</v>
      </c>
      <c r="E4891" t="s">
        <v>197</v>
      </c>
      <c r="F4891" s="231">
        <v>10</v>
      </c>
    </row>
    <row r="4892" spans="1:6" x14ac:dyDescent="0.2">
      <c r="A4892">
        <v>2016</v>
      </c>
      <c r="B4892" t="s">
        <v>7</v>
      </c>
      <c r="C4892">
        <v>160</v>
      </c>
      <c r="D4892" t="s">
        <v>265</v>
      </c>
      <c r="E4892" t="s">
        <v>198</v>
      </c>
      <c r="F4892" s="231">
        <v>3</v>
      </c>
    </row>
    <row r="4893" spans="1:6" x14ac:dyDescent="0.2">
      <c r="A4893">
        <v>2016</v>
      </c>
      <c r="B4893" t="s">
        <v>7</v>
      </c>
      <c r="C4893">
        <v>160</v>
      </c>
      <c r="D4893" t="s">
        <v>265</v>
      </c>
      <c r="E4893" t="s">
        <v>199</v>
      </c>
      <c r="F4893" s="231">
        <v>2</v>
      </c>
    </row>
    <row r="4894" spans="1:6" x14ac:dyDescent="0.2">
      <c r="A4894">
        <v>2016</v>
      </c>
      <c r="B4894" t="s">
        <v>7</v>
      </c>
      <c r="C4894">
        <v>160</v>
      </c>
      <c r="D4894" t="s">
        <v>265</v>
      </c>
      <c r="E4894" t="s">
        <v>194</v>
      </c>
      <c r="F4894" s="231">
        <v>7</v>
      </c>
    </row>
    <row r="4895" spans="1:6" x14ac:dyDescent="0.2">
      <c r="A4895">
        <v>2016</v>
      </c>
      <c r="B4895" t="s">
        <v>7</v>
      </c>
      <c r="C4895">
        <v>160</v>
      </c>
      <c r="D4895" t="s">
        <v>265</v>
      </c>
      <c r="E4895" t="s">
        <v>200</v>
      </c>
      <c r="F4895" s="231">
        <v>2</v>
      </c>
    </row>
    <row r="4896" spans="1:6" x14ac:dyDescent="0.2">
      <c r="A4896">
        <v>2016</v>
      </c>
      <c r="B4896" t="s">
        <v>7</v>
      </c>
      <c r="C4896">
        <v>160</v>
      </c>
      <c r="D4896" t="s">
        <v>265</v>
      </c>
      <c r="E4896" t="s">
        <v>195</v>
      </c>
      <c r="F4896" s="231">
        <v>16</v>
      </c>
    </row>
    <row r="4897" spans="1:6" x14ac:dyDescent="0.2">
      <c r="A4897">
        <v>2016</v>
      </c>
      <c r="B4897" t="s">
        <v>7</v>
      </c>
      <c r="C4897">
        <v>160</v>
      </c>
      <c r="D4897" t="s">
        <v>265</v>
      </c>
      <c r="E4897" t="s">
        <v>202</v>
      </c>
      <c r="F4897" s="231">
        <v>0.653061</v>
      </c>
    </row>
    <row r="4898" spans="1:6" x14ac:dyDescent="0.2">
      <c r="A4898">
        <v>2016</v>
      </c>
      <c r="B4898" t="s">
        <v>7</v>
      </c>
      <c r="C4898">
        <v>160</v>
      </c>
      <c r="D4898" t="s">
        <v>265</v>
      </c>
      <c r="E4898" t="s">
        <v>205</v>
      </c>
      <c r="F4898" s="231">
        <v>0.72982499999999995</v>
      </c>
    </row>
    <row r="4899" spans="1:6" x14ac:dyDescent="0.2">
      <c r="A4899">
        <v>2016</v>
      </c>
      <c r="B4899" t="s">
        <v>7</v>
      </c>
      <c r="C4899">
        <v>160</v>
      </c>
      <c r="D4899" t="s">
        <v>265</v>
      </c>
      <c r="E4899" t="s">
        <v>196</v>
      </c>
      <c r="F4899" s="231">
        <v>311</v>
      </c>
    </row>
    <row r="4900" spans="1:6" x14ac:dyDescent="0.2">
      <c r="A4900">
        <v>2016</v>
      </c>
      <c r="B4900" t="s">
        <v>6</v>
      </c>
      <c r="C4900">
        <v>160</v>
      </c>
      <c r="D4900" t="s">
        <v>265</v>
      </c>
      <c r="E4900" t="s">
        <v>197</v>
      </c>
      <c r="F4900" s="231">
        <v>13</v>
      </c>
    </row>
    <row r="4901" spans="1:6" x14ac:dyDescent="0.2">
      <c r="A4901">
        <v>2016</v>
      </c>
      <c r="B4901" t="s">
        <v>6</v>
      </c>
      <c r="C4901">
        <v>160</v>
      </c>
      <c r="D4901" t="s">
        <v>265</v>
      </c>
      <c r="E4901" t="s">
        <v>198</v>
      </c>
      <c r="F4901" s="231">
        <v>1</v>
      </c>
    </row>
    <row r="4902" spans="1:6" x14ac:dyDescent="0.2">
      <c r="A4902">
        <v>2016</v>
      </c>
      <c r="B4902" t="s">
        <v>6</v>
      </c>
      <c r="C4902">
        <v>160</v>
      </c>
      <c r="D4902" t="s">
        <v>265</v>
      </c>
      <c r="E4902" t="s">
        <v>199</v>
      </c>
      <c r="F4902" s="231">
        <v>1</v>
      </c>
    </row>
    <row r="4903" spans="1:6" x14ac:dyDescent="0.2">
      <c r="A4903">
        <v>2016</v>
      </c>
      <c r="B4903" t="s">
        <v>6</v>
      </c>
      <c r="C4903">
        <v>160</v>
      </c>
      <c r="D4903" t="s">
        <v>265</v>
      </c>
      <c r="E4903" t="s">
        <v>194</v>
      </c>
      <c r="F4903" s="231">
        <v>6</v>
      </c>
    </row>
    <row r="4904" spans="1:6" x14ac:dyDescent="0.2">
      <c r="A4904">
        <v>2016</v>
      </c>
      <c r="B4904" t="s">
        <v>6</v>
      </c>
      <c r="C4904">
        <v>160</v>
      </c>
      <c r="D4904" t="s">
        <v>265</v>
      </c>
      <c r="E4904" t="s">
        <v>195</v>
      </c>
      <c r="F4904" s="231">
        <v>15</v>
      </c>
    </row>
    <row r="4905" spans="1:6" x14ac:dyDescent="0.2">
      <c r="A4905">
        <v>2016</v>
      </c>
      <c r="B4905" t="s">
        <v>6</v>
      </c>
      <c r="C4905">
        <v>160</v>
      </c>
      <c r="D4905" t="s">
        <v>265</v>
      </c>
      <c r="E4905" t="s">
        <v>202</v>
      </c>
      <c r="F4905" s="231">
        <v>0.671512</v>
      </c>
    </row>
    <row r="4906" spans="1:6" x14ac:dyDescent="0.2">
      <c r="A4906">
        <v>2016</v>
      </c>
      <c r="B4906" t="s">
        <v>6</v>
      </c>
      <c r="C4906">
        <v>160</v>
      </c>
      <c r="D4906" t="s">
        <v>265</v>
      </c>
      <c r="E4906" t="s">
        <v>205</v>
      </c>
      <c r="F4906" s="231">
        <v>0.73758900000000005</v>
      </c>
    </row>
    <row r="4907" spans="1:6" x14ac:dyDescent="0.2">
      <c r="A4907">
        <v>2016</v>
      </c>
      <c r="B4907" t="s">
        <v>6</v>
      </c>
      <c r="C4907">
        <v>160</v>
      </c>
      <c r="D4907" t="s">
        <v>265</v>
      </c>
      <c r="E4907" t="s">
        <v>196</v>
      </c>
      <c r="F4907" s="231">
        <v>312</v>
      </c>
    </row>
    <row r="4908" spans="1:6" x14ac:dyDescent="0.2">
      <c r="A4908">
        <v>2016</v>
      </c>
      <c r="B4908" t="s">
        <v>0</v>
      </c>
      <c r="C4908">
        <v>160</v>
      </c>
      <c r="D4908" t="s">
        <v>265</v>
      </c>
      <c r="E4908" t="s">
        <v>197</v>
      </c>
      <c r="F4908" s="231">
        <v>10</v>
      </c>
    </row>
    <row r="4909" spans="1:6" x14ac:dyDescent="0.2">
      <c r="A4909">
        <v>2016</v>
      </c>
      <c r="B4909" t="s">
        <v>0</v>
      </c>
      <c r="C4909">
        <v>160</v>
      </c>
      <c r="D4909" t="s">
        <v>265</v>
      </c>
      <c r="E4909" t="s">
        <v>198</v>
      </c>
      <c r="F4909" s="231">
        <v>0</v>
      </c>
    </row>
    <row r="4910" spans="1:6" x14ac:dyDescent="0.2">
      <c r="A4910">
        <v>2016</v>
      </c>
      <c r="B4910" t="s">
        <v>0</v>
      </c>
      <c r="C4910">
        <v>160</v>
      </c>
      <c r="D4910" t="s">
        <v>265</v>
      </c>
      <c r="E4910" t="s">
        <v>199</v>
      </c>
      <c r="F4910" s="231">
        <v>1</v>
      </c>
    </row>
    <row r="4911" spans="1:6" x14ac:dyDescent="0.2">
      <c r="A4911">
        <v>2016</v>
      </c>
      <c r="B4911" t="s">
        <v>0</v>
      </c>
      <c r="C4911">
        <v>160</v>
      </c>
      <c r="D4911" t="s">
        <v>265</v>
      </c>
      <c r="E4911" t="s">
        <v>194</v>
      </c>
      <c r="F4911" s="231">
        <v>3</v>
      </c>
    </row>
    <row r="4912" spans="1:6" x14ac:dyDescent="0.2">
      <c r="A4912">
        <v>2016</v>
      </c>
      <c r="B4912" t="s">
        <v>0</v>
      </c>
      <c r="C4912">
        <v>160</v>
      </c>
      <c r="D4912" t="s">
        <v>265</v>
      </c>
      <c r="E4912" t="s">
        <v>200</v>
      </c>
      <c r="F4912" s="231">
        <v>0</v>
      </c>
    </row>
    <row r="4913" spans="1:6" x14ac:dyDescent="0.2">
      <c r="A4913">
        <v>2016</v>
      </c>
      <c r="B4913" t="s">
        <v>0</v>
      </c>
      <c r="C4913">
        <v>160</v>
      </c>
      <c r="D4913" t="s">
        <v>265</v>
      </c>
      <c r="E4913" t="s">
        <v>195</v>
      </c>
      <c r="F4913" s="231">
        <v>16</v>
      </c>
    </row>
    <row r="4914" spans="1:6" x14ac:dyDescent="0.2">
      <c r="A4914">
        <v>2016</v>
      </c>
      <c r="B4914" t="s">
        <v>0</v>
      </c>
      <c r="C4914">
        <v>160</v>
      </c>
      <c r="D4914" t="s">
        <v>265</v>
      </c>
      <c r="E4914" t="s">
        <v>202</v>
      </c>
      <c r="F4914" s="231">
        <v>0.70783099999999999</v>
      </c>
    </row>
    <row r="4915" spans="1:6" x14ac:dyDescent="0.2">
      <c r="A4915">
        <v>2016</v>
      </c>
      <c r="B4915" t="s">
        <v>0</v>
      </c>
      <c r="C4915">
        <v>160</v>
      </c>
      <c r="D4915" t="s">
        <v>265</v>
      </c>
      <c r="E4915" t="s">
        <v>205</v>
      </c>
      <c r="F4915" s="231">
        <v>0.76702499999999996</v>
      </c>
    </row>
    <row r="4916" spans="1:6" x14ac:dyDescent="0.2">
      <c r="A4916">
        <v>2016</v>
      </c>
      <c r="B4916" t="s">
        <v>0</v>
      </c>
      <c r="C4916">
        <v>160</v>
      </c>
      <c r="D4916" t="s">
        <v>265</v>
      </c>
      <c r="E4916" t="s">
        <v>196</v>
      </c>
      <c r="F4916" s="231">
        <v>324</v>
      </c>
    </row>
    <row r="4917" spans="1:6" x14ac:dyDescent="0.2">
      <c r="A4917">
        <v>2016</v>
      </c>
      <c r="B4917" t="s">
        <v>8</v>
      </c>
      <c r="C4917">
        <v>160</v>
      </c>
      <c r="D4917" t="s">
        <v>265</v>
      </c>
      <c r="E4917" t="s">
        <v>197</v>
      </c>
      <c r="F4917" s="231">
        <v>8</v>
      </c>
    </row>
    <row r="4918" spans="1:6" x14ac:dyDescent="0.2">
      <c r="A4918">
        <v>2016</v>
      </c>
      <c r="B4918" t="s">
        <v>8</v>
      </c>
      <c r="C4918">
        <v>160</v>
      </c>
      <c r="D4918" t="s">
        <v>265</v>
      </c>
      <c r="E4918" t="s">
        <v>198</v>
      </c>
      <c r="F4918" s="231">
        <v>1</v>
      </c>
    </row>
    <row r="4919" spans="1:6" x14ac:dyDescent="0.2">
      <c r="A4919">
        <v>2016</v>
      </c>
      <c r="B4919" t="s">
        <v>8</v>
      </c>
      <c r="C4919">
        <v>160</v>
      </c>
      <c r="D4919" t="s">
        <v>265</v>
      </c>
      <c r="E4919" t="s">
        <v>194</v>
      </c>
      <c r="F4919" s="231">
        <v>9</v>
      </c>
    </row>
    <row r="4920" spans="1:6" x14ac:dyDescent="0.2">
      <c r="A4920">
        <v>2016</v>
      </c>
      <c r="B4920" t="s">
        <v>8</v>
      </c>
      <c r="C4920">
        <v>160</v>
      </c>
      <c r="D4920" t="s">
        <v>265</v>
      </c>
      <c r="E4920" t="s">
        <v>195</v>
      </c>
      <c r="F4920" s="231">
        <v>24</v>
      </c>
    </row>
    <row r="4921" spans="1:6" x14ac:dyDescent="0.2">
      <c r="A4921">
        <v>2016</v>
      </c>
      <c r="B4921" t="s">
        <v>8</v>
      </c>
      <c r="C4921">
        <v>160</v>
      </c>
      <c r="D4921" t="s">
        <v>265</v>
      </c>
      <c r="E4921" t="s">
        <v>202</v>
      </c>
      <c r="F4921" s="231">
        <v>0.66189100000000001</v>
      </c>
    </row>
    <row r="4922" spans="1:6" x14ac:dyDescent="0.2">
      <c r="A4922">
        <v>2016</v>
      </c>
      <c r="B4922" t="s">
        <v>8</v>
      </c>
      <c r="C4922">
        <v>160</v>
      </c>
      <c r="D4922" t="s">
        <v>265</v>
      </c>
      <c r="E4922" t="s">
        <v>205</v>
      </c>
      <c r="F4922" s="231">
        <v>0.72108799999999995</v>
      </c>
    </row>
    <row r="4923" spans="1:6" x14ac:dyDescent="0.2">
      <c r="A4923">
        <v>2016</v>
      </c>
      <c r="B4923" t="s">
        <v>8</v>
      </c>
      <c r="C4923">
        <v>160</v>
      </c>
      <c r="D4923" t="s">
        <v>265</v>
      </c>
      <c r="E4923" t="s">
        <v>196</v>
      </c>
      <c r="F4923" s="231">
        <v>313</v>
      </c>
    </row>
    <row r="4924" spans="1:6" x14ac:dyDescent="0.2">
      <c r="A4924">
        <v>2016</v>
      </c>
      <c r="B4924" t="s">
        <v>10</v>
      </c>
      <c r="C4924">
        <v>160</v>
      </c>
      <c r="D4924" t="s">
        <v>265</v>
      </c>
      <c r="E4924" t="s">
        <v>197</v>
      </c>
      <c r="F4924" s="231">
        <v>12</v>
      </c>
    </row>
    <row r="4925" spans="1:6" x14ac:dyDescent="0.2">
      <c r="A4925">
        <v>2016</v>
      </c>
      <c r="B4925" t="s">
        <v>10</v>
      </c>
      <c r="C4925">
        <v>160</v>
      </c>
      <c r="D4925" t="s">
        <v>265</v>
      </c>
      <c r="E4925" t="s">
        <v>198</v>
      </c>
      <c r="F4925" s="231">
        <v>3</v>
      </c>
    </row>
    <row r="4926" spans="1:6" x14ac:dyDescent="0.2">
      <c r="A4926">
        <v>2016</v>
      </c>
      <c r="B4926" t="s">
        <v>10</v>
      </c>
      <c r="C4926">
        <v>160</v>
      </c>
      <c r="D4926" t="s">
        <v>265</v>
      </c>
      <c r="E4926" t="s">
        <v>199</v>
      </c>
      <c r="F4926" s="231">
        <v>2</v>
      </c>
    </row>
    <row r="4927" spans="1:6" x14ac:dyDescent="0.2">
      <c r="A4927">
        <v>2016</v>
      </c>
      <c r="B4927" t="s">
        <v>10</v>
      </c>
      <c r="C4927">
        <v>160</v>
      </c>
      <c r="D4927" t="s">
        <v>265</v>
      </c>
      <c r="E4927" t="s">
        <v>194</v>
      </c>
      <c r="F4927" s="231">
        <v>9</v>
      </c>
    </row>
    <row r="4928" spans="1:6" x14ac:dyDescent="0.2">
      <c r="A4928">
        <v>2016</v>
      </c>
      <c r="B4928" t="s">
        <v>10</v>
      </c>
      <c r="C4928">
        <v>160</v>
      </c>
      <c r="D4928" t="s">
        <v>265</v>
      </c>
      <c r="E4928" t="s">
        <v>195</v>
      </c>
      <c r="F4928" s="231">
        <v>17</v>
      </c>
    </row>
    <row r="4929" spans="1:6" x14ac:dyDescent="0.2">
      <c r="A4929">
        <v>2016</v>
      </c>
      <c r="B4929" t="s">
        <v>10</v>
      </c>
      <c r="C4929">
        <v>160</v>
      </c>
      <c r="D4929" t="s">
        <v>265</v>
      </c>
      <c r="E4929" t="s">
        <v>202</v>
      </c>
      <c r="F4929" s="231">
        <v>0.66086999999999996</v>
      </c>
    </row>
    <row r="4930" spans="1:6" x14ac:dyDescent="0.2">
      <c r="A4930">
        <v>2016</v>
      </c>
      <c r="B4930" t="s">
        <v>10</v>
      </c>
      <c r="C4930">
        <v>160</v>
      </c>
      <c r="D4930" t="s">
        <v>265</v>
      </c>
      <c r="E4930" t="s">
        <v>205</v>
      </c>
      <c r="F4930" s="231">
        <v>0.72727299999999995</v>
      </c>
    </row>
    <row r="4931" spans="1:6" x14ac:dyDescent="0.2">
      <c r="A4931">
        <v>2016</v>
      </c>
      <c r="B4931" t="s">
        <v>10</v>
      </c>
      <c r="C4931">
        <v>160</v>
      </c>
      <c r="D4931" t="s">
        <v>265</v>
      </c>
      <c r="E4931" t="s">
        <v>196</v>
      </c>
      <c r="F4931" s="231">
        <v>316</v>
      </c>
    </row>
    <row r="4932" spans="1:6" x14ac:dyDescent="0.2">
      <c r="A4932">
        <v>2016</v>
      </c>
      <c r="B4932" t="s">
        <v>4</v>
      </c>
      <c r="C4932">
        <v>160</v>
      </c>
      <c r="D4932" t="s">
        <v>265</v>
      </c>
      <c r="E4932" t="s">
        <v>197</v>
      </c>
      <c r="F4932" s="231">
        <v>5</v>
      </c>
    </row>
    <row r="4933" spans="1:6" x14ac:dyDescent="0.2">
      <c r="A4933">
        <v>2016</v>
      </c>
      <c r="B4933" t="s">
        <v>4</v>
      </c>
      <c r="C4933">
        <v>160</v>
      </c>
      <c r="D4933" t="s">
        <v>265</v>
      </c>
      <c r="E4933" t="s">
        <v>198</v>
      </c>
      <c r="F4933" s="231">
        <v>2</v>
      </c>
    </row>
    <row r="4934" spans="1:6" x14ac:dyDescent="0.2">
      <c r="A4934">
        <v>2016</v>
      </c>
      <c r="B4934" t="s">
        <v>4</v>
      </c>
      <c r="C4934">
        <v>160</v>
      </c>
      <c r="D4934" t="s">
        <v>265</v>
      </c>
      <c r="E4934" t="s">
        <v>194</v>
      </c>
      <c r="F4934" s="231">
        <v>6</v>
      </c>
    </row>
    <row r="4935" spans="1:6" x14ac:dyDescent="0.2">
      <c r="A4935">
        <v>2016</v>
      </c>
      <c r="B4935" t="s">
        <v>4</v>
      </c>
      <c r="C4935">
        <v>160</v>
      </c>
      <c r="D4935" t="s">
        <v>265</v>
      </c>
      <c r="E4935" t="s">
        <v>195</v>
      </c>
      <c r="F4935" s="231">
        <v>15</v>
      </c>
    </row>
    <row r="4936" spans="1:6" x14ac:dyDescent="0.2">
      <c r="A4936">
        <v>2016</v>
      </c>
      <c r="B4936" t="s">
        <v>4</v>
      </c>
      <c r="C4936">
        <v>160</v>
      </c>
      <c r="D4936" t="s">
        <v>265</v>
      </c>
      <c r="E4936" t="s">
        <v>202</v>
      </c>
      <c r="F4936" s="231">
        <v>0.68452400000000002</v>
      </c>
    </row>
    <row r="4937" spans="1:6" x14ac:dyDescent="0.2">
      <c r="A4937">
        <v>2016</v>
      </c>
      <c r="B4937" t="s">
        <v>4</v>
      </c>
      <c r="C4937">
        <v>160</v>
      </c>
      <c r="D4937" t="s">
        <v>265</v>
      </c>
      <c r="E4937" t="s">
        <v>205</v>
      </c>
      <c r="F4937" s="231">
        <v>0.73476699999999995</v>
      </c>
    </row>
    <row r="4938" spans="1:6" x14ac:dyDescent="0.2">
      <c r="A4938">
        <v>2016</v>
      </c>
      <c r="B4938" t="s">
        <v>4</v>
      </c>
      <c r="C4938">
        <v>160</v>
      </c>
      <c r="D4938" t="s">
        <v>265</v>
      </c>
      <c r="E4938" t="s">
        <v>196</v>
      </c>
      <c r="F4938" s="231">
        <v>318</v>
      </c>
    </row>
    <row r="4939" spans="1:6" x14ac:dyDescent="0.2">
      <c r="A4939">
        <v>2016</v>
      </c>
      <c r="B4939" t="s">
        <v>3</v>
      </c>
      <c r="C4939">
        <v>160</v>
      </c>
      <c r="D4939" t="s">
        <v>265</v>
      </c>
      <c r="E4939" t="s">
        <v>197</v>
      </c>
      <c r="F4939" s="231">
        <v>5</v>
      </c>
    </row>
    <row r="4940" spans="1:6" x14ac:dyDescent="0.2">
      <c r="A4940">
        <v>2016</v>
      </c>
      <c r="B4940" t="s">
        <v>3</v>
      </c>
      <c r="C4940">
        <v>160</v>
      </c>
      <c r="D4940" t="s">
        <v>265</v>
      </c>
      <c r="E4940" t="s">
        <v>198</v>
      </c>
      <c r="F4940" s="231">
        <v>2</v>
      </c>
    </row>
    <row r="4941" spans="1:6" x14ac:dyDescent="0.2">
      <c r="A4941">
        <v>2016</v>
      </c>
      <c r="B4941" t="s">
        <v>3</v>
      </c>
      <c r="C4941">
        <v>160</v>
      </c>
      <c r="D4941" t="s">
        <v>265</v>
      </c>
      <c r="E4941" t="s">
        <v>199</v>
      </c>
      <c r="F4941" s="231">
        <v>1</v>
      </c>
    </row>
    <row r="4942" spans="1:6" x14ac:dyDescent="0.2">
      <c r="A4942">
        <v>2016</v>
      </c>
      <c r="B4942" t="s">
        <v>3</v>
      </c>
      <c r="C4942">
        <v>160</v>
      </c>
      <c r="D4942" t="s">
        <v>265</v>
      </c>
      <c r="E4942" t="s">
        <v>194</v>
      </c>
      <c r="F4942" s="231">
        <v>6</v>
      </c>
    </row>
    <row r="4943" spans="1:6" x14ac:dyDescent="0.2">
      <c r="A4943">
        <v>2016</v>
      </c>
      <c r="B4943" t="s">
        <v>3</v>
      </c>
      <c r="C4943">
        <v>160</v>
      </c>
      <c r="D4943" t="s">
        <v>265</v>
      </c>
      <c r="E4943" t="s">
        <v>200</v>
      </c>
      <c r="F4943" s="231">
        <v>2</v>
      </c>
    </row>
    <row r="4944" spans="1:6" x14ac:dyDescent="0.2">
      <c r="A4944">
        <v>2016</v>
      </c>
      <c r="B4944" t="s">
        <v>3</v>
      </c>
      <c r="C4944">
        <v>160</v>
      </c>
      <c r="D4944" t="s">
        <v>265</v>
      </c>
      <c r="E4944" t="s">
        <v>195</v>
      </c>
      <c r="F4944" s="231">
        <v>12</v>
      </c>
    </row>
    <row r="4945" spans="1:6" x14ac:dyDescent="0.2">
      <c r="A4945">
        <v>2016</v>
      </c>
      <c r="B4945" t="s">
        <v>3</v>
      </c>
      <c r="C4945">
        <v>160</v>
      </c>
      <c r="D4945" t="s">
        <v>265</v>
      </c>
      <c r="E4945" t="s">
        <v>202</v>
      </c>
      <c r="F4945" s="231">
        <v>0.66869299999999998</v>
      </c>
    </row>
    <row r="4946" spans="1:6" x14ac:dyDescent="0.2">
      <c r="A4946">
        <v>2016</v>
      </c>
      <c r="B4946" t="s">
        <v>3</v>
      </c>
      <c r="C4946">
        <v>160</v>
      </c>
      <c r="D4946" t="s">
        <v>265</v>
      </c>
      <c r="E4946" t="s">
        <v>205</v>
      </c>
      <c r="F4946" s="231">
        <v>0.73912999999999995</v>
      </c>
    </row>
    <row r="4947" spans="1:6" x14ac:dyDescent="0.2">
      <c r="A4947">
        <v>2016</v>
      </c>
      <c r="B4947" t="s">
        <v>3</v>
      </c>
      <c r="C4947">
        <v>160</v>
      </c>
      <c r="D4947" t="s">
        <v>265</v>
      </c>
      <c r="E4947" t="s">
        <v>196</v>
      </c>
      <c r="F4947" s="231">
        <v>318</v>
      </c>
    </row>
    <row r="4948" spans="1:6" x14ac:dyDescent="0.2">
      <c r="A4948">
        <v>2016</v>
      </c>
      <c r="B4948" t="s">
        <v>2</v>
      </c>
      <c r="C4948">
        <v>160</v>
      </c>
      <c r="D4948" t="s">
        <v>265</v>
      </c>
      <c r="E4948" t="s">
        <v>197</v>
      </c>
      <c r="F4948" s="231">
        <v>12</v>
      </c>
    </row>
    <row r="4949" spans="1:6" x14ac:dyDescent="0.2">
      <c r="A4949">
        <v>2016</v>
      </c>
      <c r="B4949" t="s">
        <v>2</v>
      </c>
      <c r="C4949">
        <v>160</v>
      </c>
      <c r="D4949" t="s">
        <v>265</v>
      </c>
      <c r="E4949" t="s">
        <v>198</v>
      </c>
      <c r="F4949" s="231">
        <v>1</v>
      </c>
    </row>
    <row r="4950" spans="1:6" x14ac:dyDescent="0.2">
      <c r="A4950">
        <v>2016</v>
      </c>
      <c r="B4950" t="s">
        <v>2</v>
      </c>
      <c r="C4950">
        <v>160</v>
      </c>
      <c r="D4950" t="s">
        <v>265</v>
      </c>
      <c r="E4950" t="s">
        <v>199</v>
      </c>
      <c r="F4950" s="231">
        <v>2</v>
      </c>
    </row>
    <row r="4951" spans="1:6" x14ac:dyDescent="0.2">
      <c r="A4951">
        <v>2016</v>
      </c>
      <c r="B4951" t="s">
        <v>2</v>
      </c>
      <c r="C4951">
        <v>160</v>
      </c>
      <c r="D4951" t="s">
        <v>265</v>
      </c>
      <c r="E4951" t="s">
        <v>194</v>
      </c>
      <c r="F4951" s="231">
        <v>8</v>
      </c>
    </row>
    <row r="4952" spans="1:6" x14ac:dyDescent="0.2">
      <c r="A4952">
        <v>2016</v>
      </c>
      <c r="B4952" t="s">
        <v>2</v>
      </c>
      <c r="C4952">
        <v>160</v>
      </c>
      <c r="D4952" t="s">
        <v>265</v>
      </c>
      <c r="E4952" t="s">
        <v>195</v>
      </c>
      <c r="F4952" s="231">
        <v>14</v>
      </c>
    </row>
    <row r="4953" spans="1:6" x14ac:dyDescent="0.2">
      <c r="A4953">
        <v>2016</v>
      </c>
      <c r="B4953" t="s">
        <v>2</v>
      </c>
      <c r="C4953">
        <v>160</v>
      </c>
      <c r="D4953" t="s">
        <v>265</v>
      </c>
      <c r="E4953" t="s">
        <v>202</v>
      </c>
      <c r="F4953" s="231">
        <v>0.690909</v>
      </c>
    </row>
    <row r="4954" spans="1:6" x14ac:dyDescent="0.2">
      <c r="A4954">
        <v>2016</v>
      </c>
      <c r="B4954" t="s">
        <v>2</v>
      </c>
      <c r="C4954">
        <v>160</v>
      </c>
      <c r="D4954" t="s">
        <v>265</v>
      </c>
      <c r="E4954" t="s">
        <v>205</v>
      </c>
      <c r="F4954" s="231">
        <v>0.75268800000000002</v>
      </c>
    </row>
    <row r="4955" spans="1:6" x14ac:dyDescent="0.2">
      <c r="A4955">
        <v>2016</v>
      </c>
      <c r="B4955" t="s">
        <v>2</v>
      </c>
      <c r="C4955">
        <v>160</v>
      </c>
      <c r="D4955" t="s">
        <v>265</v>
      </c>
      <c r="E4955" t="s">
        <v>196</v>
      </c>
      <c r="F4955" s="231">
        <v>316</v>
      </c>
    </row>
    <row r="4956" spans="1:6" x14ac:dyDescent="0.2">
      <c r="A4956">
        <v>2016</v>
      </c>
      <c r="B4956" t="s">
        <v>9</v>
      </c>
      <c r="C4956">
        <v>161</v>
      </c>
      <c r="D4956" t="s">
        <v>266</v>
      </c>
      <c r="E4956" t="s">
        <v>197</v>
      </c>
      <c r="F4956" s="231">
        <v>48</v>
      </c>
    </row>
    <row r="4957" spans="1:6" x14ac:dyDescent="0.2">
      <c r="A4957">
        <v>2016</v>
      </c>
      <c r="B4957" t="s">
        <v>9</v>
      </c>
      <c r="C4957">
        <v>161</v>
      </c>
      <c r="D4957" t="s">
        <v>266</v>
      </c>
      <c r="E4957" t="s">
        <v>198</v>
      </c>
      <c r="F4957" s="231">
        <v>4</v>
      </c>
    </row>
    <row r="4958" spans="1:6" x14ac:dyDescent="0.2">
      <c r="A4958">
        <v>2016</v>
      </c>
      <c r="B4958" t="s">
        <v>9</v>
      </c>
      <c r="C4958">
        <v>161</v>
      </c>
      <c r="D4958" t="s">
        <v>266</v>
      </c>
      <c r="E4958" t="s">
        <v>199</v>
      </c>
      <c r="F4958" s="231">
        <v>2</v>
      </c>
    </row>
    <row r="4959" spans="1:6" x14ac:dyDescent="0.2">
      <c r="A4959">
        <v>2016</v>
      </c>
      <c r="B4959" t="s">
        <v>9</v>
      </c>
      <c r="C4959">
        <v>161</v>
      </c>
      <c r="D4959" t="s">
        <v>266</v>
      </c>
      <c r="E4959" t="s">
        <v>194</v>
      </c>
      <c r="F4959" s="231">
        <v>6</v>
      </c>
    </row>
    <row r="4960" spans="1:6" x14ac:dyDescent="0.2">
      <c r="A4960">
        <v>2016</v>
      </c>
      <c r="B4960" t="s">
        <v>9</v>
      </c>
      <c r="C4960">
        <v>161</v>
      </c>
      <c r="D4960" t="s">
        <v>266</v>
      </c>
      <c r="E4960" t="s">
        <v>195</v>
      </c>
      <c r="F4960" s="231">
        <v>8</v>
      </c>
    </row>
    <row r="4961" spans="1:6" x14ac:dyDescent="0.2">
      <c r="A4961">
        <v>2016</v>
      </c>
      <c r="B4961" t="s">
        <v>9</v>
      </c>
      <c r="C4961">
        <v>161</v>
      </c>
      <c r="D4961" t="s">
        <v>266</v>
      </c>
      <c r="E4961" t="s">
        <v>202</v>
      </c>
      <c r="F4961" s="231">
        <v>0.60801799999999995</v>
      </c>
    </row>
    <row r="4962" spans="1:6" x14ac:dyDescent="0.2">
      <c r="A4962">
        <v>2016</v>
      </c>
      <c r="B4962" t="s">
        <v>9</v>
      </c>
      <c r="C4962">
        <v>161</v>
      </c>
      <c r="D4962" t="s">
        <v>266</v>
      </c>
      <c r="E4962" t="s">
        <v>205</v>
      </c>
      <c r="F4962" s="231">
        <v>0.70491800000000004</v>
      </c>
    </row>
    <row r="4963" spans="1:6" x14ac:dyDescent="0.2">
      <c r="A4963">
        <v>2016</v>
      </c>
      <c r="B4963" t="s">
        <v>9</v>
      </c>
      <c r="C4963">
        <v>161</v>
      </c>
      <c r="D4963" t="s">
        <v>266</v>
      </c>
      <c r="E4963" t="s">
        <v>196</v>
      </c>
      <c r="F4963" s="231">
        <v>387</v>
      </c>
    </row>
    <row r="4964" spans="1:6" x14ac:dyDescent="0.2">
      <c r="A4964">
        <v>2016</v>
      </c>
      <c r="B4964" t="s">
        <v>1</v>
      </c>
      <c r="C4964">
        <v>161</v>
      </c>
      <c r="D4964" t="s">
        <v>266</v>
      </c>
      <c r="E4964" t="s">
        <v>197</v>
      </c>
      <c r="F4964" s="231">
        <v>8</v>
      </c>
    </row>
    <row r="4965" spans="1:6" x14ac:dyDescent="0.2">
      <c r="A4965">
        <v>2016</v>
      </c>
      <c r="B4965" t="s">
        <v>1</v>
      </c>
      <c r="C4965">
        <v>161</v>
      </c>
      <c r="D4965" t="s">
        <v>266</v>
      </c>
      <c r="E4965" t="s">
        <v>198</v>
      </c>
      <c r="F4965" s="231">
        <v>2</v>
      </c>
    </row>
    <row r="4966" spans="1:6" x14ac:dyDescent="0.2">
      <c r="A4966">
        <v>2016</v>
      </c>
      <c r="B4966" t="s">
        <v>1</v>
      </c>
      <c r="C4966">
        <v>161</v>
      </c>
      <c r="D4966" t="s">
        <v>266</v>
      </c>
      <c r="E4966" t="s">
        <v>199</v>
      </c>
      <c r="F4966" s="231">
        <v>3</v>
      </c>
    </row>
    <row r="4967" spans="1:6" x14ac:dyDescent="0.2">
      <c r="A4967">
        <v>2016</v>
      </c>
      <c r="B4967" t="s">
        <v>1</v>
      </c>
      <c r="C4967">
        <v>161</v>
      </c>
      <c r="D4967" t="s">
        <v>266</v>
      </c>
      <c r="E4967" t="s">
        <v>194</v>
      </c>
      <c r="F4967" s="231">
        <v>20</v>
      </c>
    </row>
    <row r="4968" spans="1:6" x14ac:dyDescent="0.2">
      <c r="A4968">
        <v>2016</v>
      </c>
      <c r="B4968" t="s">
        <v>1</v>
      </c>
      <c r="C4968">
        <v>161</v>
      </c>
      <c r="D4968" t="s">
        <v>266</v>
      </c>
      <c r="E4968" t="s">
        <v>200</v>
      </c>
      <c r="F4968" s="231">
        <v>1</v>
      </c>
    </row>
    <row r="4969" spans="1:6" x14ac:dyDescent="0.2">
      <c r="A4969">
        <v>2016</v>
      </c>
      <c r="B4969" t="s">
        <v>1</v>
      </c>
      <c r="C4969">
        <v>161</v>
      </c>
      <c r="D4969" t="s">
        <v>266</v>
      </c>
      <c r="E4969" t="s">
        <v>195</v>
      </c>
      <c r="F4969" s="231">
        <v>16</v>
      </c>
    </row>
    <row r="4970" spans="1:6" x14ac:dyDescent="0.2">
      <c r="A4970">
        <v>2016</v>
      </c>
      <c r="B4970" t="s">
        <v>1</v>
      </c>
      <c r="C4970">
        <v>161</v>
      </c>
      <c r="D4970" t="s">
        <v>266</v>
      </c>
      <c r="E4970" t="s">
        <v>202</v>
      </c>
      <c r="F4970" s="231">
        <v>0.52214499999999997</v>
      </c>
    </row>
    <row r="4971" spans="1:6" x14ac:dyDescent="0.2">
      <c r="A4971">
        <v>2016</v>
      </c>
      <c r="B4971" t="s">
        <v>1</v>
      </c>
      <c r="C4971">
        <v>161</v>
      </c>
      <c r="D4971" t="s">
        <v>266</v>
      </c>
      <c r="E4971" t="s">
        <v>205</v>
      </c>
      <c r="F4971" s="231">
        <v>0.70529799999999998</v>
      </c>
    </row>
    <row r="4972" spans="1:6" x14ac:dyDescent="0.2">
      <c r="A4972">
        <v>2016</v>
      </c>
      <c r="B4972" t="s">
        <v>1</v>
      </c>
      <c r="C4972">
        <v>161</v>
      </c>
      <c r="D4972" t="s">
        <v>266</v>
      </c>
      <c r="E4972" t="s">
        <v>196</v>
      </c>
      <c r="F4972" s="231">
        <v>418</v>
      </c>
    </row>
    <row r="4973" spans="1:6" x14ac:dyDescent="0.2">
      <c r="A4973">
        <v>2016</v>
      </c>
      <c r="B4973" t="s">
        <v>5</v>
      </c>
      <c r="C4973">
        <v>161</v>
      </c>
      <c r="D4973" t="s">
        <v>266</v>
      </c>
      <c r="E4973" t="s">
        <v>197</v>
      </c>
      <c r="F4973" s="231">
        <v>16</v>
      </c>
    </row>
    <row r="4974" spans="1:6" x14ac:dyDescent="0.2">
      <c r="A4974">
        <v>2016</v>
      </c>
      <c r="B4974" t="s">
        <v>5</v>
      </c>
      <c r="C4974">
        <v>161</v>
      </c>
      <c r="D4974" t="s">
        <v>266</v>
      </c>
      <c r="E4974" t="s">
        <v>198</v>
      </c>
      <c r="F4974" s="231">
        <v>1</v>
      </c>
    </row>
    <row r="4975" spans="1:6" x14ac:dyDescent="0.2">
      <c r="A4975">
        <v>2016</v>
      </c>
      <c r="B4975" t="s">
        <v>5</v>
      </c>
      <c r="C4975">
        <v>161</v>
      </c>
      <c r="D4975" t="s">
        <v>266</v>
      </c>
      <c r="E4975" t="s">
        <v>194</v>
      </c>
      <c r="F4975" s="231">
        <v>6</v>
      </c>
    </row>
    <row r="4976" spans="1:6" x14ac:dyDescent="0.2">
      <c r="A4976">
        <v>2016</v>
      </c>
      <c r="B4976" t="s">
        <v>5</v>
      </c>
      <c r="C4976">
        <v>161</v>
      </c>
      <c r="D4976" t="s">
        <v>266</v>
      </c>
      <c r="E4976" t="s">
        <v>200</v>
      </c>
      <c r="F4976" s="231">
        <v>1</v>
      </c>
    </row>
    <row r="4977" spans="1:6" x14ac:dyDescent="0.2">
      <c r="A4977">
        <v>2016</v>
      </c>
      <c r="B4977" t="s">
        <v>5</v>
      </c>
      <c r="C4977">
        <v>161</v>
      </c>
      <c r="D4977" t="s">
        <v>266</v>
      </c>
      <c r="E4977" t="s">
        <v>195</v>
      </c>
      <c r="F4977" s="231">
        <v>10</v>
      </c>
    </row>
    <row r="4978" spans="1:6" x14ac:dyDescent="0.2">
      <c r="A4978">
        <v>2016</v>
      </c>
      <c r="B4978" t="s">
        <v>5</v>
      </c>
      <c r="C4978">
        <v>161</v>
      </c>
      <c r="D4978" t="s">
        <v>266</v>
      </c>
      <c r="E4978" t="s">
        <v>202</v>
      </c>
      <c r="F4978" s="231">
        <v>0.56490399999999996</v>
      </c>
    </row>
    <row r="4979" spans="1:6" x14ac:dyDescent="0.2">
      <c r="A4979">
        <v>2016</v>
      </c>
      <c r="B4979" t="s">
        <v>5</v>
      </c>
      <c r="C4979">
        <v>161</v>
      </c>
      <c r="D4979" t="s">
        <v>266</v>
      </c>
      <c r="E4979" t="s">
        <v>205</v>
      </c>
      <c r="F4979" s="231">
        <v>0.70067999999999997</v>
      </c>
    </row>
    <row r="4980" spans="1:6" x14ac:dyDescent="0.2">
      <c r="A4980">
        <v>2016</v>
      </c>
      <c r="B4980" t="s">
        <v>5</v>
      </c>
      <c r="C4980">
        <v>161</v>
      </c>
      <c r="D4980" t="s">
        <v>266</v>
      </c>
      <c r="E4980" t="s">
        <v>196</v>
      </c>
      <c r="F4980" s="231">
        <v>393</v>
      </c>
    </row>
    <row r="4981" spans="1:6" x14ac:dyDescent="0.2">
      <c r="A4981">
        <v>2016</v>
      </c>
      <c r="B4981" t="s">
        <v>7</v>
      </c>
      <c r="C4981">
        <v>161</v>
      </c>
      <c r="D4981" t="s">
        <v>266</v>
      </c>
      <c r="E4981" t="s">
        <v>197</v>
      </c>
      <c r="F4981" s="231">
        <v>9</v>
      </c>
    </row>
    <row r="4982" spans="1:6" x14ac:dyDescent="0.2">
      <c r="A4982">
        <v>2016</v>
      </c>
      <c r="B4982" t="s">
        <v>7</v>
      </c>
      <c r="C4982">
        <v>161</v>
      </c>
      <c r="D4982" t="s">
        <v>266</v>
      </c>
      <c r="E4982" t="s">
        <v>198</v>
      </c>
      <c r="F4982" s="231">
        <v>4</v>
      </c>
    </row>
    <row r="4983" spans="1:6" x14ac:dyDescent="0.2">
      <c r="A4983">
        <v>2016</v>
      </c>
      <c r="B4983" t="s">
        <v>7</v>
      </c>
      <c r="C4983">
        <v>161</v>
      </c>
      <c r="D4983" t="s">
        <v>266</v>
      </c>
      <c r="E4983" t="s">
        <v>194</v>
      </c>
      <c r="F4983" s="231">
        <v>27</v>
      </c>
    </row>
    <row r="4984" spans="1:6" x14ac:dyDescent="0.2">
      <c r="A4984">
        <v>2016</v>
      </c>
      <c r="B4984" t="s">
        <v>7</v>
      </c>
      <c r="C4984">
        <v>161</v>
      </c>
      <c r="D4984" t="s">
        <v>266</v>
      </c>
      <c r="E4984" t="s">
        <v>195</v>
      </c>
      <c r="F4984" s="231">
        <v>22</v>
      </c>
    </row>
    <row r="4985" spans="1:6" x14ac:dyDescent="0.2">
      <c r="A4985">
        <v>2016</v>
      </c>
      <c r="B4985" t="s">
        <v>7</v>
      </c>
      <c r="C4985">
        <v>161</v>
      </c>
      <c r="D4985" t="s">
        <v>266</v>
      </c>
      <c r="E4985" t="s">
        <v>202</v>
      </c>
      <c r="F4985" s="231">
        <v>0.60047300000000003</v>
      </c>
    </row>
    <row r="4986" spans="1:6" x14ac:dyDescent="0.2">
      <c r="A4986">
        <v>2016</v>
      </c>
      <c r="B4986" t="s">
        <v>7</v>
      </c>
      <c r="C4986">
        <v>161</v>
      </c>
      <c r="D4986" t="s">
        <v>266</v>
      </c>
      <c r="E4986" t="s">
        <v>205</v>
      </c>
      <c r="F4986" s="231">
        <v>0.70805399999999996</v>
      </c>
    </row>
    <row r="4987" spans="1:6" x14ac:dyDescent="0.2">
      <c r="A4987">
        <v>2016</v>
      </c>
      <c r="B4987" t="s">
        <v>7</v>
      </c>
      <c r="C4987">
        <v>161</v>
      </c>
      <c r="D4987" t="s">
        <v>266</v>
      </c>
      <c r="E4987" t="s">
        <v>196</v>
      </c>
      <c r="F4987" s="231">
        <v>423</v>
      </c>
    </row>
    <row r="4988" spans="1:6" x14ac:dyDescent="0.2">
      <c r="A4988">
        <v>2016</v>
      </c>
      <c r="B4988" t="s">
        <v>6</v>
      </c>
      <c r="C4988">
        <v>161</v>
      </c>
      <c r="D4988" t="s">
        <v>266</v>
      </c>
      <c r="E4988" t="s">
        <v>197</v>
      </c>
      <c r="F4988" s="231">
        <v>12</v>
      </c>
    </row>
    <row r="4989" spans="1:6" x14ac:dyDescent="0.2">
      <c r="A4989">
        <v>2016</v>
      </c>
      <c r="B4989" t="s">
        <v>6</v>
      </c>
      <c r="C4989">
        <v>161</v>
      </c>
      <c r="D4989" t="s">
        <v>266</v>
      </c>
      <c r="E4989" t="s">
        <v>198</v>
      </c>
      <c r="F4989" s="231">
        <v>5</v>
      </c>
    </row>
    <row r="4990" spans="1:6" x14ac:dyDescent="0.2">
      <c r="A4990">
        <v>2016</v>
      </c>
      <c r="B4990" t="s">
        <v>6</v>
      </c>
      <c r="C4990">
        <v>161</v>
      </c>
      <c r="D4990" t="s">
        <v>266</v>
      </c>
      <c r="E4990" t="s">
        <v>199</v>
      </c>
      <c r="F4990" s="231">
        <v>3</v>
      </c>
    </row>
    <row r="4991" spans="1:6" x14ac:dyDescent="0.2">
      <c r="A4991">
        <v>2016</v>
      </c>
      <c r="B4991" t="s">
        <v>6</v>
      </c>
      <c r="C4991">
        <v>161</v>
      </c>
      <c r="D4991" t="s">
        <v>266</v>
      </c>
      <c r="E4991" t="s">
        <v>194</v>
      </c>
      <c r="F4991" s="231">
        <v>18</v>
      </c>
    </row>
    <row r="4992" spans="1:6" x14ac:dyDescent="0.2">
      <c r="A4992">
        <v>2016</v>
      </c>
      <c r="B4992" t="s">
        <v>6</v>
      </c>
      <c r="C4992">
        <v>161</v>
      </c>
      <c r="D4992" t="s">
        <v>266</v>
      </c>
      <c r="E4992" t="s">
        <v>200</v>
      </c>
      <c r="F4992" s="231">
        <v>1</v>
      </c>
    </row>
    <row r="4993" spans="1:6" x14ac:dyDescent="0.2">
      <c r="A4993">
        <v>2016</v>
      </c>
      <c r="B4993" t="s">
        <v>6</v>
      </c>
      <c r="C4993">
        <v>161</v>
      </c>
      <c r="D4993" t="s">
        <v>266</v>
      </c>
      <c r="E4993" t="s">
        <v>195</v>
      </c>
      <c r="F4993" s="231">
        <v>14</v>
      </c>
    </row>
    <row r="4994" spans="1:6" x14ac:dyDescent="0.2">
      <c r="A4994">
        <v>2016</v>
      </c>
      <c r="B4994" t="s">
        <v>6</v>
      </c>
      <c r="C4994">
        <v>161</v>
      </c>
      <c r="D4994" t="s">
        <v>266</v>
      </c>
      <c r="E4994" t="s">
        <v>202</v>
      </c>
      <c r="F4994" s="231">
        <v>0.57622700000000004</v>
      </c>
    </row>
    <row r="4995" spans="1:6" x14ac:dyDescent="0.2">
      <c r="A4995">
        <v>2016</v>
      </c>
      <c r="B4995" t="s">
        <v>6</v>
      </c>
      <c r="C4995">
        <v>161</v>
      </c>
      <c r="D4995" t="s">
        <v>266</v>
      </c>
      <c r="E4995" t="s">
        <v>205</v>
      </c>
      <c r="F4995" s="231">
        <v>0.71777000000000002</v>
      </c>
    </row>
    <row r="4996" spans="1:6" x14ac:dyDescent="0.2">
      <c r="A4996">
        <v>2016</v>
      </c>
      <c r="B4996" t="s">
        <v>6</v>
      </c>
      <c r="C4996">
        <v>161</v>
      </c>
      <c r="D4996" t="s">
        <v>266</v>
      </c>
      <c r="E4996" t="s">
        <v>196</v>
      </c>
      <c r="F4996" s="231">
        <v>402</v>
      </c>
    </row>
    <row r="4997" spans="1:6" x14ac:dyDescent="0.2">
      <c r="A4997">
        <v>2016</v>
      </c>
      <c r="B4997" t="s">
        <v>0</v>
      </c>
      <c r="C4997">
        <v>161</v>
      </c>
      <c r="D4997" t="s">
        <v>266</v>
      </c>
      <c r="E4997" t="s">
        <v>197</v>
      </c>
      <c r="F4997" s="231">
        <v>15</v>
      </c>
    </row>
    <row r="4998" spans="1:6" x14ac:dyDescent="0.2">
      <c r="A4998">
        <v>2016</v>
      </c>
      <c r="B4998" t="s">
        <v>0</v>
      </c>
      <c r="C4998">
        <v>161</v>
      </c>
      <c r="D4998" t="s">
        <v>266</v>
      </c>
      <c r="E4998" t="s">
        <v>198</v>
      </c>
      <c r="F4998" s="231">
        <v>5</v>
      </c>
    </row>
    <row r="4999" spans="1:6" x14ac:dyDescent="0.2">
      <c r="A4999">
        <v>2016</v>
      </c>
      <c r="B4999" t="s">
        <v>0</v>
      </c>
      <c r="C4999">
        <v>161</v>
      </c>
      <c r="D4999" t="s">
        <v>266</v>
      </c>
      <c r="E4999" t="s">
        <v>199</v>
      </c>
      <c r="F4999" s="231">
        <v>4</v>
      </c>
    </row>
    <row r="5000" spans="1:6" x14ac:dyDescent="0.2">
      <c r="A5000">
        <v>2016</v>
      </c>
      <c r="B5000" t="s">
        <v>0</v>
      </c>
      <c r="C5000">
        <v>161</v>
      </c>
      <c r="D5000" t="s">
        <v>266</v>
      </c>
      <c r="E5000" t="s">
        <v>194</v>
      </c>
      <c r="F5000" s="231">
        <v>5</v>
      </c>
    </row>
    <row r="5001" spans="1:6" x14ac:dyDescent="0.2">
      <c r="A5001">
        <v>2016</v>
      </c>
      <c r="B5001" t="s">
        <v>0</v>
      </c>
      <c r="C5001">
        <v>161</v>
      </c>
      <c r="D5001" t="s">
        <v>266</v>
      </c>
      <c r="E5001" t="s">
        <v>200</v>
      </c>
      <c r="F5001" s="231">
        <v>0</v>
      </c>
    </row>
    <row r="5002" spans="1:6" x14ac:dyDescent="0.2">
      <c r="A5002">
        <v>2016</v>
      </c>
      <c r="B5002" t="s">
        <v>0</v>
      </c>
      <c r="C5002">
        <v>161</v>
      </c>
      <c r="D5002" t="s">
        <v>266</v>
      </c>
      <c r="E5002" t="s">
        <v>195</v>
      </c>
      <c r="F5002" s="231">
        <v>20</v>
      </c>
    </row>
    <row r="5003" spans="1:6" x14ac:dyDescent="0.2">
      <c r="A5003">
        <v>2016</v>
      </c>
      <c r="B5003" t="s">
        <v>0</v>
      </c>
      <c r="C5003">
        <v>161</v>
      </c>
      <c r="D5003" t="s">
        <v>266</v>
      </c>
      <c r="E5003" t="s">
        <v>202</v>
      </c>
      <c r="F5003" s="231">
        <v>0.54929600000000001</v>
      </c>
    </row>
    <row r="5004" spans="1:6" x14ac:dyDescent="0.2">
      <c r="A5004">
        <v>2016</v>
      </c>
      <c r="B5004" t="s">
        <v>0</v>
      </c>
      <c r="C5004">
        <v>161</v>
      </c>
      <c r="D5004" t="s">
        <v>266</v>
      </c>
      <c r="E5004" t="s">
        <v>205</v>
      </c>
      <c r="F5004" s="231">
        <v>0.74496600000000002</v>
      </c>
    </row>
    <row r="5005" spans="1:6" x14ac:dyDescent="0.2">
      <c r="A5005">
        <v>2016</v>
      </c>
      <c r="B5005" t="s">
        <v>0</v>
      </c>
      <c r="C5005">
        <v>161</v>
      </c>
      <c r="D5005" t="s">
        <v>266</v>
      </c>
      <c r="E5005" t="s">
        <v>196</v>
      </c>
      <c r="F5005" s="231">
        <v>404</v>
      </c>
    </row>
    <row r="5006" spans="1:6" x14ac:dyDescent="0.2">
      <c r="A5006">
        <v>2016</v>
      </c>
      <c r="B5006" t="s">
        <v>8</v>
      </c>
      <c r="C5006">
        <v>161</v>
      </c>
      <c r="D5006" t="s">
        <v>266</v>
      </c>
      <c r="E5006" t="s">
        <v>197</v>
      </c>
      <c r="F5006" s="231">
        <v>10</v>
      </c>
    </row>
    <row r="5007" spans="1:6" x14ac:dyDescent="0.2">
      <c r="A5007">
        <v>2016</v>
      </c>
      <c r="B5007" t="s">
        <v>8</v>
      </c>
      <c r="C5007">
        <v>161</v>
      </c>
      <c r="D5007" t="s">
        <v>266</v>
      </c>
      <c r="E5007" t="s">
        <v>198</v>
      </c>
      <c r="F5007" s="231">
        <v>2</v>
      </c>
    </row>
    <row r="5008" spans="1:6" x14ac:dyDescent="0.2">
      <c r="A5008">
        <v>2016</v>
      </c>
      <c r="B5008" t="s">
        <v>8</v>
      </c>
      <c r="C5008">
        <v>161</v>
      </c>
      <c r="D5008" t="s">
        <v>266</v>
      </c>
      <c r="E5008" t="s">
        <v>199</v>
      </c>
      <c r="F5008" s="231">
        <v>3</v>
      </c>
    </row>
    <row r="5009" spans="1:6" x14ac:dyDescent="0.2">
      <c r="A5009">
        <v>2016</v>
      </c>
      <c r="B5009" t="s">
        <v>8</v>
      </c>
      <c r="C5009">
        <v>161</v>
      </c>
      <c r="D5009" t="s">
        <v>266</v>
      </c>
      <c r="E5009" t="s">
        <v>194</v>
      </c>
      <c r="F5009" s="231">
        <v>14</v>
      </c>
    </row>
    <row r="5010" spans="1:6" x14ac:dyDescent="0.2">
      <c r="A5010">
        <v>2016</v>
      </c>
      <c r="B5010" t="s">
        <v>8</v>
      </c>
      <c r="C5010">
        <v>161</v>
      </c>
      <c r="D5010" t="s">
        <v>266</v>
      </c>
      <c r="E5010" t="s">
        <v>200</v>
      </c>
      <c r="F5010" s="231">
        <v>1</v>
      </c>
    </row>
    <row r="5011" spans="1:6" x14ac:dyDescent="0.2">
      <c r="A5011">
        <v>2016</v>
      </c>
      <c r="B5011" t="s">
        <v>8</v>
      </c>
      <c r="C5011">
        <v>161</v>
      </c>
      <c r="D5011" t="s">
        <v>266</v>
      </c>
      <c r="E5011" t="s">
        <v>195</v>
      </c>
      <c r="F5011" s="231">
        <v>18</v>
      </c>
    </row>
    <row r="5012" spans="1:6" x14ac:dyDescent="0.2">
      <c r="A5012">
        <v>2016</v>
      </c>
      <c r="B5012" t="s">
        <v>8</v>
      </c>
      <c r="C5012">
        <v>161</v>
      </c>
      <c r="D5012" t="s">
        <v>266</v>
      </c>
      <c r="E5012" t="s">
        <v>202</v>
      </c>
      <c r="F5012" s="231">
        <v>0.604545</v>
      </c>
    </row>
    <row r="5013" spans="1:6" x14ac:dyDescent="0.2">
      <c r="A5013">
        <v>2016</v>
      </c>
      <c r="B5013" t="s">
        <v>8</v>
      </c>
      <c r="C5013">
        <v>161</v>
      </c>
      <c r="D5013" t="s">
        <v>266</v>
      </c>
      <c r="E5013" t="s">
        <v>205</v>
      </c>
      <c r="F5013" s="231">
        <v>0.69899699999999998</v>
      </c>
    </row>
    <row r="5014" spans="1:6" x14ac:dyDescent="0.2">
      <c r="A5014">
        <v>2016</v>
      </c>
      <c r="B5014" t="s">
        <v>8</v>
      </c>
      <c r="C5014">
        <v>161</v>
      </c>
      <c r="D5014" t="s">
        <v>266</v>
      </c>
      <c r="E5014" t="s">
        <v>196</v>
      </c>
      <c r="F5014" s="231">
        <v>427</v>
      </c>
    </row>
    <row r="5015" spans="1:6" x14ac:dyDescent="0.2">
      <c r="A5015">
        <v>2016</v>
      </c>
      <c r="B5015" t="s">
        <v>10</v>
      </c>
      <c r="C5015">
        <v>161</v>
      </c>
      <c r="D5015" t="s">
        <v>266</v>
      </c>
      <c r="E5015" t="s">
        <v>197</v>
      </c>
      <c r="F5015" s="231">
        <v>16</v>
      </c>
    </row>
    <row r="5016" spans="1:6" x14ac:dyDescent="0.2">
      <c r="A5016">
        <v>2016</v>
      </c>
      <c r="B5016" t="s">
        <v>10</v>
      </c>
      <c r="C5016">
        <v>161</v>
      </c>
      <c r="D5016" t="s">
        <v>266</v>
      </c>
      <c r="E5016" t="s">
        <v>198</v>
      </c>
      <c r="F5016" s="231">
        <v>3</v>
      </c>
    </row>
    <row r="5017" spans="1:6" x14ac:dyDescent="0.2">
      <c r="A5017">
        <v>2016</v>
      </c>
      <c r="B5017" t="s">
        <v>10</v>
      </c>
      <c r="C5017">
        <v>161</v>
      </c>
      <c r="D5017" t="s">
        <v>266</v>
      </c>
      <c r="E5017" t="s">
        <v>194</v>
      </c>
      <c r="F5017" s="231">
        <v>7</v>
      </c>
    </row>
    <row r="5018" spans="1:6" x14ac:dyDescent="0.2">
      <c r="A5018">
        <v>2016</v>
      </c>
      <c r="B5018" t="s">
        <v>10</v>
      </c>
      <c r="C5018">
        <v>161</v>
      </c>
      <c r="D5018" t="s">
        <v>266</v>
      </c>
      <c r="E5018" t="s">
        <v>195</v>
      </c>
      <c r="F5018" s="231">
        <v>20</v>
      </c>
    </row>
    <row r="5019" spans="1:6" x14ac:dyDescent="0.2">
      <c r="A5019">
        <v>2016</v>
      </c>
      <c r="B5019" t="s">
        <v>10</v>
      </c>
      <c r="C5019">
        <v>161</v>
      </c>
      <c r="D5019" t="s">
        <v>266</v>
      </c>
      <c r="E5019" t="s">
        <v>202</v>
      </c>
      <c r="F5019" s="231">
        <v>0.57352899999999996</v>
      </c>
    </row>
    <row r="5020" spans="1:6" x14ac:dyDescent="0.2">
      <c r="A5020">
        <v>2016</v>
      </c>
      <c r="B5020" t="s">
        <v>10</v>
      </c>
      <c r="C5020">
        <v>161</v>
      </c>
      <c r="D5020" t="s">
        <v>266</v>
      </c>
      <c r="E5020" t="s">
        <v>205</v>
      </c>
      <c r="F5020" s="231">
        <v>0.7</v>
      </c>
    </row>
    <row r="5021" spans="1:6" x14ac:dyDescent="0.2">
      <c r="A5021">
        <v>2016</v>
      </c>
      <c r="B5021" t="s">
        <v>10</v>
      </c>
      <c r="C5021">
        <v>161</v>
      </c>
      <c r="D5021" t="s">
        <v>266</v>
      </c>
      <c r="E5021" t="s">
        <v>196</v>
      </c>
      <c r="F5021" s="231">
        <v>378</v>
      </c>
    </row>
    <row r="5022" spans="1:6" x14ac:dyDescent="0.2">
      <c r="A5022">
        <v>2016</v>
      </c>
      <c r="B5022" t="s">
        <v>4</v>
      </c>
      <c r="C5022">
        <v>161</v>
      </c>
      <c r="D5022" t="s">
        <v>266</v>
      </c>
      <c r="E5022" t="s">
        <v>197</v>
      </c>
      <c r="F5022" s="231">
        <v>29</v>
      </c>
    </row>
    <row r="5023" spans="1:6" x14ac:dyDescent="0.2">
      <c r="A5023">
        <v>2016</v>
      </c>
      <c r="B5023" t="s">
        <v>4</v>
      </c>
      <c r="C5023">
        <v>161</v>
      </c>
      <c r="D5023" t="s">
        <v>266</v>
      </c>
      <c r="E5023" t="s">
        <v>198</v>
      </c>
      <c r="F5023" s="231">
        <v>3</v>
      </c>
    </row>
    <row r="5024" spans="1:6" x14ac:dyDescent="0.2">
      <c r="A5024">
        <v>2016</v>
      </c>
      <c r="B5024" t="s">
        <v>4</v>
      </c>
      <c r="C5024">
        <v>161</v>
      </c>
      <c r="D5024" t="s">
        <v>266</v>
      </c>
      <c r="E5024" t="s">
        <v>199</v>
      </c>
      <c r="F5024" s="231">
        <v>1</v>
      </c>
    </row>
    <row r="5025" spans="1:6" x14ac:dyDescent="0.2">
      <c r="A5025">
        <v>2016</v>
      </c>
      <c r="B5025" t="s">
        <v>4</v>
      </c>
      <c r="C5025">
        <v>161</v>
      </c>
      <c r="D5025" t="s">
        <v>266</v>
      </c>
      <c r="E5025" t="s">
        <v>194</v>
      </c>
      <c r="F5025" s="231">
        <v>6</v>
      </c>
    </row>
    <row r="5026" spans="1:6" x14ac:dyDescent="0.2">
      <c r="A5026">
        <v>2016</v>
      </c>
      <c r="B5026" t="s">
        <v>4</v>
      </c>
      <c r="C5026">
        <v>161</v>
      </c>
      <c r="D5026" t="s">
        <v>266</v>
      </c>
      <c r="E5026" t="s">
        <v>200</v>
      </c>
      <c r="F5026" s="231">
        <v>1</v>
      </c>
    </row>
    <row r="5027" spans="1:6" x14ac:dyDescent="0.2">
      <c r="A5027">
        <v>2016</v>
      </c>
      <c r="B5027" t="s">
        <v>4</v>
      </c>
      <c r="C5027">
        <v>161</v>
      </c>
      <c r="D5027" t="s">
        <v>266</v>
      </c>
      <c r="E5027" t="s">
        <v>195</v>
      </c>
      <c r="F5027" s="231">
        <v>9</v>
      </c>
    </row>
    <row r="5028" spans="1:6" x14ac:dyDescent="0.2">
      <c r="A5028">
        <v>2016</v>
      </c>
      <c r="B5028" t="s">
        <v>4</v>
      </c>
      <c r="C5028">
        <v>161</v>
      </c>
      <c r="D5028" t="s">
        <v>266</v>
      </c>
      <c r="E5028" t="s">
        <v>202</v>
      </c>
      <c r="F5028" s="231">
        <v>0.58660500000000004</v>
      </c>
    </row>
    <row r="5029" spans="1:6" x14ac:dyDescent="0.2">
      <c r="A5029">
        <v>2016</v>
      </c>
      <c r="B5029" t="s">
        <v>4</v>
      </c>
      <c r="C5029">
        <v>161</v>
      </c>
      <c r="D5029" t="s">
        <v>266</v>
      </c>
      <c r="E5029" t="s">
        <v>205</v>
      </c>
      <c r="F5029" s="231">
        <v>0.70790399999999998</v>
      </c>
    </row>
    <row r="5030" spans="1:6" x14ac:dyDescent="0.2">
      <c r="A5030">
        <v>2016</v>
      </c>
      <c r="B5030" t="s">
        <v>4</v>
      </c>
      <c r="C5030">
        <v>161</v>
      </c>
      <c r="D5030" t="s">
        <v>266</v>
      </c>
      <c r="E5030" t="s">
        <v>196</v>
      </c>
      <c r="F5030" s="231">
        <v>401</v>
      </c>
    </row>
    <row r="5031" spans="1:6" x14ac:dyDescent="0.2">
      <c r="A5031">
        <v>2016</v>
      </c>
      <c r="B5031" t="s">
        <v>3</v>
      </c>
      <c r="C5031">
        <v>161</v>
      </c>
      <c r="D5031" t="s">
        <v>266</v>
      </c>
      <c r="E5031" t="s">
        <v>197</v>
      </c>
      <c r="F5031" s="231">
        <v>11</v>
      </c>
    </row>
    <row r="5032" spans="1:6" x14ac:dyDescent="0.2">
      <c r="A5032">
        <v>2016</v>
      </c>
      <c r="B5032" t="s">
        <v>3</v>
      </c>
      <c r="C5032">
        <v>161</v>
      </c>
      <c r="D5032" t="s">
        <v>266</v>
      </c>
      <c r="E5032" t="s">
        <v>194</v>
      </c>
      <c r="F5032" s="231">
        <v>4</v>
      </c>
    </row>
    <row r="5033" spans="1:6" x14ac:dyDescent="0.2">
      <c r="A5033">
        <v>2016</v>
      </c>
      <c r="B5033" t="s">
        <v>3</v>
      </c>
      <c r="C5033">
        <v>161</v>
      </c>
      <c r="D5033" t="s">
        <v>266</v>
      </c>
      <c r="E5033" t="s">
        <v>195</v>
      </c>
      <c r="F5033" s="231">
        <v>11</v>
      </c>
    </row>
    <row r="5034" spans="1:6" x14ac:dyDescent="0.2">
      <c r="A5034">
        <v>2016</v>
      </c>
      <c r="B5034" t="s">
        <v>3</v>
      </c>
      <c r="C5034">
        <v>161</v>
      </c>
      <c r="D5034" t="s">
        <v>266</v>
      </c>
      <c r="E5034" t="s">
        <v>202</v>
      </c>
      <c r="F5034" s="231">
        <v>0.58564799999999995</v>
      </c>
    </row>
    <row r="5035" spans="1:6" x14ac:dyDescent="0.2">
      <c r="A5035">
        <v>2016</v>
      </c>
      <c r="B5035" t="s">
        <v>3</v>
      </c>
      <c r="C5035">
        <v>161</v>
      </c>
      <c r="D5035" t="s">
        <v>266</v>
      </c>
      <c r="E5035" t="s">
        <v>205</v>
      </c>
      <c r="F5035" s="231">
        <v>0.71717200000000003</v>
      </c>
    </row>
    <row r="5036" spans="1:6" x14ac:dyDescent="0.2">
      <c r="A5036">
        <v>2016</v>
      </c>
      <c r="B5036" t="s">
        <v>3</v>
      </c>
      <c r="C5036">
        <v>161</v>
      </c>
      <c r="D5036" t="s">
        <v>266</v>
      </c>
      <c r="E5036" t="s">
        <v>196</v>
      </c>
      <c r="F5036" s="231">
        <v>421</v>
      </c>
    </row>
    <row r="5037" spans="1:6" x14ac:dyDescent="0.2">
      <c r="A5037">
        <v>2016</v>
      </c>
      <c r="B5037" t="s">
        <v>2</v>
      </c>
      <c r="C5037">
        <v>161</v>
      </c>
      <c r="D5037" t="s">
        <v>266</v>
      </c>
      <c r="E5037" t="s">
        <v>197</v>
      </c>
      <c r="F5037" s="231">
        <v>10</v>
      </c>
    </row>
    <row r="5038" spans="1:6" x14ac:dyDescent="0.2">
      <c r="A5038">
        <v>2016</v>
      </c>
      <c r="B5038" t="s">
        <v>2</v>
      </c>
      <c r="C5038">
        <v>161</v>
      </c>
      <c r="D5038" t="s">
        <v>266</v>
      </c>
      <c r="E5038" t="s">
        <v>198</v>
      </c>
      <c r="F5038" s="231">
        <v>1</v>
      </c>
    </row>
    <row r="5039" spans="1:6" x14ac:dyDescent="0.2">
      <c r="A5039">
        <v>2016</v>
      </c>
      <c r="B5039" t="s">
        <v>2</v>
      </c>
      <c r="C5039">
        <v>161</v>
      </c>
      <c r="D5039" t="s">
        <v>266</v>
      </c>
      <c r="E5039" t="s">
        <v>199</v>
      </c>
      <c r="F5039" s="231">
        <v>2</v>
      </c>
    </row>
    <row r="5040" spans="1:6" x14ac:dyDescent="0.2">
      <c r="A5040">
        <v>2016</v>
      </c>
      <c r="B5040" t="s">
        <v>2</v>
      </c>
      <c r="C5040">
        <v>161</v>
      </c>
      <c r="D5040" t="s">
        <v>266</v>
      </c>
      <c r="E5040" t="s">
        <v>194</v>
      </c>
      <c r="F5040" s="231">
        <v>21</v>
      </c>
    </row>
    <row r="5041" spans="1:6" x14ac:dyDescent="0.2">
      <c r="A5041">
        <v>2016</v>
      </c>
      <c r="B5041" t="s">
        <v>2</v>
      </c>
      <c r="C5041">
        <v>161</v>
      </c>
      <c r="D5041" t="s">
        <v>266</v>
      </c>
      <c r="E5041" t="s">
        <v>195</v>
      </c>
      <c r="F5041" s="231">
        <v>8</v>
      </c>
    </row>
    <row r="5042" spans="1:6" x14ac:dyDescent="0.2">
      <c r="A5042">
        <v>2016</v>
      </c>
      <c r="B5042" t="s">
        <v>2</v>
      </c>
      <c r="C5042">
        <v>161</v>
      </c>
      <c r="D5042" t="s">
        <v>266</v>
      </c>
      <c r="E5042" t="s">
        <v>202</v>
      </c>
      <c r="F5042" s="231">
        <v>0.57246399999999997</v>
      </c>
    </row>
    <row r="5043" spans="1:6" x14ac:dyDescent="0.2">
      <c r="A5043">
        <v>2016</v>
      </c>
      <c r="B5043" t="s">
        <v>2</v>
      </c>
      <c r="C5043">
        <v>161</v>
      </c>
      <c r="D5043" t="s">
        <v>266</v>
      </c>
      <c r="E5043" t="s">
        <v>205</v>
      </c>
      <c r="F5043" s="231">
        <v>0.72483200000000003</v>
      </c>
    </row>
    <row r="5044" spans="1:6" x14ac:dyDescent="0.2">
      <c r="A5044">
        <v>2016</v>
      </c>
      <c r="B5044" t="s">
        <v>2</v>
      </c>
      <c r="C5044">
        <v>161</v>
      </c>
      <c r="D5044" t="s">
        <v>266</v>
      </c>
      <c r="E5044" t="s">
        <v>196</v>
      </c>
      <c r="F5044" s="231">
        <v>428</v>
      </c>
    </row>
    <row r="5045" spans="1:6" x14ac:dyDescent="0.2">
      <c r="A5045">
        <v>2016</v>
      </c>
      <c r="B5045" t="s">
        <v>9</v>
      </c>
      <c r="C5045">
        <v>162</v>
      </c>
      <c r="D5045" t="s">
        <v>267</v>
      </c>
      <c r="E5045" t="s">
        <v>197</v>
      </c>
      <c r="F5045" s="231">
        <v>15</v>
      </c>
    </row>
    <row r="5046" spans="1:6" x14ac:dyDescent="0.2">
      <c r="A5046">
        <v>2016</v>
      </c>
      <c r="B5046" t="s">
        <v>9</v>
      </c>
      <c r="C5046">
        <v>162</v>
      </c>
      <c r="D5046" t="s">
        <v>267</v>
      </c>
      <c r="E5046" t="s">
        <v>198</v>
      </c>
      <c r="F5046" s="231">
        <v>6</v>
      </c>
    </row>
    <row r="5047" spans="1:6" x14ac:dyDescent="0.2">
      <c r="A5047">
        <v>2016</v>
      </c>
      <c r="B5047" t="s">
        <v>9</v>
      </c>
      <c r="C5047">
        <v>162</v>
      </c>
      <c r="D5047" t="s">
        <v>267</v>
      </c>
      <c r="E5047" t="s">
        <v>199</v>
      </c>
      <c r="F5047" s="231">
        <v>2</v>
      </c>
    </row>
    <row r="5048" spans="1:6" x14ac:dyDescent="0.2">
      <c r="A5048">
        <v>2016</v>
      </c>
      <c r="B5048" t="s">
        <v>9</v>
      </c>
      <c r="C5048">
        <v>162</v>
      </c>
      <c r="D5048" t="s">
        <v>267</v>
      </c>
      <c r="E5048" t="s">
        <v>194</v>
      </c>
      <c r="F5048" s="231">
        <v>9</v>
      </c>
    </row>
    <row r="5049" spans="1:6" x14ac:dyDescent="0.2">
      <c r="A5049">
        <v>2016</v>
      </c>
      <c r="B5049" t="s">
        <v>9</v>
      </c>
      <c r="C5049">
        <v>162</v>
      </c>
      <c r="D5049" t="s">
        <v>267</v>
      </c>
      <c r="E5049" t="s">
        <v>195</v>
      </c>
      <c r="F5049" s="231">
        <v>30</v>
      </c>
    </row>
    <row r="5050" spans="1:6" x14ac:dyDescent="0.2">
      <c r="A5050">
        <v>2016</v>
      </c>
      <c r="B5050" t="s">
        <v>9</v>
      </c>
      <c r="C5050">
        <v>162</v>
      </c>
      <c r="D5050" t="s">
        <v>267</v>
      </c>
      <c r="E5050" t="s">
        <v>202</v>
      </c>
      <c r="F5050" s="231">
        <v>0.70447300000000002</v>
      </c>
    </row>
    <row r="5051" spans="1:6" x14ac:dyDescent="0.2">
      <c r="A5051">
        <v>2016</v>
      </c>
      <c r="B5051" t="s">
        <v>9</v>
      </c>
      <c r="C5051">
        <v>162</v>
      </c>
      <c r="D5051" t="s">
        <v>267</v>
      </c>
      <c r="E5051" t="s">
        <v>205</v>
      </c>
      <c r="F5051" s="231">
        <v>0.72588799999999998</v>
      </c>
    </row>
    <row r="5052" spans="1:6" x14ac:dyDescent="0.2">
      <c r="A5052">
        <v>2016</v>
      </c>
      <c r="B5052" t="s">
        <v>9</v>
      </c>
      <c r="C5052">
        <v>162</v>
      </c>
      <c r="D5052" t="s">
        <v>267</v>
      </c>
      <c r="E5052" t="s">
        <v>196</v>
      </c>
      <c r="F5052" s="231">
        <v>576</v>
      </c>
    </row>
    <row r="5053" spans="1:6" x14ac:dyDescent="0.2">
      <c r="A5053">
        <v>2016</v>
      </c>
      <c r="B5053" t="s">
        <v>1</v>
      </c>
      <c r="C5053">
        <v>162</v>
      </c>
      <c r="D5053" t="s">
        <v>267</v>
      </c>
      <c r="E5053" t="s">
        <v>197</v>
      </c>
      <c r="F5053" s="231">
        <v>18</v>
      </c>
    </row>
    <row r="5054" spans="1:6" x14ac:dyDescent="0.2">
      <c r="A5054">
        <v>2016</v>
      </c>
      <c r="B5054" t="s">
        <v>1</v>
      </c>
      <c r="C5054">
        <v>162</v>
      </c>
      <c r="D5054" t="s">
        <v>267</v>
      </c>
      <c r="E5054" t="s">
        <v>198</v>
      </c>
      <c r="F5054" s="231">
        <v>3</v>
      </c>
    </row>
    <row r="5055" spans="1:6" x14ac:dyDescent="0.2">
      <c r="A5055">
        <v>2016</v>
      </c>
      <c r="B5055" t="s">
        <v>1</v>
      </c>
      <c r="C5055">
        <v>162</v>
      </c>
      <c r="D5055" t="s">
        <v>267</v>
      </c>
      <c r="E5055" t="s">
        <v>199</v>
      </c>
      <c r="F5055" s="231">
        <v>7</v>
      </c>
    </row>
    <row r="5056" spans="1:6" x14ac:dyDescent="0.2">
      <c r="A5056">
        <v>2016</v>
      </c>
      <c r="B5056" t="s">
        <v>1</v>
      </c>
      <c r="C5056">
        <v>162</v>
      </c>
      <c r="D5056" t="s">
        <v>267</v>
      </c>
      <c r="E5056" t="s">
        <v>194</v>
      </c>
      <c r="F5056" s="231">
        <v>5</v>
      </c>
    </row>
    <row r="5057" spans="1:6" x14ac:dyDescent="0.2">
      <c r="A5057">
        <v>2016</v>
      </c>
      <c r="B5057" t="s">
        <v>1</v>
      </c>
      <c r="C5057">
        <v>162</v>
      </c>
      <c r="D5057" t="s">
        <v>267</v>
      </c>
      <c r="E5057" t="s">
        <v>200</v>
      </c>
      <c r="F5057" s="231">
        <v>3</v>
      </c>
    </row>
    <row r="5058" spans="1:6" x14ac:dyDescent="0.2">
      <c r="A5058">
        <v>2016</v>
      </c>
      <c r="B5058" t="s">
        <v>1</v>
      </c>
      <c r="C5058">
        <v>162</v>
      </c>
      <c r="D5058" t="s">
        <v>267</v>
      </c>
      <c r="E5058" t="s">
        <v>195</v>
      </c>
      <c r="F5058" s="231">
        <v>33</v>
      </c>
    </row>
    <row r="5059" spans="1:6" x14ac:dyDescent="0.2">
      <c r="A5059">
        <v>2016</v>
      </c>
      <c r="B5059" t="s">
        <v>1</v>
      </c>
      <c r="C5059">
        <v>162</v>
      </c>
      <c r="D5059" t="s">
        <v>267</v>
      </c>
      <c r="E5059" t="s">
        <v>202</v>
      </c>
      <c r="F5059" s="231">
        <v>0.75415299999999996</v>
      </c>
    </row>
    <row r="5060" spans="1:6" x14ac:dyDescent="0.2">
      <c r="A5060">
        <v>2016</v>
      </c>
      <c r="B5060" t="s">
        <v>1</v>
      </c>
      <c r="C5060">
        <v>162</v>
      </c>
      <c r="D5060" t="s">
        <v>267</v>
      </c>
      <c r="E5060" t="s">
        <v>205</v>
      </c>
      <c r="F5060" s="231">
        <v>0.76842100000000002</v>
      </c>
    </row>
    <row r="5061" spans="1:6" x14ac:dyDescent="0.2">
      <c r="A5061">
        <v>2016</v>
      </c>
      <c r="B5061" t="s">
        <v>1</v>
      </c>
      <c r="C5061">
        <v>162</v>
      </c>
      <c r="D5061" t="s">
        <v>267</v>
      </c>
      <c r="E5061" t="s">
        <v>196</v>
      </c>
      <c r="F5061" s="231">
        <v>602</v>
      </c>
    </row>
    <row r="5062" spans="1:6" x14ac:dyDescent="0.2">
      <c r="A5062">
        <v>2016</v>
      </c>
      <c r="B5062" t="s">
        <v>5</v>
      </c>
      <c r="C5062">
        <v>162</v>
      </c>
      <c r="D5062" t="s">
        <v>267</v>
      </c>
      <c r="E5062" t="s">
        <v>197</v>
      </c>
      <c r="F5062" s="231">
        <v>13</v>
      </c>
    </row>
    <row r="5063" spans="1:6" x14ac:dyDescent="0.2">
      <c r="A5063">
        <v>2016</v>
      </c>
      <c r="B5063" t="s">
        <v>5</v>
      </c>
      <c r="C5063">
        <v>162</v>
      </c>
      <c r="D5063" t="s">
        <v>267</v>
      </c>
      <c r="E5063" t="s">
        <v>198</v>
      </c>
      <c r="F5063" s="231">
        <v>1</v>
      </c>
    </row>
    <row r="5064" spans="1:6" x14ac:dyDescent="0.2">
      <c r="A5064">
        <v>2016</v>
      </c>
      <c r="B5064" t="s">
        <v>5</v>
      </c>
      <c r="C5064">
        <v>162</v>
      </c>
      <c r="D5064" t="s">
        <v>267</v>
      </c>
      <c r="E5064" t="s">
        <v>194</v>
      </c>
      <c r="F5064" s="231">
        <v>9</v>
      </c>
    </row>
    <row r="5065" spans="1:6" x14ac:dyDescent="0.2">
      <c r="A5065">
        <v>2016</v>
      </c>
      <c r="B5065" t="s">
        <v>5</v>
      </c>
      <c r="C5065">
        <v>162</v>
      </c>
      <c r="D5065" t="s">
        <v>267</v>
      </c>
      <c r="E5065" t="s">
        <v>200</v>
      </c>
      <c r="F5065" s="231">
        <v>4</v>
      </c>
    </row>
    <row r="5066" spans="1:6" x14ac:dyDescent="0.2">
      <c r="A5066">
        <v>2016</v>
      </c>
      <c r="B5066" t="s">
        <v>5</v>
      </c>
      <c r="C5066">
        <v>162</v>
      </c>
      <c r="D5066" t="s">
        <v>267</v>
      </c>
      <c r="E5066" t="s">
        <v>195</v>
      </c>
      <c r="F5066" s="231">
        <v>30</v>
      </c>
    </row>
    <row r="5067" spans="1:6" x14ac:dyDescent="0.2">
      <c r="A5067">
        <v>2016</v>
      </c>
      <c r="B5067" t="s">
        <v>5</v>
      </c>
      <c r="C5067">
        <v>162</v>
      </c>
      <c r="D5067" t="s">
        <v>267</v>
      </c>
      <c r="E5067" t="s">
        <v>202</v>
      </c>
      <c r="F5067" s="231">
        <v>0.72682899999999995</v>
      </c>
    </row>
    <row r="5068" spans="1:6" x14ac:dyDescent="0.2">
      <c r="A5068">
        <v>2016</v>
      </c>
      <c r="B5068" t="s">
        <v>5</v>
      </c>
      <c r="C5068">
        <v>162</v>
      </c>
      <c r="D5068" t="s">
        <v>267</v>
      </c>
      <c r="E5068" t="s">
        <v>205</v>
      </c>
      <c r="F5068" s="231">
        <v>0.74265999999999999</v>
      </c>
    </row>
    <row r="5069" spans="1:6" x14ac:dyDescent="0.2">
      <c r="A5069">
        <v>2016</v>
      </c>
      <c r="B5069" t="s">
        <v>5</v>
      </c>
      <c r="C5069">
        <v>162</v>
      </c>
      <c r="D5069" t="s">
        <v>267</v>
      </c>
      <c r="E5069" t="s">
        <v>196</v>
      </c>
      <c r="F5069" s="231">
        <v>583</v>
      </c>
    </row>
    <row r="5070" spans="1:6" x14ac:dyDescent="0.2">
      <c r="A5070">
        <v>2016</v>
      </c>
      <c r="B5070" t="s">
        <v>7</v>
      </c>
      <c r="C5070">
        <v>162</v>
      </c>
      <c r="D5070" t="s">
        <v>267</v>
      </c>
      <c r="E5070" t="s">
        <v>197</v>
      </c>
      <c r="F5070" s="231">
        <v>13</v>
      </c>
    </row>
    <row r="5071" spans="1:6" x14ac:dyDescent="0.2">
      <c r="A5071">
        <v>2016</v>
      </c>
      <c r="B5071" t="s">
        <v>7</v>
      </c>
      <c r="C5071">
        <v>162</v>
      </c>
      <c r="D5071" t="s">
        <v>267</v>
      </c>
      <c r="E5071" t="s">
        <v>198</v>
      </c>
      <c r="F5071" s="231">
        <v>5</v>
      </c>
    </row>
    <row r="5072" spans="1:6" x14ac:dyDescent="0.2">
      <c r="A5072">
        <v>2016</v>
      </c>
      <c r="B5072" t="s">
        <v>7</v>
      </c>
      <c r="C5072">
        <v>162</v>
      </c>
      <c r="D5072" t="s">
        <v>267</v>
      </c>
      <c r="E5072" t="s">
        <v>199</v>
      </c>
      <c r="F5072" s="231">
        <v>3</v>
      </c>
    </row>
    <row r="5073" spans="1:6" x14ac:dyDescent="0.2">
      <c r="A5073">
        <v>2016</v>
      </c>
      <c r="B5073" t="s">
        <v>7</v>
      </c>
      <c r="C5073">
        <v>162</v>
      </c>
      <c r="D5073" t="s">
        <v>267</v>
      </c>
      <c r="E5073" t="s">
        <v>194</v>
      </c>
      <c r="F5073" s="231">
        <v>7</v>
      </c>
    </row>
    <row r="5074" spans="1:6" x14ac:dyDescent="0.2">
      <c r="A5074">
        <v>2016</v>
      </c>
      <c r="B5074" t="s">
        <v>7</v>
      </c>
      <c r="C5074">
        <v>162</v>
      </c>
      <c r="D5074" t="s">
        <v>267</v>
      </c>
      <c r="E5074" t="s">
        <v>195</v>
      </c>
      <c r="F5074" s="231">
        <v>35</v>
      </c>
    </row>
    <row r="5075" spans="1:6" x14ac:dyDescent="0.2">
      <c r="A5075">
        <v>2016</v>
      </c>
      <c r="B5075" t="s">
        <v>7</v>
      </c>
      <c r="C5075">
        <v>162</v>
      </c>
      <c r="D5075" t="s">
        <v>267</v>
      </c>
      <c r="E5075" t="s">
        <v>202</v>
      </c>
      <c r="F5075" s="231">
        <v>0.71243900000000004</v>
      </c>
    </row>
    <row r="5076" spans="1:6" x14ac:dyDescent="0.2">
      <c r="A5076">
        <v>2016</v>
      </c>
      <c r="B5076" t="s">
        <v>7</v>
      </c>
      <c r="C5076">
        <v>162</v>
      </c>
      <c r="D5076" t="s">
        <v>267</v>
      </c>
      <c r="E5076" t="s">
        <v>205</v>
      </c>
      <c r="F5076" s="231">
        <v>0.73928000000000005</v>
      </c>
    </row>
    <row r="5077" spans="1:6" x14ac:dyDescent="0.2">
      <c r="A5077">
        <v>2016</v>
      </c>
      <c r="B5077" t="s">
        <v>7</v>
      </c>
      <c r="C5077">
        <v>162</v>
      </c>
      <c r="D5077" t="s">
        <v>267</v>
      </c>
      <c r="E5077" t="s">
        <v>196</v>
      </c>
      <c r="F5077" s="231">
        <v>581</v>
      </c>
    </row>
    <row r="5078" spans="1:6" x14ac:dyDescent="0.2">
      <c r="A5078">
        <v>2016</v>
      </c>
      <c r="B5078" t="s">
        <v>6</v>
      </c>
      <c r="C5078">
        <v>162</v>
      </c>
      <c r="D5078" t="s">
        <v>267</v>
      </c>
      <c r="E5078" t="s">
        <v>197</v>
      </c>
      <c r="F5078" s="231">
        <v>18</v>
      </c>
    </row>
    <row r="5079" spans="1:6" x14ac:dyDescent="0.2">
      <c r="A5079">
        <v>2016</v>
      </c>
      <c r="B5079" t="s">
        <v>6</v>
      </c>
      <c r="C5079">
        <v>162</v>
      </c>
      <c r="D5079" t="s">
        <v>267</v>
      </c>
      <c r="E5079" t="s">
        <v>198</v>
      </c>
      <c r="F5079" s="231">
        <v>6</v>
      </c>
    </row>
    <row r="5080" spans="1:6" x14ac:dyDescent="0.2">
      <c r="A5080">
        <v>2016</v>
      </c>
      <c r="B5080" t="s">
        <v>6</v>
      </c>
      <c r="C5080">
        <v>162</v>
      </c>
      <c r="D5080" t="s">
        <v>267</v>
      </c>
      <c r="E5080" t="s">
        <v>199</v>
      </c>
      <c r="F5080" s="231">
        <v>7</v>
      </c>
    </row>
    <row r="5081" spans="1:6" x14ac:dyDescent="0.2">
      <c r="A5081">
        <v>2016</v>
      </c>
      <c r="B5081" t="s">
        <v>6</v>
      </c>
      <c r="C5081">
        <v>162</v>
      </c>
      <c r="D5081" t="s">
        <v>267</v>
      </c>
      <c r="E5081" t="s">
        <v>194</v>
      </c>
      <c r="F5081" s="231">
        <v>19</v>
      </c>
    </row>
    <row r="5082" spans="1:6" x14ac:dyDescent="0.2">
      <c r="A5082">
        <v>2016</v>
      </c>
      <c r="B5082" t="s">
        <v>6</v>
      </c>
      <c r="C5082">
        <v>162</v>
      </c>
      <c r="D5082" t="s">
        <v>267</v>
      </c>
      <c r="E5082" t="s">
        <v>195</v>
      </c>
      <c r="F5082" s="231">
        <v>44</v>
      </c>
    </row>
    <row r="5083" spans="1:6" x14ac:dyDescent="0.2">
      <c r="A5083">
        <v>2016</v>
      </c>
      <c r="B5083" t="s">
        <v>6</v>
      </c>
      <c r="C5083">
        <v>162</v>
      </c>
      <c r="D5083" t="s">
        <v>267</v>
      </c>
      <c r="E5083" t="s">
        <v>202</v>
      </c>
      <c r="F5083" s="231">
        <v>0.726248</v>
      </c>
    </row>
    <row r="5084" spans="1:6" x14ac:dyDescent="0.2">
      <c r="A5084">
        <v>2016</v>
      </c>
      <c r="B5084" t="s">
        <v>6</v>
      </c>
      <c r="C5084">
        <v>162</v>
      </c>
      <c r="D5084" t="s">
        <v>267</v>
      </c>
      <c r="E5084" t="s">
        <v>205</v>
      </c>
      <c r="F5084" s="231">
        <v>0.75042699999999996</v>
      </c>
    </row>
    <row r="5085" spans="1:6" x14ac:dyDescent="0.2">
      <c r="A5085">
        <v>2016</v>
      </c>
      <c r="B5085" t="s">
        <v>6</v>
      </c>
      <c r="C5085">
        <v>162</v>
      </c>
      <c r="D5085" t="s">
        <v>267</v>
      </c>
      <c r="E5085" t="s">
        <v>196</v>
      </c>
      <c r="F5085" s="231">
        <v>583</v>
      </c>
    </row>
    <row r="5086" spans="1:6" x14ac:dyDescent="0.2">
      <c r="A5086">
        <v>2016</v>
      </c>
      <c r="B5086" t="s">
        <v>0</v>
      </c>
      <c r="C5086">
        <v>162</v>
      </c>
      <c r="D5086" t="s">
        <v>267</v>
      </c>
      <c r="E5086" t="s">
        <v>197</v>
      </c>
      <c r="F5086" s="231">
        <v>14</v>
      </c>
    </row>
    <row r="5087" spans="1:6" x14ac:dyDescent="0.2">
      <c r="A5087">
        <v>2016</v>
      </c>
      <c r="B5087" t="s">
        <v>0</v>
      </c>
      <c r="C5087">
        <v>162</v>
      </c>
      <c r="D5087" t="s">
        <v>267</v>
      </c>
      <c r="E5087" t="s">
        <v>198</v>
      </c>
      <c r="F5087" s="231">
        <v>2</v>
      </c>
    </row>
    <row r="5088" spans="1:6" x14ac:dyDescent="0.2">
      <c r="A5088">
        <v>2016</v>
      </c>
      <c r="B5088" t="s">
        <v>0</v>
      </c>
      <c r="C5088">
        <v>162</v>
      </c>
      <c r="D5088" t="s">
        <v>267</v>
      </c>
      <c r="E5088" t="s">
        <v>199</v>
      </c>
      <c r="F5088" s="231">
        <v>4</v>
      </c>
    </row>
    <row r="5089" spans="1:6" x14ac:dyDescent="0.2">
      <c r="A5089">
        <v>2016</v>
      </c>
      <c r="B5089" t="s">
        <v>0</v>
      </c>
      <c r="C5089">
        <v>162</v>
      </c>
      <c r="D5089" t="s">
        <v>267</v>
      </c>
      <c r="E5089" t="s">
        <v>194</v>
      </c>
      <c r="F5089" s="231">
        <v>9</v>
      </c>
    </row>
    <row r="5090" spans="1:6" x14ac:dyDescent="0.2">
      <c r="A5090">
        <v>2016</v>
      </c>
      <c r="B5090" t="s">
        <v>0</v>
      </c>
      <c r="C5090">
        <v>162</v>
      </c>
      <c r="D5090" t="s">
        <v>267</v>
      </c>
      <c r="E5090" t="s">
        <v>200</v>
      </c>
      <c r="F5090" s="231">
        <v>1</v>
      </c>
    </row>
    <row r="5091" spans="1:6" x14ac:dyDescent="0.2">
      <c r="A5091">
        <v>2016</v>
      </c>
      <c r="B5091" t="s">
        <v>0</v>
      </c>
      <c r="C5091">
        <v>162</v>
      </c>
      <c r="D5091" t="s">
        <v>267</v>
      </c>
      <c r="E5091" t="s">
        <v>195</v>
      </c>
      <c r="F5091" s="231">
        <v>29</v>
      </c>
    </row>
    <row r="5092" spans="1:6" x14ac:dyDescent="0.2">
      <c r="A5092">
        <v>2016</v>
      </c>
      <c r="B5092" t="s">
        <v>0</v>
      </c>
      <c r="C5092">
        <v>162</v>
      </c>
      <c r="D5092" t="s">
        <v>267</v>
      </c>
      <c r="E5092" t="s">
        <v>202</v>
      </c>
      <c r="F5092" s="231">
        <v>0.74295199999999995</v>
      </c>
    </row>
    <row r="5093" spans="1:6" x14ac:dyDescent="0.2">
      <c r="A5093">
        <v>2016</v>
      </c>
      <c r="B5093" t="s">
        <v>0</v>
      </c>
      <c r="C5093">
        <v>162</v>
      </c>
      <c r="D5093" t="s">
        <v>267</v>
      </c>
      <c r="E5093" t="s">
        <v>205</v>
      </c>
      <c r="F5093" s="231">
        <v>0.75481600000000004</v>
      </c>
    </row>
    <row r="5094" spans="1:6" x14ac:dyDescent="0.2">
      <c r="A5094">
        <v>2016</v>
      </c>
      <c r="B5094" t="s">
        <v>0</v>
      </c>
      <c r="C5094">
        <v>162</v>
      </c>
      <c r="D5094" t="s">
        <v>267</v>
      </c>
      <c r="E5094" t="s">
        <v>196</v>
      </c>
      <c r="F5094" s="231">
        <v>615</v>
      </c>
    </row>
    <row r="5095" spans="1:6" x14ac:dyDescent="0.2">
      <c r="A5095">
        <v>2016</v>
      </c>
      <c r="B5095" t="s">
        <v>8</v>
      </c>
      <c r="C5095">
        <v>162</v>
      </c>
      <c r="D5095" t="s">
        <v>267</v>
      </c>
      <c r="E5095" t="s">
        <v>197</v>
      </c>
      <c r="F5095" s="231">
        <v>13</v>
      </c>
    </row>
    <row r="5096" spans="1:6" x14ac:dyDescent="0.2">
      <c r="A5096">
        <v>2016</v>
      </c>
      <c r="B5096" t="s">
        <v>8</v>
      </c>
      <c r="C5096">
        <v>162</v>
      </c>
      <c r="D5096" t="s">
        <v>267</v>
      </c>
      <c r="E5096" t="s">
        <v>198</v>
      </c>
      <c r="F5096" s="231">
        <v>4</v>
      </c>
    </row>
    <row r="5097" spans="1:6" x14ac:dyDescent="0.2">
      <c r="A5097">
        <v>2016</v>
      </c>
      <c r="B5097" t="s">
        <v>8</v>
      </c>
      <c r="C5097">
        <v>162</v>
      </c>
      <c r="D5097" t="s">
        <v>267</v>
      </c>
      <c r="E5097" t="s">
        <v>199</v>
      </c>
      <c r="F5097" s="231">
        <v>1</v>
      </c>
    </row>
    <row r="5098" spans="1:6" x14ac:dyDescent="0.2">
      <c r="A5098">
        <v>2016</v>
      </c>
      <c r="B5098" t="s">
        <v>8</v>
      </c>
      <c r="C5098">
        <v>162</v>
      </c>
      <c r="D5098" t="s">
        <v>267</v>
      </c>
      <c r="E5098" t="s">
        <v>194</v>
      </c>
      <c r="F5098" s="231">
        <v>11</v>
      </c>
    </row>
    <row r="5099" spans="1:6" x14ac:dyDescent="0.2">
      <c r="A5099">
        <v>2016</v>
      </c>
      <c r="B5099" t="s">
        <v>8</v>
      </c>
      <c r="C5099">
        <v>162</v>
      </c>
      <c r="D5099" t="s">
        <v>267</v>
      </c>
      <c r="E5099" t="s">
        <v>195</v>
      </c>
      <c r="F5099" s="231">
        <v>36</v>
      </c>
    </row>
    <row r="5100" spans="1:6" x14ac:dyDescent="0.2">
      <c r="A5100">
        <v>2016</v>
      </c>
      <c r="B5100" t="s">
        <v>8</v>
      </c>
      <c r="C5100">
        <v>162</v>
      </c>
      <c r="D5100" t="s">
        <v>267</v>
      </c>
      <c r="E5100" t="s">
        <v>202</v>
      </c>
      <c r="F5100" s="231">
        <v>0.71040000000000003</v>
      </c>
    </row>
    <row r="5101" spans="1:6" x14ac:dyDescent="0.2">
      <c r="A5101">
        <v>2016</v>
      </c>
      <c r="B5101" t="s">
        <v>8</v>
      </c>
      <c r="C5101">
        <v>162</v>
      </c>
      <c r="D5101" t="s">
        <v>267</v>
      </c>
      <c r="E5101" t="s">
        <v>205</v>
      </c>
      <c r="F5101" s="231">
        <v>0.73514400000000002</v>
      </c>
    </row>
    <row r="5102" spans="1:6" x14ac:dyDescent="0.2">
      <c r="A5102">
        <v>2016</v>
      </c>
      <c r="B5102" t="s">
        <v>8</v>
      </c>
      <c r="C5102">
        <v>162</v>
      </c>
      <c r="D5102" t="s">
        <v>267</v>
      </c>
      <c r="E5102" t="s">
        <v>196</v>
      </c>
      <c r="F5102" s="231">
        <v>579</v>
      </c>
    </row>
    <row r="5103" spans="1:6" x14ac:dyDescent="0.2">
      <c r="A5103">
        <v>2016</v>
      </c>
      <c r="B5103" t="s">
        <v>10</v>
      </c>
      <c r="C5103">
        <v>162</v>
      </c>
      <c r="D5103" t="s">
        <v>267</v>
      </c>
      <c r="E5103" t="s">
        <v>197</v>
      </c>
      <c r="F5103" s="231">
        <v>13</v>
      </c>
    </row>
    <row r="5104" spans="1:6" x14ac:dyDescent="0.2">
      <c r="A5104">
        <v>2016</v>
      </c>
      <c r="B5104" t="s">
        <v>10</v>
      </c>
      <c r="C5104">
        <v>162</v>
      </c>
      <c r="D5104" t="s">
        <v>267</v>
      </c>
      <c r="E5104" t="s">
        <v>198</v>
      </c>
      <c r="F5104" s="231">
        <v>5</v>
      </c>
    </row>
    <row r="5105" spans="1:6" x14ac:dyDescent="0.2">
      <c r="A5105">
        <v>2016</v>
      </c>
      <c r="B5105" t="s">
        <v>10</v>
      </c>
      <c r="C5105">
        <v>162</v>
      </c>
      <c r="D5105" t="s">
        <v>267</v>
      </c>
      <c r="E5105" t="s">
        <v>199</v>
      </c>
      <c r="F5105" s="231">
        <v>7</v>
      </c>
    </row>
    <row r="5106" spans="1:6" x14ac:dyDescent="0.2">
      <c r="A5106">
        <v>2016</v>
      </c>
      <c r="B5106" t="s">
        <v>10</v>
      </c>
      <c r="C5106">
        <v>162</v>
      </c>
      <c r="D5106" t="s">
        <v>267</v>
      </c>
      <c r="E5106" t="s">
        <v>194</v>
      </c>
      <c r="F5106" s="231">
        <v>14</v>
      </c>
    </row>
    <row r="5107" spans="1:6" x14ac:dyDescent="0.2">
      <c r="A5107">
        <v>2016</v>
      </c>
      <c r="B5107" t="s">
        <v>10</v>
      </c>
      <c r="C5107">
        <v>162</v>
      </c>
      <c r="D5107" t="s">
        <v>267</v>
      </c>
      <c r="E5107" t="s">
        <v>200</v>
      </c>
      <c r="F5107" s="231">
        <v>3</v>
      </c>
    </row>
    <row r="5108" spans="1:6" x14ac:dyDescent="0.2">
      <c r="A5108">
        <v>2016</v>
      </c>
      <c r="B5108" t="s">
        <v>10</v>
      </c>
      <c r="C5108">
        <v>162</v>
      </c>
      <c r="D5108" t="s">
        <v>267</v>
      </c>
      <c r="E5108" t="s">
        <v>195</v>
      </c>
      <c r="F5108" s="231">
        <v>46</v>
      </c>
    </row>
    <row r="5109" spans="1:6" x14ac:dyDescent="0.2">
      <c r="A5109">
        <v>2016</v>
      </c>
      <c r="B5109" t="s">
        <v>10</v>
      </c>
      <c r="C5109">
        <v>162</v>
      </c>
      <c r="D5109" t="s">
        <v>267</v>
      </c>
      <c r="E5109" t="s">
        <v>202</v>
      </c>
      <c r="F5109" s="231">
        <v>0.71269800000000005</v>
      </c>
    </row>
    <row r="5110" spans="1:6" x14ac:dyDescent="0.2">
      <c r="A5110">
        <v>2016</v>
      </c>
      <c r="B5110" t="s">
        <v>10</v>
      </c>
      <c r="C5110">
        <v>162</v>
      </c>
      <c r="D5110" t="s">
        <v>267</v>
      </c>
      <c r="E5110" t="s">
        <v>205</v>
      </c>
      <c r="F5110" s="231">
        <v>0.73277300000000001</v>
      </c>
    </row>
    <row r="5111" spans="1:6" x14ac:dyDescent="0.2">
      <c r="A5111">
        <v>2016</v>
      </c>
      <c r="B5111" t="s">
        <v>10</v>
      </c>
      <c r="C5111">
        <v>162</v>
      </c>
      <c r="D5111" t="s">
        <v>267</v>
      </c>
      <c r="E5111" t="s">
        <v>196</v>
      </c>
      <c r="F5111" s="231">
        <v>577</v>
      </c>
    </row>
    <row r="5112" spans="1:6" x14ac:dyDescent="0.2">
      <c r="A5112">
        <v>2016</v>
      </c>
      <c r="B5112" t="s">
        <v>4</v>
      </c>
      <c r="C5112">
        <v>162</v>
      </c>
      <c r="D5112" t="s">
        <v>267</v>
      </c>
      <c r="E5112" t="s">
        <v>197</v>
      </c>
      <c r="F5112" s="231">
        <v>10</v>
      </c>
    </row>
    <row r="5113" spans="1:6" x14ac:dyDescent="0.2">
      <c r="A5113">
        <v>2016</v>
      </c>
      <c r="B5113" t="s">
        <v>4</v>
      </c>
      <c r="C5113">
        <v>162</v>
      </c>
      <c r="D5113" t="s">
        <v>267</v>
      </c>
      <c r="E5113" t="s">
        <v>198</v>
      </c>
      <c r="F5113" s="231">
        <v>1</v>
      </c>
    </row>
    <row r="5114" spans="1:6" x14ac:dyDescent="0.2">
      <c r="A5114">
        <v>2016</v>
      </c>
      <c r="B5114" t="s">
        <v>4</v>
      </c>
      <c r="C5114">
        <v>162</v>
      </c>
      <c r="D5114" t="s">
        <v>267</v>
      </c>
      <c r="E5114" t="s">
        <v>199</v>
      </c>
      <c r="F5114" s="231">
        <v>2</v>
      </c>
    </row>
    <row r="5115" spans="1:6" x14ac:dyDescent="0.2">
      <c r="A5115">
        <v>2016</v>
      </c>
      <c r="B5115" t="s">
        <v>4</v>
      </c>
      <c r="C5115">
        <v>162</v>
      </c>
      <c r="D5115" t="s">
        <v>267</v>
      </c>
      <c r="E5115" t="s">
        <v>194</v>
      </c>
      <c r="F5115" s="231">
        <v>9</v>
      </c>
    </row>
    <row r="5116" spans="1:6" x14ac:dyDescent="0.2">
      <c r="A5116">
        <v>2016</v>
      </c>
      <c r="B5116" t="s">
        <v>4</v>
      </c>
      <c r="C5116">
        <v>162</v>
      </c>
      <c r="D5116" t="s">
        <v>267</v>
      </c>
      <c r="E5116" t="s">
        <v>195</v>
      </c>
      <c r="F5116" s="231">
        <v>22</v>
      </c>
    </row>
    <row r="5117" spans="1:6" x14ac:dyDescent="0.2">
      <c r="A5117">
        <v>2016</v>
      </c>
      <c r="B5117" t="s">
        <v>4</v>
      </c>
      <c r="C5117">
        <v>162</v>
      </c>
      <c r="D5117" t="s">
        <v>267</v>
      </c>
      <c r="E5117" t="s">
        <v>202</v>
      </c>
      <c r="F5117" s="231">
        <v>0.72889599999999999</v>
      </c>
    </row>
    <row r="5118" spans="1:6" x14ac:dyDescent="0.2">
      <c r="A5118">
        <v>2016</v>
      </c>
      <c r="B5118" t="s">
        <v>4</v>
      </c>
      <c r="C5118">
        <v>162</v>
      </c>
      <c r="D5118" t="s">
        <v>267</v>
      </c>
      <c r="E5118" t="s">
        <v>205</v>
      </c>
      <c r="F5118" s="231">
        <v>0.74438700000000002</v>
      </c>
    </row>
    <row r="5119" spans="1:6" x14ac:dyDescent="0.2">
      <c r="A5119">
        <v>2016</v>
      </c>
      <c r="B5119" t="s">
        <v>4</v>
      </c>
      <c r="C5119">
        <v>162</v>
      </c>
      <c r="D5119" t="s">
        <v>267</v>
      </c>
      <c r="E5119" t="s">
        <v>196</v>
      </c>
      <c r="F5119" s="231">
        <v>584</v>
      </c>
    </row>
    <row r="5120" spans="1:6" x14ac:dyDescent="0.2">
      <c r="A5120">
        <v>2016</v>
      </c>
      <c r="B5120" t="s">
        <v>3</v>
      </c>
      <c r="C5120">
        <v>162</v>
      </c>
      <c r="D5120" t="s">
        <v>267</v>
      </c>
      <c r="E5120" t="s">
        <v>197</v>
      </c>
      <c r="F5120" s="231">
        <v>16</v>
      </c>
    </row>
    <row r="5121" spans="1:6" x14ac:dyDescent="0.2">
      <c r="A5121">
        <v>2016</v>
      </c>
      <c r="B5121" t="s">
        <v>3</v>
      </c>
      <c r="C5121">
        <v>162</v>
      </c>
      <c r="D5121" t="s">
        <v>267</v>
      </c>
      <c r="E5121" t="s">
        <v>198</v>
      </c>
      <c r="F5121" s="231">
        <v>2</v>
      </c>
    </row>
    <row r="5122" spans="1:6" x14ac:dyDescent="0.2">
      <c r="A5122">
        <v>2016</v>
      </c>
      <c r="B5122" t="s">
        <v>3</v>
      </c>
      <c r="C5122">
        <v>162</v>
      </c>
      <c r="D5122" t="s">
        <v>267</v>
      </c>
      <c r="E5122" t="s">
        <v>199</v>
      </c>
      <c r="F5122" s="231">
        <v>4</v>
      </c>
    </row>
    <row r="5123" spans="1:6" x14ac:dyDescent="0.2">
      <c r="A5123">
        <v>2016</v>
      </c>
      <c r="B5123" t="s">
        <v>3</v>
      </c>
      <c r="C5123">
        <v>162</v>
      </c>
      <c r="D5123" t="s">
        <v>267</v>
      </c>
      <c r="E5123" t="s">
        <v>194</v>
      </c>
      <c r="F5123" s="231">
        <v>10</v>
      </c>
    </row>
    <row r="5124" spans="1:6" x14ac:dyDescent="0.2">
      <c r="A5124">
        <v>2016</v>
      </c>
      <c r="B5124" t="s">
        <v>3</v>
      </c>
      <c r="C5124">
        <v>162</v>
      </c>
      <c r="D5124" t="s">
        <v>267</v>
      </c>
      <c r="E5124" t="s">
        <v>200</v>
      </c>
      <c r="F5124" s="231">
        <v>1</v>
      </c>
    </row>
    <row r="5125" spans="1:6" x14ac:dyDescent="0.2">
      <c r="A5125">
        <v>2016</v>
      </c>
      <c r="B5125" t="s">
        <v>3</v>
      </c>
      <c r="C5125">
        <v>162</v>
      </c>
      <c r="D5125" t="s">
        <v>267</v>
      </c>
      <c r="E5125" t="s">
        <v>195</v>
      </c>
      <c r="F5125" s="231">
        <v>29</v>
      </c>
    </row>
    <row r="5126" spans="1:6" x14ac:dyDescent="0.2">
      <c r="A5126">
        <v>2016</v>
      </c>
      <c r="B5126" t="s">
        <v>3</v>
      </c>
      <c r="C5126">
        <v>162</v>
      </c>
      <c r="D5126" t="s">
        <v>267</v>
      </c>
      <c r="E5126" t="s">
        <v>202</v>
      </c>
      <c r="F5126" s="231">
        <v>0.734761</v>
      </c>
    </row>
    <row r="5127" spans="1:6" x14ac:dyDescent="0.2">
      <c r="A5127">
        <v>2016</v>
      </c>
      <c r="B5127" t="s">
        <v>3</v>
      </c>
      <c r="C5127">
        <v>162</v>
      </c>
      <c r="D5127" t="s">
        <v>267</v>
      </c>
      <c r="E5127" t="s">
        <v>205</v>
      </c>
      <c r="F5127" s="231">
        <v>0.747811</v>
      </c>
    </row>
    <row r="5128" spans="1:6" x14ac:dyDescent="0.2">
      <c r="A5128">
        <v>2016</v>
      </c>
      <c r="B5128" t="s">
        <v>3</v>
      </c>
      <c r="C5128">
        <v>162</v>
      </c>
      <c r="D5128" t="s">
        <v>267</v>
      </c>
      <c r="E5128" t="s">
        <v>196</v>
      </c>
      <c r="F5128" s="231">
        <v>585</v>
      </c>
    </row>
    <row r="5129" spans="1:6" x14ac:dyDescent="0.2">
      <c r="A5129">
        <v>2016</v>
      </c>
      <c r="B5129" t="s">
        <v>2</v>
      </c>
      <c r="C5129">
        <v>162</v>
      </c>
      <c r="D5129" t="s">
        <v>267</v>
      </c>
      <c r="E5129" t="s">
        <v>197</v>
      </c>
      <c r="F5129" s="231">
        <v>21</v>
      </c>
    </row>
    <row r="5130" spans="1:6" x14ac:dyDescent="0.2">
      <c r="A5130">
        <v>2016</v>
      </c>
      <c r="B5130" t="s">
        <v>2</v>
      </c>
      <c r="C5130">
        <v>162</v>
      </c>
      <c r="D5130" t="s">
        <v>267</v>
      </c>
      <c r="E5130" t="s">
        <v>198</v>
      </c>
      <c r="F5130" s="231">
        <v>2</v>
      </c>
    </row>
    <row r="5131" spans="1:6" x14ac:dyDescent="0.2">
      <c r="A5131">
        <v>2016</v>
      </c>
      <c r="B5131" t="s">
        <v>2</v>
      </c>
      <c r="C5131">
        <v>162</v>
      </c>
      <c r="D5131" t="s">
        <v>267</v>
      </c>
      <c r="E5131" t="s">
        <v>199</v>
      </c>
      <c r="F5131" s="231">
        <v>2</v>
      </c>
    </row>
    <row r="5132" spans="1:6" x14ac:dyDescent="0.2">
      <c r="A5132">
        <v>2016</v>
      </c>
      <c r="B5132" t="s">
        <v>2</v>
      </c>
      <c r="C5132">
        <v>162</v>
      </c>
      <c r="D5132" t="s">
        <v>267</v>
      </c>
      <c r="E5132" t="s">
        <v>194</v>
      </c>
      <c r="F5132" s="231">
        <v>7</v>
      </c>
    </row>
    <row r="5133" spans="1:6" x14ac:dyDescent="0.2">
      <c r="A5133">
        <v>2016</v>
      </c>
      <c r="B5133" t="s">
        <v>2</v>
      </c>
      <c r="C5133">
        <v>162</v>
      </c>
      <c r="D5133" t="s">
        <v>267</v>
      </c>
      <c r="E5133" t="s">
        <v>195</v>
      </c>
      <c r="F5133" s="231">
        <v>29</v>
      </c>
    </row>
    <row r="5134" spans="1:6" x14ac:dyDescent="0.2">
      <c r="A5134">
        <v>2016</v>
      </c>
      <c r="B5134" t="s">
        <v>2</v>
      </c>
      <c r="C5134">
        <v>162</v>
      </c>
      <c r="D5134" t="s">
        <v>267</v>
      </c>
      <c r="E5134" t="s">
        <v>202</v>
      </c>
      <c r="F5134" s="231">
        <v>0.74545499999999998</v>
      </c>
    </row>
    <row r="5135" spans="1:6" x14ac:dyDescent="0.2">
      <c r="A5135">
        <v>2016</v>
      </c>
      <c r="B5135" t="s">
        <v>2</v>
      </c>
      <c r="C5135">
        <v>162</v>
      </c>
      <c r="D5135" t="s">
        <v>267</v>
      </c>
      <c r="E5135" t="s">
        <v>205</v>
      </c>
      <c r="F5135" s="231">
        <v>0.76049</v>
      </c>
    </row>
    <row r="5136" spans="1:6" x14ac:dyDescent="0.2">
      <c r="A5136">
        <v>2016</v>
      </c>
      <c r="B5136" t="s">
        <v>2</v>
      </c>
      <c r="C5136">
        <v>162</v>
      </c>
      <c r="D5136" t="s">
        <v>267</v>
      </c>
      <c r="E5136" t="s">
        <v>196</v>
      </c>
      <c r="F5136" s="231">
        <v>591</v>
      </c>
    </row>
    <row r="5137" spans="1:6" x14ac:dyDescent="0.2">
      <c r="A5137">
        <v>2016</v>
      </c>
      <c r="B5137" t="s">
        <v>9</v>
      </c>
      <c r="C5137">
        <v>163</v>
      </c>
      <c r="D5137" t="s">
        <v>268</v>
      </c>
      <c r="E5137" t="s">
        <v>197</v>
      </c>
      <c r="F5137" s="231">
        <v>3</v>
      </c>
    </row>
    <row r="5138" spans="1:6" x14ac:dyDescent="0.2">
      <c r="A5138">
        <v>2016</v>
      </c>
      <c r="B5138" t="s">
        <v>9</v>
      </c>
      <c r="C5138">
        <v>163</v>
      </c>
      <c r="D5138" t="s">
        <v>268</v>
      </c>
      <c r="E5138" t="s">
        <v>198</v>
      </c>
      <c r="F5138" s="231">
        <v>1</v>
      </c>
    </row>
    <row r="5139" spans="1:6" x14ac:dyDescent="0.2">
      <c r="A5139">
        <v>2016</v>
      </c>
      <c r="B5139" t="s">
        <v>9</v>
      </c>
      <c r="C5139">
        <v>163</v>
      </c>
      <c r="D5139" t="s">
        <v>268</v>
      </c>
      <c r="E5139" t="s">
        <v>194</v>
      </c>
      <c r="F5139" s="231">
        <v>2</v>
      </c>
    </row>
    <row r="5140" spans="1:6" x14ac:dyDescent="0.2">
      <c r="A5140">
        <v>2016</v>
      </c>
      <c r="B5140" t="s">
        <v>9</v>
      </c>
      <c r="C5140">
        <v>163</v>
      </c>
      <c r="D5140" t="s">
        <v>268</v>
      </c>
      <c r="E5140" t="s">
        <v>195</v>
      </c>
      <c r="F5140" s="231">
        <v>5</v>
      </c>
    </row>
    <row r="5141" spans="1:6" x14ac:dyDescent="0.2">
      <c r="A5141">
        <v>2016</v>
      </c>
      <c r="B5141" t="s">
        <v>9</v>
      </c>
      <c r="C5141">
        <v>163</v>
      </c>
      <c r="D5141" t="s">
        <v>268</v>
      </c>
      <c r="E5141" t="s">
        <v>202</v>
      </c>
      <c r="F5141" s="231">
        <v>0.78313299999999997</v>
      </c>
    </row>
    <row r="5142" spans="1:6" x14ac:dyDescent="0.2">
      <c r="A5142">
        <v>2016</v>
      </c>
      <c r="B5142" t="s">
        <v>9</v>
      </c>
      <c r="C5142">
        <v>163</v>
      </c>
      <c r="D5142" t="s">
        <v>268</v>
      </c>
      <c r="E5142" t="s">
        <v>205</v>
      </c>
      <c r="F5142" s="231">
        <v>0.77777799999999997</v>
      </c>
    </row>
    <row r="5143" spans="1:6" x14ac:dyDescent="0.2">
      <c r="A5143">
        <v>2016</v>
      </c>
      <c r="B5143" t="s">
        <v>9</v>
      </c>
      <c r="C5143">
        <v>163</v>
      </c>
      <c r="D5143" t="s">
        <v>268</v>
      </c>
      <c r="E5143" t="s">
        <v>196</v>
      </c>
      <c r="F5143" s="231">
        <v>114</v>
      </c>
    </row>
    <row r="5144" spans="1:6" x14ac:dyDescent="0.2">
      <c r="A5144">
        <v>2016</v>
      </c>
      <c r="B5144" t="s">
        <v>1</v>
      </c>
      <c r="C5144">
        <v>163</v>
      </c>
      <c r="D5144" t="s">
        <v>268</v>
      </c>
      <c r="E5144" t="s">
        <v>197</v>
      </c>
      <c r="F5144" s="231">
        <v>1</v>
      </c>
    </row>
    <row r="5145" spans="1:6" x14ac:dyDescent="0.2">
      <c r="A5145">
        <v>2016</v>
      </c>
      <c r="B5145" t="s">
        <v>1</v>
      </c>
      <c r="C5145">
        <v>163</v>
      </c>
      <c r="D5145" t="s">
        <v>268</v>
      </c>
      <c r="E5145" t="s">
        <v>194</v>
      </c>
      <c r="F5145" s="231">
        <v>1</v>
      </c>
    </row>
    <row r="5146" spans="1:6" x14ac:dyDescent="0.2">
      <c r="A5146">
        <v>2016</v>
      </c>
      <c r="B5146" t="s">
        <v>1</v>
      </c>
      <c r="C5146">
        <v>163</v>
      </c>
      <c r="D5146" t="s">
        <v>268</v>
      </c>
      <c r="E5146" t="s">
        <v>195</v>
      </c>
      <c r="F5146" s="231">
        <v>4</v>
      </c>
    </row>
    <row r="5147" spans="1:6" x14ac:dyDescent="0.2">
      <c r="A5147">
        <v>2016</v>
      </c>
      <c r="B5147" t="s">
        <v>1</v>
      </c>
      <c r="C5147">
        <v>163</v>
      </c>
      <c r="D5147" t="s">
        <v>268</v>
      </c>
      <c r="E5147" t="s">
        <v>202</v>
      </c>
      <c r="F5147" s="231">
        <v>0.74698799999999999</v>
      </c>
    </row>
    <row r="5148" spans="1:6" x14ac:dyDescent="0.2">
      <c r="A5148">
        <v>2016</v>
      </c>
      <c r="B5148" t="s">
        <v>1</v>
      </c>
      <c r="C5148">
        <v>163</v>
      </c>
      <c r="D5148" t="s">
        <v>268</v>
      </c>
      <c r="E5148" t="s">
        <v>205</v>
      </c>
      <c r="F5148" s="231">
        <v>0.765432</v>
      </c>
    </row>
    <row r="5149" spans="1:6" x14ac:dyDescent="0.2">
      <c r="A5149">
        <v>2016</v>
      </c>
      <c r="B5149" t="s">
        <v>1</v>
      </c>
      <c r="C5149">
        <v>163</v>
      </c>
      <c r="D5149" t="s">
        <v>268</v>
      </c>
      <c r="E5149" t="s">
        <v>196</v>
      </c>
      <c r="F5149" s="231">
        <v>88</v>
      </c>
    </row>
    <row r="5150" spans="1:6" x14ac:dyDescent="0.2">
      <c r="A5150">
        <v>2016</v>
      </c>
      <c r="B5150" t="s">
        <v>5</v>
      </c>
      <c r="C5150">
        <v>163</v>
      </c>
      <c r="D5150" t="s">
        <v>268</v>
      </c>
      <c r="E5150" t="s">
        <v>197</v>
      </c>
      <c r="F5150" s="231">
        <v>1</v>
      </c>
    </row>
    <row r="5151" spans="1:6" x14ac:dyDescent="0.2">
      <c r="A5151">
        <v>2016</v>
      </c>
      <c r="B5151" t="s">
        <v>5</v>
      </c>
      <c r="C5151">
        <v>163</v>
      </c>
      <c r="D5151" t="s">
        <v>268</v>
      </c>
      <c r="E5151" t="s">
        <v>194</v>
      </c>
      <c r="F5151" s="231">
        <v>10</v>
      </c>
    </row>
    <row r="5152" spans="1:6" x14ac:dyDescent="0.2">
      <c r="A5152">
        <v>2016</v>
      </c>
      <c r="B5152" t="s">
        <v>5</v>
      </c>
      <c r="C5152">
        <v>163</v>
      </c>
      <c r="D5152" t="s">
        <v>268</v>
      </c>
      <c r="E5152" t="s">
        <v>195</v>
      </c>
      <c r="F5152" s="231">
        <v>3</v>
      </c>
    </row>
    <row r="5153" spans="1:6" x14ac:dyDescent="0.2">
      <c r="A5153">
        <v>2016</v>
      </c>
      <c r="B5153" t="s">
        <v>5</v>
      </c>
      <c r="C5153">
        <v>163</v>
      </c>
      <c r="D5153" t="s">
        <v>268</v>
      </c>
      <c r="E5153" t="s">
        <v>202</v>
      </c>
      <c r="F5153" s="231">
        <v>0.75</v>
      </c>
    </row>
    <row r="5154" spans="1:6" x14ac:dyDescent="0.2">
      <c r="A5154">
        <v>2016</v>
      </c>
      <c r="B5154" t="s">
        <v>5</v>
      </c>
      <c r="C5154">
        <v>163</v>
      </c>
      <c r="D5154" t="s">
        <v>268</v>
      </c>
      <c r="E5154" t="s">
        <v>205</v>
      </c>
      <c r="F5154" s="231">
        <v>0.75903600000000004</v>
      </c>
    </row>
    <row r="5155" spans="1:6" x14ac:dyDescent="0.2">
      <c r="A5155">
        <v>2016</v>
      </c>
      <c r="B5155" t="s">
        <v>5</v>
      </c>
      <c r="C5155">
        <v>163</v>
      </c>
      <c r="D5155" t="s">
        <v>268</v>
      </c>
      <c r="E5155" t="s">
        <v>196</v>
      </c>
      <c r="F5155" s="231">
        <v>100</v>
      </c>
    </row>
    <row r="5156" spans="1:6" x14ac:dyDescent="0.2">
      <c r="A5156">
        <v>2016</v>
      </c>
      <c r="B5156" t="s">
        <v>7</v>
      </c>
      <c r="C5156">
        <v>163</v>
      </c>
      <c r="D5156" t="s">
        <v>268</v>
      </c>
      <c r="E5156" t="s">
        <v>197</v>
      </c>
      <c r="F5156" s="231">
        <v>1</v>
      </c>
    </row>
    <row r="5157" spans="1:6" x14ac:dyDescent="0.2">
      <c r="A5157">
        <v>2016</v>
      </c>
      <c r="B5157" t="s">
        <v>7</v>
      </c>
      <c r="C5157">
        <v>163</v>
      </c>
      <c r="D5157" t="s">
        <v>268</v>
      </c>
      <c r="E5157" t="s">
        <v>198</v>
      </c>
      <c r="F5157" s="231">
        <v>1</v>
      </c>
    </row>
    <row r="5158" spans="1:6" x14ac:dyDescent="0.2">
      <c r="A5158">
        <v>2016</v>
      </c>
      <c r="B5158" t="s">
        <v>7</v>
      </c>
      <c r="C5158">
        <v>163</v>
      </c>
      <c r="D5158" t="s">
        <v>268</v>
      </c>
      <c r="E5158" t="s">
        <v>194</v>
      </c>
      <c r="F5158" s="231">
        <v>11</v>
      </c>
    </row>
    <row r="5159" spans="1:6" x14ac:dyDescent="0.2">
      <c r="A5159">
        <v>2016</v>
      </c>
      <c r="B5159" t="s">
        <v>7</v>
      </c>
      <c r="C5159">
        <v>163</v>
      </c>
      <c r="D5159" t="s">
        <v>268</v>
      </c>
      <c r="E5159" t="s">
        <v>195</v>
      </c>
      <c r="F5159" s="231">
        <v>2</v>
      </c>
    </row>
    <row r="5160" spans="1:6" x14ac:dyDescent="0.2">
      <c r="A5160">
        <v>2016</v>
      </c>
      <c r="B5160" t="s">
        <v>7</v>
      </c>
      <c r="C5160">
        <v>163</v>
      </c>
      <c r="D5160" t="s">
        <v>268</v>
      </c>
      <c r="E5160" t="s">
        <v>202</v>
      </c>
      <c r="F5160" s="231">
        <v>0.75581399999999999</v>
      </c>
    </row>
    <row r="5161" spans="1:6" x14ac:dyDescent="0.2">
      <c r="A5161">
        <v>2016</v>
      </c>
      <c r="B5161" t="s">
        <v>7</v>
      </c>
      <c r="C5161">
        <v>163</v>
      </c>
      <c r="D5161" t="s">
        <v>268</v>
      </c>
      <c r="E5161" t="s">
        <v>205</v>
      </c>
      <c r="F5161" s="231">
        <v>0.75294099999999997</v>
      </c>
    </row>
    <row r="5162" spans="1:6" x14ac:dyDescent="0.2">
      <c r="A5162">
        <v>2016</v>
      </c>
      <c r="B5162" t="s">
        <v>7</v>
      </c>
      <c r="C5162">
        <v>163</v>
      </c>
      <c r="D5162" t="s">
        <v>268</v>
      </c>
      <c r="E5162" t="s">
        <v>196</v>
      </c>
      <c r="F5162" s="231">
        <v>108</v>
      </c>
    </row>
    <row r="5163" spans="1:6" x14ac:dyDescent="0.2">
      <c r="A5163">
        <v>2016</v>
      </c>
      <c r="B5163" t="s">
        <v>6</v>
      </c>
      <c r="C5163">
        <v>163</v>
      </c>
      <c r="D5163" t="s">
        <v>268</v>
      </c>
      <c r="E5163" t="s">
        <v>197</v>
      </c>
      <c r="F5163" s="231">
        <v>3</v>
      </c>
    </row>
    <row r="5164" spans="1:6" x14ac:dyDescent="0.2">
      <c r="A5164">
        <v>2016</v>
      </c>
      <c r="B5164" t="s">
        <v>6</v>
      </c>
      <c r="C5164">
        <v>163</v>
      </c>
      <c r="D5164" t="s">
        <v>268</v>
      </c>
      <c r="E5164" t="s">
        <v>194</v>
      </c>
      <c r="F5164" s="231">
        <v>1</v>
      </c>
    </row>
    <row r="5165" spans="1:6" x14ac:dyDescent="0.2">
      <c r="A5165">
        <v>2016</v>
      </c>
      <c r="B5165" t="s">
        <v>6</v>
      </c>
      <c r="C5165">
        <v>163</v>
      </c>
      <c r="D5165" t="s">
        <v>268</v>
      </c>
      <c r="E5165" t="s">
        <v>195</v>
      </c>
      <c r="F5165" s="231">
        <v>8</v>
      </c>
    </row>
    <row r="5166" spans="1:6" x14ac:dyDescent="0.2">
      <c r="A5166">
        <v>2016</v>
      </c>
      <c r="B5166" t="s">
        <v>6</v>
      </c>
      <c r="C5166">
        <v>163</v>
      </c>
      <c r="D5166" t="s">
        <v>268</v>
      </c>
      <c r="E5166" t="s">
        <v>202</v>
      </c>
      <c r="F5166" s="231">
        <v>0.77500000000000002</v>
      </c>
    </row>
    <row r="5167" spans="1:6" x14ac:dyDescent="0.2">
      <c r="A5167">
        <v>2016</v>
      </c>
      <c r="B5167" t="s">
        <v>6</v>
      </c>
      <c r="C5167">
        <v>163</v>
      </c>
      <c r="D5167" t="s">
        <v>268</v>
      </c>
      <c r="E5167" t="s">
        <v>205</v>
      </c>
      <c r="F5167" s="231">
        <v>0.77500000000000002</v>
      </c>
    </row>
    <row r="5168" spans="1:6" x14ac:dyDescent="0.2">
      <c r="A5168">
        <v>2016</v>
      </c>
      <c r="B5168" t="s">
        <v>6</v>
      </c>
      <c r="C5168">
        <v>163</v>
      </c>
      <c r="D5168" t="s">
        <v>268</v>
      </c>
      <c r="E5168" t="s">
        <v>196</v>
      </c>
      <c r="F5168" s="231">
        <v>98</v>
      </c>
    </row>
    <row r="5169" spans="1:6" x14ac:dyDescent="0.2">
      <c r="A5169">
        <v>2016</v>
      </c>
      <c r="B5169" t="s">
        <v>0</v>
      </c>
      <c r="C5169">
        <v>163</v>
      </c>
      <c r="D5169" t="s">
        <v>268</v>
      </c>
      <c r="E5169" t="s">
        <v>197</v>
      </c>
      <c r="F5169" s="231">
        <v>1</v>
      </c>
    </row>
    <row r="5170" spans="1:6" x14ac:dyDescent="0.2">
      <c r="A5170">
        <v>2016</v>
      </c>
      <c r="B5170" t="s">
        <v>0</v>
      </c>
      <c r="C5170">
        <v>163</v>
      </c>
      <c r="D5170" t="s">
        <v>268</v>
      </c>
      <c r="E5170" t="s">
        <v>198</v>
      </c>
      <c r="F5170" s="231">
        <v>0</v>
      </c>
    </row>
    <row r="5171" spans="1:6" x14ac:dyDescent="0.2">
      <c r="A5171">
        <v>2016</v>
      </c>
      <c r="B5171" t="s">
        <v>0</v>
      </c>
      <c r="C5171">
        <v>163</v>
      </c>
      <c r="D5171" t="s">
        <v>268</v>
      </c>
      <c r="E5171" t="s">
        <v>199</v>
      </c>
      <c r="F5171" s="231">
        <v>1</v>
      </c>
    </row>
    <row r="5172" spans="1:6" x14ac:dyDescent="0.2">
      <c r="A5172">
        <v>2016</v>
      </c>
      <c r="B5172" t="s">
        <v>0</v>
      </c>
      <c r="C5172">
        <v>163</v>
      </c>
      <c r="D5172" t="s">
        <v>268</v>
      </c>
      <c r="E5172" t="s">
        <v>194</v>
      </c>
      <c r="F5172" s="231">
        <v>5</v>
      </c>
    </row>
    <row r="5173" spans="1:6" x14ac:dyDescent="0.2">
      <c r="A5173">
        <v>2016</v>
      </c>
      <c r="B5173" t="s">
        <v>0</v>
      </c>
      <c r="C5173">
        <v>163</v>
      </c>
      <c r="D5173" t="s">
        <v>268</v>
      </c>
      <c r="E5173" t="s">
        <v>200</v>
      </c>
      <c r="F5173" s="231">
        <v>0</v>
      </c>
    </row>
    <row r="5174" spans="1:6" x14ac:dyDescent="0.2">
      <c r="A5174">
        <v>2016</v>
      </c>
      <c r="B5174" t="s">
        <v>0</v>
      </c>
      <c r="C5174">
        <v>163</v>
      </c>
      <c r="D5174" t="s">
        <v>268</v>
      </c>
      <c r="E5174" t="s">
        <v>195</v>
      </c>
      <c r="F5174" s="231">
        <v>4</v>
      </c>
    </row>
    <row r="5175" spans="1:6" x14ac:dyDescent="0.2">
      <c r="A5175">
        <v>2016</v>
      </c>
      <c r="B5175" t="s">
        <v>0</v>
      </c>
      <c r="C5175">
        <v>163</v>
      </c>
      <c r="D5175" t="s">
        <v>268</v>
      </c>
      <c r="E5175" t="s">
        <v>202</v>
      </c>
      <c r="F5175" s="231">
        <v>0.73809499999999995</v>
      </c>
    </row>
    <row r="5176" spans="1:6" x14ac:dyDescent="0.2">
      <c r="A5176">
        <v>2016</v>
      </c>
      <c r="B5176" t="s">
        <v>0</v>
      </c>
      <c r="C5176">
        <v>163</v>
      </c>
      <c r="D5176" t="s">
        <v>268</v>
      </c>
      <c r="E5176" t="s">
        <v>205</v>
      </c>
      <c r="F5176" s="231">
        <v>0.75609800000000005</v>
      </c>
    </row>
    <row r="5177" spans="1:6" x14ac:dyDescent="0.2">
      <c r="A5177">
        <v>2016</v>
      </c>
      <c r="B5177" t="s">
        <v>0</v>
      </c>
      <c r="C5177">
        <v>163</v>
      </c>
      <c r="D5177" t="s">
        <v>268</v>
      </c>
      <c r="E5177" t="s">
        <v>196</v>
      </c>
      <c r="F5177" s="231">
        <v>88</v>
      </c>
    </row>
    <row r="5178" spans="1:6" x14ac:dyDescent="0.2">
      <c r="A5178">
        <v>2016</v>
      </c>
      <c r="B5178" t="s">
        <v>8</v>
      </c>
      <c r="C5178">
        <v>163</v>
      </c>
      <c r="D5178" t="s">
        <v>268</v>
      </c>
      <c r="E5178" t="s">
        <v>197</v>
      </c>
      <c r="F5178" s="231">
        <v>3</v>
      </c>
    </row>
    <row r="5179" spans="1:6" x14ac:dyDescent="0.2">
      <c r="A5179">
        <v>2016</v>
      </c>
      <c r="B5179" t="s">
        <v>8</v>
      </c>
      <c r="C5179">
        <v>163</v>
      </c>
      <c r="D5179" t="s">
        <v>268</v>
      </c>
      <c r="E5179" t="s">
        <v>198</v>
      </c>
      <c r="F5179" s="231">
        <v>1</v>
      </c>
    </row>
    <row r="5180" spans="1:6" x14ac:dyDescent="0.2">
      <c r="A5180">
        <v>2016</v>
      </c>
      <c r="B5180" t="s">
        <v>8</v>
      </c>
      <c r="C5180">
        <v>163</v>
      </c>
      <c r="D5180" t="s">
        <v>268</v>
      </c>
      <c r="E5180" t="s">
        <v>194</v>
      </c>
      <c r="F5180" s="231">
        <v>8</v>
      </c>
    </row>
    <row r="5181" spans="1:6" x14ac:dyDescent="0.2">
      <c r="A5181">
        <v>2016</v>
      </c>
      <c r="B5181" t="s">
        <v>8</v>
      </c>
      <c r="C5181">
        <v>163</v>
      </c>
      <c r="D5181" t="s">
        <v>268</v>
      </c>
      <c r="E5181" t="s">
        <v>200</v>
      </c>
      <c r="F5181" s="231">
        <v>1</v>
      </c>
    </row>
    <row r="5182" spans="1:6" x14ac:dyDescent="0.2">
      <c r="A5182">
        <v>2016</v>
      </c>
      <c r="B5182" t="s">
        <v>8</v>
      </c>
      <c r="C5182">
        <v>163</v>
      </c>
      <c r="D5182" t="s">
        <v>268</v>
      </c>
      <c r="E5182" t="s">
        <v>195</v>
      </c>
      <c r="F5182" s="231">
        <v>4</v>
      </c>
    </row>
    <row r="5183" spans="1:6" x14ac:dyDescent="0.2">
      <c r="A5183">
        <v>2016</v>
      </c>
      <c r="B5183" t="s">
        <v>8</v>
      </c>
      <c r="C5183">
        <v>163</v>
      </c>
      <c r="D5183" t="s">
        <v>268</v>
      </c>
      <c r="E5183" t="s">
        <v>202</v>
      </c>
      <c r="F5183" s="231">
        <v>0.79518100000000003</v>
      </c>
    </row>
    <row r="5184" spans="1:6" x14ac:dyDescent="0.2">
      <c r="A5184">
        <v>2016</v>
      </c>
      <c r="B5184" t="s">
        <v>8</v>
      </c>
      <c r="C5184">
        <v>163</v>
      </c>
      <c r="D5184" t="s">
        <v>268</v>
      </c>
      <c r="E5184" t="s">
        <v>205</v>
      </c>
      <c r="F5184" s="231">
        <v>0.79012300000000002</v>
      </c>
    </row>
    <row r="5185" spans="1:6" x14ac:dyDescent="0.2">
      <c r="A5185">
        <v>2016</v>
      </c>
      <c r="B5185" t="s">
        <v>8</v>
      </c>
      <c r="C5185">
        <v>163</v>
      </c>
      <c r="D5185" t="s">
        <v>268</v>
      </c>
      <c r="E5185" t="s">
        <v>196</v>
      </c>
      <c r="F5185" s="231">
        <v>115</v>
      </c>
    </row>
    <row r="5186" spans="1:6" x14ac:dyDescent="0.2">
      <c r="A5186">
        <v>2016</v>
      </c>
      <c r="B5186" t="s">
        <v>10</v>
      </c>
      <c r="C5186">
        <v>163</v>
      </c>
      <c r="D5186" t="s">
        <v>268</v>
      </c>
      <c r="E5186" t="s">
        <v>197</v>
      </c>
      <c r="F5186" s="231">
        <v>1</v>
      </c>
    </row>
    <row r="5187" spans="1:6" x14ac:dyDescent="0.2">
      <c r="A5187">
        <v>2016</v>
      </c>
      <c r="B5187" t="s">
        <v>10</v>
      </c>
      <c r="C5187">
        <v>163</v>
      </c>
      <c r="D5187" t="s">
        <v>268</v>
      </c>
      <c r="E5187" t="s">
        <v>194</v>
      </c>
      <c r="F5187" s="231">
        <v>4</v>
      </c>
    </row>
    <row r="5188" spans="1:6" x14ac:dyDescent="0.2">
      <c r="A5188">
        <v>2016</v>
      </c>
      <c r="B5188" t="s">
        <v>10</v>
      </c>
      <c r="C5188">
        <v>163</v>
      </c>
      <c r="D5188" t="s">
        <v>268</v>
      </c>
      <c r="E5188" t="s">
        <v>195</v>
      </c>
      <c r="F5188" s="231">
        <v>8</v>
      </c>
    </row>
    <row r="5189" spans="1:6" x14ac:dyDescent="0.2">
      <c r="A5189">
        <v>2016</v>
      </c>
      <c r="B5189" t="s">
        <v>10</v>
      </c>
      <c r="C5189">
        <v>163</v>
      </c>
      <c r="D5189" t="s">
        <v>268</v>
      </c>
      <c r="E5189" t="s">
        <v>202</v>
      </c>
      <c r="F5189" s="231">
        <v>0.78749999999999998</v>
      </c>
    </row>
    <row r="5190" spans="1:6" x14ac:dyDescent="0.2">
      <c r="A5190">
        <v>2016</v>
      </c>
      <c r="B5190" t="s">
        <v>10</v>
      </c>
      <c r="C5190">
        <v>163</v>
      </c>
      <c r="D5190" t="s">
        <v>268</v>
      </c>
      <c r="E5190" t="s">
        <v>205</v>
      </c>
      <c r="F5190" s="231">
        <v>0.78205100000000005</v>
      </c>
    </row>
    <row r="5191" spans="1:6" x14ac:dyDescent="0.2">
      <c r="A5191">
        <v>2016</v>
      </c>
      <c r="B5191" t="s">
        <v>10</v>
      </c>
      <c r="C5191">
        <v>163</v>
      </c>
      <c r="D5191" t="s">
        <v>268</v>
      </c>
      <c r="E5191" t="s">
        <v>196</v>
      </c>
      <c r="F5191" s="231">
        <v>117</v>
      </c>
    </row>
    <row r="5192" spans="1:6" x14ac:dyDescent="0.2">
      <c r="A5192">
        <v>2016</v>
      </c>
      <c r="B5192" t="s">
        <v>4</v>
      </c>
      <c r="C5192">
        <v>163</v>
      </c>
      <c r="D5192" t="s">
        <v>268</v>
      </c>
      <c r="E5192" t="s">
        <v>198</v>
      </c>
      <c r="F5192" s="231">
        <v>3</v>
      </c>
    </row>
    <row r="5193" spans="1:6" x14ac:dyDescent="0.2">
      <c r="A5193">
        <v>2016</v>
      </c>
      <c r="B5193" t="s">
        <v>4</v>
      </c>
      <c r="C5193">
        <v>163</v>
      </c>
      <c r="D5193" t="s">
        <v>268</v>
      </c>
      <c r="E5193" t="s">
        <v>194</v>
      </c>
      <c r="F5193" s="231">
        <v>1</v>
      </c>
    </row>
    <row r="5194" spans="1:6" x14ac:dyDescent="0.2">
      <c r="A5194">
        <v>2016</v>
      </c>
      <c r="B5194" t="s">
        <v>4</v>
      </c>
      <c r="C5194">
        <v>163</v>
      </c>
      <c r="D5194" t="s">
        <v>268</v>
      </c>
      <c r="E5194" t="s">
        <v>200</v>
      </c>
      <c r="F5194" s="231">
        <v>1</v>
      </c>
    </row>
    <row r="5195" spans="1:6" x14ac:dyDescent="0.2">
      <c r="A5195">
        <v>2016</v>
      </c>
      <c r="B5195" t="s">
        <v>4</v>
      </c>
      <c r="C5195">
        <v>163</v>
      </c>
      <c r="D5195" t="s">
        <v>268</v>
      </c>
      <c r="E5195" t="s">
        <v>195</v>
      </c>
      <c r="F5195" s="231">
        <v>6</v>
      </c>
    </row>
    <row r="5196" spans="1:6" x14ac:dyDescent="0.2">
      <c r="A5196">
        <v>2016</v>
      </c>
      <c r="B5196" t="s">
        <v>4</v>
      </c>
      <c r="C5196">
        <v>163</v>
      </c>
      <c r="D5196" t="s">
        <v>268</v>
      </c>
      <c r="E5196" t="s">
        <v>202</v>
      </c>
      <c r="F5196" s="231">
        <v>0.731707</v>
      </c>
    </row>
    <row r="5197" spans="1:6" x14ac:dyDescent="0.2">
      <c r="A5197">
        <v>2016</v>
      </c>
      <c r="B5197" t="s">
        <v>4</v>
      </c>
      <c r="C5197">
        <v>163</v>
      </c>
      <c r="D5197" t="s">
        <v>268</v>
      </c>
      <c r="E5197" t="s">
        <v>205</v>
      </c>
      <c r="F5197" s="231">
        <v>0.74074099999999998</v>
      </c>
    </row>
    <row r="5198" spans="1:6" x14ac:dyDescent="0.2">
      <c r="A5198">
        <v>2016</v>
      </c>
      <c r="B5198" t="s">
        <v>4</v>
      </c>
      <c r="C5198">
        <v>163</v>
      </c>
      <c r="D5198" t="s">
        <v>268</v>
      </c>
      <c r="E5198" t="s">
        <v>196</v>
      </c>
      <c r="F5198" s="231">
        <v>91</v>
      </c>
    </row>
    <row r="5199" spans="1:6" x14ac:dyDescent="0.2">
      <c r="A5199">
        <v>2016</v>
      </c>
      <c r="B5199" t="s">
        <v>3</v>
      </c>
      <c r="C5199">
        <v>163</v>
      </c>
      <c r="D5199" t="s">
        <v>268</v>
      </c>
      <c r="E5199" t="s">
        <v>197</v>
      </c>
      <c r="F5199" s="231">
        <v>2</v>
      </c>
    </row>
    <row r="5200" spans="1:6" x14ac:dyDescent="0.2">
      <c r="A5200">
        <v>2016</v>
      </c>
      <c r="B5200" t="s">
        <v>3</v>
      </c>
      <c r="C5200">
        <v>163</v>
      </c>
      <c r="D5200" t="s">
        <v>268</v>
      </c>
      <c r="E5200" t="s">
        <v>194</v>
      </c>
      <c r="F5200" s="231">
        <v>1</v>
      </c>
    </row>
    <row r="5201" spans="1:6" x14ac:dyDescent="0.2">
      <c r="A5201">
        <v>2016</v>
      </c>
      <c r="B5201" t="s">
        <v>3</v>
      </c>
      <c r="C5201">
        <v>163</v>
      </c>
      <c r="D5201" t="s">
        <v>268</v>
      </c>
      <c r="E5201" t="s">
        <v>195</v>
      </c>
      <c r="F5201" s="231">
        <v>1</v>
      </c>
    </row>
    <row r="5202" spans="1:6" x14ac:dyDescent="0.2">
      <c r="A5202">
        <v>2016</v>
      </c>
      <c r="B5202" t="s">
        <v>3</v>
      </c>
      <c r="C5202">
        <v>163</v>
      </c>
      <c r="D5202" t="s">
        <v>268</v>
      </c>
      <c r="E5202" t="s">
        <v>202</v>
      </c>
      <c r="F5202" s="231">
        <v>0.74698799999999999</v>
      </c>
    </row>
    <row r="5203" spans="1:6" x14ac:dyDescent="0.2">
      <c r="A5203">
        <v>2016</v>
      </c>
      <c r="B5203" t="s">
        <v>3</v>
      </c>
      <c r="C5203">
        <v>163</v>
      </c>
      <c r="D5203" t="s">
        <v>268</v>
      </c>
      <c r="E5203" t="s">
        <v>205</v>
      </c>
      <c r="F5203" s="231">
        <v>0.75609800000000005</v>
      </c>
    </row>
    <row r="5204" spans="1:6" x14ac:dyDescent="0.2">
      <c r="A5204">
        <v>2016</v>
      </c>
      <c r="B5204" t="s">
        <v>3</v>
      </c>
      <c r="C5204">
        <v>163</v>
      </c>
      <c r="D5204" t="s">
        <v>268</v>
      </c>
      <c r="E5204" t="s">
        <v>196</v>
      </c>
      <c r="F5204" s="231">
        <v>88</v>
      </c>
    </row>
    <row r="5205" spans="1:6" x14ac:dyDescent="0.2">
      <c r="A5205">
        <v>2016</v>
      </c>
      <c r="B5205" t="s">
        <v>2</v>
      </c>
      <c r="C5205">
        <v>163</v>
      </c>
      <c r="D5205" t="s">
        <v>268</v>
      </c>
      <c r="E5205" t="s">
        <v>197</v>
      </c>
      <c r="F5205" s="231">
        <v>2</v>
      </c>
    </row>
    <row r="5206" spans="1:6" x14ac:dyDescent="0.2">
      <c r="A5206">
        <v>2016</v>
      </c>
      <c r="B5206" t="s">
        <v>2</v>
      </c>
      <c r="C5206">
        <v>163</v>
      </c>
      <c r="D5206" t="s">
        <v>268</v>
      </c>
      <c r="E5206" t="s">
        <v>198</v>
      </c>
      <c r="F5206" s="231">
        <v>1</v>
      </c>
    </row>
    <row r="5207" spans="1:6" x14ac:dyDescent="0.2">
      <c r="A5207">
        <v>2016</v>
      </c>
      <c r="B5207" t="s">
        <v>2</v>
      </c>
      <c r="C5207">
        <v>163</v>
      </c>
      <c r="D5207" t="s">
        <v>268</v>
      </c>
      <c r="E5207" t="s">
        <v>194</v>
      </c>
      <c r="F5207" s="231">
        <v>3</v>
      </c>
    </row>
    <row r="5208" spans="1:6" x14ac:dyDescent="0.2">
      <c r="A5208">
        <v>2016</v>
      </c>
      <c r="B5208" t="s">
        <v>2</v>
      </c>
      <c r="C5208">
        <v>163</v>
      </c>
      <c r="D5208" t="s">
        <v>268</v>
      </c>
      <c r="E5208" t="s">
        <v>195</v>
      </c>
      <c r="F5208" s="231">
        <v>4</v>
      </c>
    </row>
    <row r="5209" spans="1:6" x14ac:dyDescent="0.2">
      <c r="A5209">
        <v>2016</v>
      </c>
      <c r="B5209" t="s">
        <v>2</v>
      </c>
      <c r="C5209">
        <v>163</v>
      </c>
      <c r="D5209" t="s">
        <v>268</v>
      </c>
      <c r="E5209" t="s">
        <v>202</v>
      </c>
      <c r="F5209" s="231">
        <v>0.74390199999999995</v>
      </c>
    </row>
    <row r="5210" spans="1:6" x14ac:dyDescent="0.2">
      <c r="A5210">
        <v>2016</v>
      </c>
      <c r="B5210" t="s">
        <v>2</v>
      </c>
      <c r="C5210">
        <v>163</v>
      </c>
      <c r="D5210" t="s">
        <v>268</v>
      </c>
      <c r="E5210" t="s">
        <v>205</v>
      </c>
      <c r="F5210" s="231">
        <v>0.75308600000000003</v>
      </c>
    </row>
    <row r="5211" spans="1:6" x14ac:dyDescent="0.2">
      <c r="A5211">
        <v>2016</v>
      </c>
      <c r="B5211" t="s">
        <v>2</v>
      </c>
      <c r="C5211">
        <v>163</v>
      </c>
      <c r="D5211" t="s">
        <v>268</v>
      </c>
      <c r="E5211" t="s">
        <v>196</v>
      </c>
      <c r="F5211" s="231">
        <v>89</v>
      </c>
    </row>
    <row r="5212" spans="1:6" x14ac:dyDescent="0.2">
      <c r="A5212">
        <v>2016</v>
      </c>
      <c r="B5212" t="s">
        <v>9</v>
      </c>
      <c r="C5212">
        <v>164</v>
      </c>
      <c r="D5212" t="s">
        <v>269</v>
      </c>
      <c r="E5212" t="s">
        <v>197</v>
      </c>
      <c r="F5212" s="231">
        <v>5</v>
      </c>
    </row>
    <row r="5213" spans="1:6" x14ac:dyDescent="0.2">
      <c r="A5213">
        <v>2016</v>
      </c>
      <c r="B5213" t="s">
        <v>9</v>
      </c>
      <c r="C5213">
        <v>164</v>
      </c>
      <c r="D5213" t="s">
        <v>269</v>
      </c>
      <c r="E5213" t="s">
        <v>198</v>
      </c>
      <c r="F5213" s="231">
        <v>2</v>
      </c>
    </row>
    <row r="5214" spans="1:6" x14ac:dyDescent="0.2">
      <c r="A5214">
        <v>2016</v>
      </c>
      <c r="B5214" t="s">
        <v>9</v>
      </c>
      <c r="C5214">
        <v>164</v>
      </c>
      <c r="D5214" t="s">
        <v>269</v>
      </c>
      <c r="E5214" t="s">
        <v>194</v>
      </c>
      <c r="F5214" s="231">
        <v>7</v>
      </c>
    </row>
    <row r="5215" spans="1:6" x14ac:dyDescent="0.2">
      <c r="A5215">
        <v>2016</v>
      </c>
      <c r="B5215" t="s">
        <v>9</v>
      </c>
      <c r="C5215">
        <v>164</v>
      </c>
      <c r="D5215" t="s">
        <v>269</v>
      </c>
      <c r="E5215" t="s">
        <v>200</v>
      </c>
      <c r="F5215" s="231">
        <v>1</v>
      </c>
    </row>
    <row r="5216" spans="1:6" x14ac:dyDescent="0.2">
      <c r="A5216">
        <v>2016</v>
      </c>
      <c r="B5216" t="s">
        <v>9</v>
      </c>
      <c r="C5216">
        <v>164</v>
      </c>
      <c r="D5216" t="s">
        <v>269</v>
      </c>
      <c r="E5216" t="s">
        <v>195</v>
      </c>
      <c r="F5216" s="231">
        <v>14</v>
      </c>
    </row>
    <row r="5217" spans="1:6" x14ac:dyDescent="0.2">
      <c r="A5217">
        <v>2016</v>
      </c>
      <c r="B5217" t="s">
        <v>9</v>
      </c>
      <c r="C5217">
        <v>164</v>
      </c>
      <c r="D5217" t="s">
        <v>269</v>
      </c>
      <c r="E5217" t="s">
        <v>202</v>
      </c>
      <c r="F5217" s="231">
        <v>0.77083299999999999</v>
      </c>
    </row>
    <row r="5218" spans="1:6" x14ac:dyDescent="0.2">
      <c r="A5218">
        <v>2016</v>
      </c>
      <c r="B5218" t="s">
        <v>9</v>
      </c>
      <c r="C5218">
        <v>164</v>
      </c>
      <c r="D5218" t="s">
        <v>269</v>
      </c>
      <c r="E5218" t="s">
        <v>205</v>
      </c>
      <c r="F5218" s="231">
        <v>0.81192699999999995</v>
      </c>
    </row>
    <row r="5219" spans="1:6" x14ac:dyDescent="0.2">
      <c r="A5219">
        <v>2016</v>
      </c>
      <c r="B5219" t="s">
        <v>9</v>
      </c>
      <c r="C5219">
        <v>164</v>
      </c>
      <c r="D5219" t="s">
        <v>269</v>
      </c>
      <c r="E5219" t="s">
        <v>196</v>
      </c>
      <c r="F5219" s="231">
        <v>255</v>
      </c>
    </row>
    <row r="5220" spans="1:6" x14ac:dyDescent="0.2">
      <c r="A5220">
        <v>2016</v>
      </c>
      <c r="B5220" t="s">
        <v>1</v>
      </c>
      <c r="C5220">
        <v>164</v>
      </c>
      <c r="D5220" t="s">
        <v>269</v>
      </c>
      <c r="E5220" t="s">
        <v>197</v>
      </c>
      <c r="F5220" s="231">
        <v>4</v>
      </c>
    </row>
    <row r="5221" spans="1:6" x14ac:dyDescent="0.2">
      <c r="A5221">
        <v>2016</v>
      </c>
      <c r="B5221" t="s">
        <v>1</v>
      </c>
      <c r="C5221">
        <v>164</v>
      </c>
      <c r="D5221" t="s">
        <v>269</v>
      </c>
      <c r="E5221" t="s">
        <v>199</v>
      </c>
      <c r="F5221" s="231">
        <v>1</v>
      </c>
    </row>
    <row r="5222" spans="1:6" x14ac:dyDescent="0.2">
      <c r="A5222">
        <v>2016</v>
      </c>
      <c r="B5222" t="s">
        <v>1</v>
      </c>
      <c r="C5222">
        <v>164</v>
      </c>
      <c r="D5222" t="s">
        <v>269</v>
      </c>
      <c r="E5222" t="s">
        <v>194</v>
      </c>
      <c r="F5222" s="231">
        <v>7</v>
      </c>
    </row>
    <row r="5223" spans="1:6" x14ac:dyDescent="0.2">
      <c r="A5223">
        <v>2016</v>
      </c>
      <c r="B5223" t="s">
        <v>1</v>
      </c>
      <c r="C5223">
        <v>164</v>
      </c>
      <c r="D5223" t="s">
        <v>269</v>
      </c>
      <c r="E5223" t="s">
        <v>195</v>
      </c>
      <c r="F5223" s="231">
        <v>15</v>
      </c>
    </row>
    <row r="5224" spans="1:6" x14ac:dyDescent="0.2">
      <c r="A5224">
        <v>2016</v>
      </c>
      <c r="B5224" t="s">
        <v>1</v>
      </c>
      <c r="C5224">
        <v>164</v>
      </c>
      <c r="D5224" t="s">
        <v>269</v>
      </c>
      <c r="E5224" t="s">
        <v>202</v>
      </c>
      <c r="F5224" s="231">
        <v>0.74477000000000004</v>
      </c>
    </row>
    <row r="5225" spans="1:6" x14ac:dyDescent="0.2">
      <c r="A5225">
        <v>2016</v>
      </c>
      <c r="B5225" t="s">
        <v>1</v>
      </c>
      <c r="C5225">
        <v>164</v>
      </c>
      <c r="D5225" t="s">
        <v>269</v>
      </c>
      <c r="E5225" t="s">
        <v>205</v>
      </c>
      <c r="F5225" s="231">
        <v>0.754386</v>
      </c>
    </row>
    <row r="5226" spans="1:6" x14ac:dyDescent="0.2">
      <c r="A5226">
        <v>2016</v>
      </c>
      <c r="B5226" t="s">
        <v>1</v>
      </c>
      <c r="C5226">
        <v>164</v>
      </c>
      <c r="D5226" t="s">
        <v>269</v>
      </c>
      <c r="E5226" t="s">
        <v>196</v>
      </c>
      <c r="F5226" s="231">
        <v>235</v>
      </c>
    </row>
    <row r="5227" spans="1:6" x14ac:dyDescent="0.2">
      <c r="A5227">
        <v>2016</v>
      </c>
      <c r="B5227" t="s">
        <v>5</v>
      </c>
      <c r="C5227">
        <v>164</v>
      </c>
      <c r="D5227" t="s">
        <v>269</v>
      </c>
      <c r="E5227" t="s">
        <v>197</v>
      </c>
      <c r="F5227" s="231">
        <v>4</v>
      </c>
    </row>
    <row r="5228" spans="1:6" x14ac:dyDescent="0.2">
      <c r="A5228">
        <v>2016</v>
      </c>
      <c r="B5228" t="s">
        <v>5</v>
      </c>
      <c r="C5228">
        <v>164</v>
      </c>
      <c r="D5228" t="s">
        <v>269</v>
      </c>
      <c r="E5228" t="s">
        <v>198</v>
      </c>
      <c r="F5228" s="231">
        <v>1</v>
      </c>
    </row>
    <row r="5229" spans="1:6" x14ac:dyDescent="0.2">
      <c r="A5229">
        <v>2016</v>
      </c>
      <c r="B5229" t="s">
        <v>5</v>
      </c>
      <c r="C5229">
        <v>164</v>
      </c>
      <c r="D5229" t="s">
        <v>269</v>
      </c>
      <c r="E5229" t="s">
        <v>194</v>
      </c>
      <c r="F5229" s="231">
        <v>4</v>
      </c>
    </row>
    <row r="5230" spans="1:6" x14ac:dyDescent="0.2">
      <c r="A5230">
        <v>2016</v>
      </c>
      <c r="B5230" t="s">
        <v>5</v>
      </c>
      <c r="C5230">
        <v>164</v>
      </c>
      <c r="D5230" t="s">
        <v>269</v>
      </c>
      <c r="E5230" t="s">
        <v>200</v>
      </c>
      <c r="F5230" s="231">
        <v>1</v>
      </c>
    </row>
    <row r="5231" spans="1:6" x14ac:dyDescent="0.2">
      <c r="A5231">
        <v>2016</v>
      </c>
      <c r="B5231" t="s">
        <v>5</v>
      </c>
      <c r="C5231">
        <v>164</v>
      </c>
      <c r="D5231" t="s">
        <v>269</v>
      </c>
      <c r="E5231" t="s">
        <v>195</v>
      </c>
      <c r="F5231" s="231">
        <v>13</v>
      </c>
    </row>
    <row r="5232" spans="1:6" x14ac:dyDescent="0.2">
      <c r="A5232">
        <v>2016</v>
      </c>
      <c r="B5232" t="s">
        <v>5</v>
      </c>
      <c r="C5232">
        <v>164</v>
      </c>
      <c r="D5232" t="s">
        <v>269</v>
      </c>
      <c r="E5232" t="s">
        <v>202</v>
      </c>
      <c r="F5232" s="231">
        <v>0.78688499999999995</v>
      </c>
    </row>
    <row r="5233" spans="1:6" x14ac:dyDescent="0.2">
      <c r="A5233">
        <v>2016</v>
      </c>
      <c r="B5233" t="s">
        <v>5</v>
      </c>
      <c r="C5233">
        <v>164</v>
      </c>
      <c r="D5233" t="s">
        <v>269</v>
      </c>
      <c r="E5233" t="s">
        <v>205</v>
      </c>
      <c r="F5233" s="231">
        <v>0.79017899999999996</v>
      </c>
    </row>
    <row r="5234" spans="1:6" x14ac:dyDescent="0.2">
      <c r="A5234">
        <v>2016</v>
      </c>
      <c r="B5234" t="s">
        <v>5</v>
      </c>
      <c r="C5234">
        <v>164</v>
      </c>
      <c r="D5234" t="s">
        <v>269</v>
      </c>
      <c r="E5234" t="s">
        <v>196</v>
      </c>
      <c r="F5234" s="231">
        <v>246</v>
      </c>
    </row>
    <row r="5235" spans="1:6" x14ac:dyDescent="0.2">
      <c r="A5235">
        <v>2016</v>
      </c>
      <c r="B5235" t="s">
        <v>7</v>
      </c>
      <c r="C5235">
        <v>164</v>
      </c>
      <c r="D5235" t="s">
        <v>269</v>
      </c>
      <c r="E5235" t="s">
        <v>197</v>
      </c>
      <c r="F5235" s="231">
        <v>8</v>
      </c>
    </row>
    <row r="5236" spans="1:6" x14ac:dyDescent="0.2">
      <c r="A5236">
        <v>2016</v>
      </c>
      <c r="B5236" t="s">
        <v>7</v>
      </c>
      <c r="C5236">
        <v>164</v>
      </c>
      <c r="D5236" t="s">
        <v>269</v>
      </c>
      <c r="E5236" t="s">
        <v>199</v>
      </c>
      <c r="F5236" s="231">
        <v>1</v>
      </c>
    </row>
    <row r="5237" spans="1:6" x14ac:dyDescent="0.2">
      <c r="A5237">
        <v>2016</v>
      </c>
      <c r="B5237" t="s">
        <v>7</v>
      </c>
      <c r="C5237">
        <v>164</v>
      </c>
      <c r="D5237" t="s">
        <v>269</v>
      </c>
      <c r="E5237" t="s">
        <v>194</v>
      </c>
      <c r="F5237" s="231">
        <v>6</v>
      </c>
    </row>
    <row r="5238" spans="1:6" x14ac:dyDescent="0.2">
      <c r="A5238">
        <v>2016</v>
      </c>
      <c r="B5238" t="s">
        <v>7</v>
      </c>
      <c r="C5238">
        <v>164</v>
      </c>
      <c r="D5238" t="s">
        <v>269</v>
      </c>
      <c r="E5238" t="s">
        <v>195</v>
      </c>
      <c r="F5238" s="231">
        <v>18</v>
      </c>
    </row>
    <row r="5239" spans="1:6" x14ac:dyDescent="0.2">
      <c r="A5239">
        <v>2016</v>
      </c>
      <c r="B5239" t="s">
        <v>7</v>
      </c>
      <c r="C5239">
        <v>164</v>
      </c>
      <c r="D5239" t="s">
        <v>269</v>
      </c>
      <c r="E5239" t="s">
        <v>202</v>
      </c>
      <c r="F5239" s="231">
        <v>0.79166700000000001</v>
      </c>
    </row>
    <row r="5240" spans="1:6" x14ac:dyDescent="0.2">
      <c r="A5240">
        <v>2016</v>
      </c>
      <c r="B5240" t="s">
        <v>7</v>
      </c>
      <c r="C5240">
        <v>164</v>
      </c>
      <c r="D5240" t="s">
        <v>269</v>
      </c>
      <c r="E5240" t="s">
        <v>205</v>
      </c>
      <c r="F5240" s="231">
        <v>0.80542999999999998</v>
      </c>
    </row>
    <row r="5241" spans="1:6" x14ac:dyDescent="0.2">
      <c r="A5241">
        <v>2016</v>
      </c>
      <c r="B5241" t="s">
        <v>7</v>
      </c>
      <c r="C5241">
        <v>164</v>
      </c>
      <c r="D5241" t="s">
        <v>269</v>
      </c>
      <c r="E5241" t="s">
        <v>196</v>
      </c>
      <c r="F5241" s="231">
        <v>253</v>
      </c>
    </row>
    <row r="5242" spans="1:6" x14ac:dyDescent="0.2">
      <c r="A5242">
        <v>2016</v>
      </c>
      <c r="B5242" t="s">
        <v>6</v>
      </c>
      <c r="C5242">
        <v>164</v>
      </c>
      <c r="D5242" t="s">
        <v>269</v>
      </c>
      <c r="E5242" t="s">
        <v>197</v>
      </c>
      <c r="F5242" s="231">
        <v>6</v>
      </c>
    </row>
    <row r="5243" spans="1:6" x14ac:dyDescent="0.2">
      <c r="A5243">
        <v>2016</v>
      </c>
      <c r="B5243" t="s">
        <v>6</v>
      </c>
      <c r="C5243">
        <v>164</v>
      </c>
      <c r="D5243" t="s">
        <v>269</v>
      </c>
      <c r="E5243" t="s">
        <v>198</v>
      </c>
      <c r="F5243" s="231">
        <v>4</v>
      </c>
    </row>
    <row r="5244" spans="1:6" x14ac:dyDescent="0.2">
      <c r="A5244">
        <v>2016</v>
      </c>
      <c r="B5244" t="s">
        <v>6</v>
      </c>
      <c r="C5244">
        <v>164</v>
      </c>
      <c r="D5244" t="s">
        <v>269</v>
      </c>
      <c r="E5244" t="s">
        <v>194</v>
      </c>
      <c r="F5244" s="231">
        <v>14</v>
      </c>
    </row>
    <row r="5245" spans="1:6" x14ac:dyDescent="0.2">
      <c r="A5245">
        <v>2016</v>
      </c>
      <c r="B5245" t="s">
        <v>6</v>
      </c>
      <c r="C5245">
        <v>164</v>
      </c>
      <c r="D5245" t="s">
        <v>269</v>
      </c>
      <c r="E5245" t="s">
        <v>200</v>
      </c>
      <c r="F5245" s="231">
        <v>1</v>
      </c>
    </row>
    <row r="5246" spans="1:6" x14ac:dyDescent="0.2">
      <c r="A5246">
        <v>2016</v>
      </c>
      <c r="B5246" t="s">
        <v>6</v>
      </c>
      <c r="C5246">
        <v>164</v>
      </c>
      <c r="D5246" t="s">
        <v>269</v>
      </c>
      <c r="E5246" t="s">
        <v>195</v>
      </c>
      <c r="F5246" s="231">
        <v>21</v>
      </c>
    </row>
    <row r="5247" spans="1:6" x14ac:dyDescent="0.2">
      <c r="A5247">
        <v>2016</v>
      </c>
      <c r="B5247" t="s">
        <v>6</v>
      </c>
      <c r="C5247">
        <v>164</v>
      </c>
      <c r="D5247" t="s">
        <v>269</v>
      </c>
      <c r="E5247" t="s">
        <v>202</v>
      </c>
      <c r="F5247" s="231">
        <v>0.807531</v>
      </c>
    </row>
    <row r="5248" spans="1:6" x14ac:dyDescent="0.2">
      <c r="A5248">
        <v>2016</v>
      </c>
      <c r="B5248" t="s">
        <v>6</v>
      </c>
      <c r="C5248">
        <v>164</v>
      </c>
      <c r="D5248" t="s">
        <v>269</v>
      </c>
      <c r="E5248" t="s">
        <v>205</v>
      </c>
      <c r="F5248" s="231">
        <v>0.81278499999999998</v>
      </c>
    </row>
    <row r="5249" spans="1:6" x14ac:dyDescent="0.2">
      <c r="A5249">
        <v>2016</v>
      </c>
      <c r="B5249" t="s">
        <v>6</v>
      </c>
      <c r="C5249">
        <v>164</v>
      </c>
      <c r="D5249" t="s">
        <v>269</v>
      </c>
      <c r="E5249" t="s">
        <v>196</v>
      </c>
      <c r="F5249" s="231">
        <v>257</v>
      </c>
    </row>
    <row r="5250" spans="1:6" x14ac:dyDescent="0.2">
      <c r="A5250">
        <v>2016</v>
      </c>
      <c r="B5250" t="s">
        <v>0</v>
      </c>
      <c r="C5250">
        <v>164</v>
      </c>
      <c r="D5250" t="s">
        <v>269</v>
      </c>
      <c r="E5250" t="s">
        <v>197</v>
      </c>
      <c r="F5250" s="231">
        <v>11</v>
      </c>
    </row>
    <row r="5251" spans="1:6" x14ac:dyDescent="0.2">
      <c r="A5251">
        <v>2016</v>
      </c>
      <c r="B5251" t="s">
        <v>0</v>
      </c>
      <c r="C5251">
        <v>164</v>
      </c>
      <c r="D5251" t="s">
        <v>269</v>
      </c>
      <c r="E5251" t="s">
        <v>198</v>
      </c>
      <c r="F5251" s="231">
        <v>1</v>
      </c>
    </row>
    <row r="5252" spans="1:6" x14ac:dyDescent="0.2">
      <c r="A5252">
        <v>2016</v>
      </c>
      <c r="B5252" t="s">
        <v>0</v>
      </c>
      <c r="C5252">
        <v>164</v>
      </c>
      <c r="D5252" t="s">
        <v>269</v>
      </c>
      <c r="E5252" t="s">
        <v>199</v>
      </c>
      <c r="F5252" s="231">
        <v>1</v>
      </c>
    </row>
    <row r="5253" spans="1:6" x14ac:dyDescent="0.2">
      <c r="A5253">
        <v>2016</v>
      </c>
      <c r="B5253" t="s">
        <v>0</v>
      </c>
      <c r="C5253">
        <v>164</v>
      </c>
      <c r="D5253" t="s">
        <v>269</v>
      </c>
      <c r="E5253" t="s">
        <v>194</v>
      </c>
      <c r="F5253" s="231">
        <v>1</v>
      </c>
    </row>
    <row r="5254" spans="1:6" x14ac:dyDescent="0.2">
      <c r="A5254">
        <v>2016</v>
      </c>
      <c r="B5254" t="s">
        <v>0</v>
      </c>
      <c r="C5254">
        <v>164</v>
      </c>
      <c r="D5254" t="s">
        <v>269</v>
      </c>
      <c r="E5254" t="s">
        <v>200</v>
      </c>
      <c r="F5254" s="231">
        <v>0</v>
      </c>
    </row>
    <row r="5255" spans="1:6" x14ac:dyDescent="0.2">
      <c r="A5255">
        <v>2016</v>
      </c>
      <c r="B5255" t="s">
        <v>0</v>
      </c>
      <c r="C5255">
        <v>164</v>
      </c>
      <c r="D5255" t="s">
        <v>269</v>
      </c>
      <c r="E5255" t="s">
        <v>195</v>
      </c>
      <c r="F5255" s="231">
        <v>14</v>
      </c>
    </row>
    <row r="5256" spans="1:6" x14ac:dyDescent="0.2">
      <c r="A5256">
        <v>2016</v>
      </c>
      <c r="B5256" t="s">
        <v>0</v>
      </c>
      <c r="C5256">
        <v>164</v>
      </c>
      <c r="D5256" t="s">
        <v>269</v>
      </c>
      <c r="E5256" t="s">
        <v>202</v>
      </c>
      <c r="F5256" s="231">
        <v>0.77824300000000002</v>
      </c>
    </row>
    <row r="5257" spans="1:6" x14ac:dyDescent="0.2">
      <c r="A5257">
        <v>2016</v>
      </c>
      <c r="B5257" t="s">
        <v>0</v>
      </c>
      <c r="C5257">
        <v>164</v>
      </c>
      <c r="D5257" t="s">
        <v>269</v>
      </c>
      <c r="E5257" t="s">
        <v>205</v>
      </c>
      <c r="F5257" s="231">
        <v>0.78165899999999999</v>
      </c>
    </row>
    <row r="5258" spans="1:6" x14ac:dyDescent="0.2">
      <c r="A5258">
        <v>2016</v>
      </c>
      <c r="B5258" t="s">
        <v>0</v>
      </c>
      <c r="C5258">
        <v>164</v>
      </c>
      <c r="D5258" t="s">
        <v>269</v>
      </c>
      <c r="E5258" t="s">
        <v>196</v>
      </c>
      <c r="F5258" s="231">
        <v>233</v>
      </c>
    </row>
    <row r="5259" spans="1:6" x14ac:dyDescent="0.2">
      <c r="A5259">
        <v>2016</v>
      </c>
      <c r="B5259" t="s">
        <v>8</v>
      </c>
      <c r="C5259">
        <v>164</v>
      </c>
      <c r="D5259" t="s">
        <v>269</v>
      </c>
      <c r="E5259" t="s">
        <v>197</v>
      </c>
      <c r="F5259" s="231">
        <v>6</v>
      </c>
    </row>
    <row r="5260" spans="1:6" x14ac:dyDescent="0.2">
      <c r="A5260">
        <v>2016</v>
      </c>
      <c r="B5260" t="s">
        <v>8</v>
      </c>
      <c r="C5260">
        <v>164</v>
      </c>
      <c r="D5260" t="s">
        <v>269</v>
      </c>
      <c r="E5260" t="s">
        <v>199</v>
      </c>
      <c r="F5260" s="231">
        <v>1</v>
      </c>
    </row>
    <row r="5261" spans="1:6" x14ac:dyDescent="0.2">
      <c r="A5261">
        <v>2016</v>
      </c>
      <c r="B5261" t="s">
        <v>8</v>
      </c>
      <c r="C5261">
        <v>164</v>
      </c>
      <c r="D5261" t="s">
        <v>269</v>
      </c>
      <c r="E5261" t="s">
        <v>194</v>
      </c>
      <c r="F5261" s="231">
        <v>3</v>
      </c>
    </row>
    <row r="5262" spans="1:6" x14ac:dyDescent="0.2">
      <c r="A5262">
        <v>2016</v>
      </c>
      <c r="B5262" t="s">
        <v>8</v>
      </c>
      <c r="C5262">
        <v>164</v>
      </c>
      <c r="D5262" t="s">
        <v>269</v>
      </c>
      <c r="E5262" t="s">
        <v>195</v>
      </c>
      <c r="F5262" s="231">
        <v>14</v>
      </c>
    </row>
    <row r="5263" spans="1:6" x14ac:dyDescent="0.2">
      <c r="A5263">
        <v>2016</v>
      </c>
      <c r="B5263" t="s">
        <v>8</v>
      </c>
      <c r="C5263">
        <v>164</v>
      </c>
      <c r="D5263" t="s">
        <v>269</v>
      </c>
      <c r="E5263" t="s">
        <v>202</v>
      </c>
      <c r="F5263" s="231">
        <v>0.76859500000000003</v>
      </c>
    </row>
    <row r="5264" spans="1:6" x14ac:dyDescent="0.2">
      <c r="A5264">
        <v>2016</v>
      </c>
      <c r="B5264" t="s">
        <v>8</v>
      </c>
      <c r="C5264">
        <v>164</v>
      </c>
      <c r="D5264" t="s">
        <v>269</v>
      </c>
      <c r="E5264" t="s">
        <v>205</v>
      </c>
      <c r="F5264" s="231">
        <v>0.80630599999999997</v>
      </c>
    </row>
    <row r="5265" spans="1:6" x14ac:dyDescent="0.2">
      <c r="A5265">
        <v>2016</v>
      </c>
      <c r="B5265" t="s">
        <v>8</v>
      </c>
      <c r="C5265">
        <v>164</v>
      </c>
      <c r="D5265" t="s">
        <v>269</v>
      </c>
      <c r="E5265" t="s">
        <v>196</v>
      </c>
      <c r="F5265" s="231">
        <v>250</v>
      </c>
    </row>
    <row r="5266" spans="1:6" x14ac:dyDescent="0.2">
      <c r="A5266">
        <v>2016</v>
      </c>
      <c r="B5266" t="s">
        <v>10</v>
      </c>
      <c r="C5266">
        <v>164</v>
      </c>
      <c r="D5266" t="s">
        <v>269</v>
      </c>
      <c r="E5266" t="s">
        <v>197</v>
      </c>
      <c r="F5266" s="231">
        <v>6</v>
      </c>
    </row>
    <row r="5267" spans="1:6" x14ac:dyDescent="0.2">
      <c r="A5267">
        <v>2016</v>
      </c>
      <c r="B5267" t="s">
        <v>10</v>
      </c>
      <c r="C5267">
        <v>164</v>
      </c>
      <c r="D5267" t="s">
        <v>269</v>
      </c>
      <c r="E5267" t="s">
        <v>199</v>
      </c>
      <c r="F5267" s="231">
        <v>2</v>
      </c>
    </row>
    <row r="5268" spans="1:6" x14ac:dyDescent="0.2">
      <c r="A5268">
        <v>2016</v>
      </c>
      <c r="B5268" t="s">
        <v>10</v>
      </c>
      <c r="C5268">
        <v>164</v>
      </c>
      <c r="D5268" t="s">
        <v>269</v>
      </c>
      <c r="E5268" t="s">
        <v>194</v>
      </c>
      <c r="F5268" s="231">
        <v>3</v>
      </c>
    </row>
    <row r="5269" spans="1:6" x14ac:dyDescent="0.2">
      <c r="A5269">
        <v>2016</v>
      </c>
      <c r="B5269" t="s">
        <v>10</v>
      </c>
      <c r="C5269">
        <v>164</v>
      </c>
      <c r="D5269" t="s">
        <v>269</v>
      </c>
      <c r="E5269" t="s">
        <v>195</v>
      </c>
      <c r="F5269" s="231">
        <v>14</v>
      </c>
    </row>
    <row r="5270" spans="1:6" x14ac:dyDescent="0.2">
      <c r="A5270">
        <v>2016</v>
      </c>
      <c r="B5270" t="s">
        <v>10</v>
      </c>
      <c r="C5270">
        <v>164</v>
      </c>
      <c r="D5270" t="s">
        <v>269</v>
      </c>
      <c r="E5270" t="s">
        <v>202</v>
      </c>
      <c r="F5270" s="231">
        <v>0.78151300000000001</v>
      </c>
    </row>
    <row r="5271" spans="1:6" x14ac:dyDescent="0.2">
      <c r="A5271">
        <v>2016</v>
      </c>
      <c r="B5271" t="s">
        <v>10</v>
      </c>
      <c r="C5271">
        <v>164</v>
      </c>
      <c r="D5271" t="s">
        <v>269</v>
      </c>
      <c r="E5271" t="s">
        <v>205</v>
      </c>
      <c r="F5271" s="231">
        <v>0.82325599999999999</v>
      </c>
    </row>
    <row r="5272" spans="1:6" x14ac:dyDescent="0.2">
      <c r="A5272">
        <v>2016</v>
      </c>
      <c r="B5272" t="s">
        <v>10</v>
      </c>
      <c r="C5272">
        <v>164</v>
      </c>
      <c r="D5272" t="s">
        <v>269</v>
      </c>
      <c r="E5272" t="s">
        <v>196</v>
      </c>
      <c r="F5272" s="231">
        <v>253</v>
      </c>
    </row>
    <row r="5273" spans="1:6" x14ac:dyDescent="0.2">
      <c r="A5273">
        <v>2016</v>
      </c>
      <c r="B5273" t="s">
        <v>4</v>
      </c>
      <c r="C5273">
        <v>164</v>
      </c>
      <c r="D5273" t="s">
        <v>269</v>
      </c>
      <c r="E5273" t="s">
        <v>194</v>
      </c>
      <c r="F5273" s="231">
        <v>2</v>
      </c>
    </row>
    <row r="5274" spans="1:6" x14ac:dyDescent="0.2">
      <c r="A5274">
        <v>2016</v>
      </c>
      <c r="B5274" t="s">
        <v>4</v>
      </c>
      <c r="C5274">
        <v>164</v>
      </c>
      <c r="D5274" t="s">
        <v>269</v>
      </c>
      <c r="E5274" t="s">
        <v>195</v>
      </c>
      <c r="F5274" s="231">
        <v>12</v>
      </c>
    </row>
    <row r="5275" spans="1:6" x14ac:dyDescent="0.2">
      <c r="A5275">
        <v>2016</v>
      </c>
      <c r="B5275" t="s">
        <v>4</v>
      </c>
      <c r="C5275">
        <v>164</v>
      </c>
      <c r="D5275" t="s">
        <v>269</v>
      </c>
      <c r="E5275" t="s">
        <v>202</v>
      </c>
      <c r="F5275" s="231">
        <v>0.75518700000000005</v>
      </c>
    </row>
    <row r="5276" spans="1:6" x14ac:dyDescent="0.2">
      <c r="A5276">
        <v>2016</v>
      </c>
      <c r="B5276" t="s">
        <v>4</v>
      </c>
      <c r="C5276">
        <v>164</v>
      </c>
      <c r="D5276" t="s">
        <v>269</v>
      </c>
      <c r="E5276" t="s">
        <v>205</v>
      </c>
      <c r="F5276" s="231">
        <v>0.763158</v>
      </c>
    </row>
    <row r="5277" spans="1:6" x14ac:dyDescent="0.2">
      <c r="A5277">
        <v>2016</v>
      </c>
      <c r="B5277" t="s">
        <v>4</v>
      </c>
      <c r="C5277">
        <v>164</v>
      </c>
      <c r="D5277" t="s">
        <v>269</v>
      </c>
      <c r="E5277" t="s">
        <v>196</v>
      </c>
      <c r="F5277" s="231">
        <v>245</v>
      </c>
    </row>
    <row r="5278" spans="1:6" x14ac:dyDescent="0.2">
      <c r="A5278">
        <v>2016</v>
      </c>
      <c r="B5278" t="s">
        <v>3</v>
      </c>
      <c r="C5278">
        <v>164</v>
      </c>
      <c r="D5278" t="s">
        <v>269</v>
      </c>
      <c r="E5278" t="s">
        <v>197</v>
      </c>
      <c r="F5278" s="231">
        <v>4</v>
      </c>
    </row>
    <row r="5279" spans="1:6" x14ac:dyDescent="0.2">
      <c r="A5279">
        <v>2016</v>
      </c>
      <c r="B5279" t="s">
        <v>3</v>
      </c>
      <c r="C5279">
        <v>164</v>
      </c>
      <c r="D5279" t="s">
        <v>269</v>
      </c>
      <c r="E5279" t="s">
        <v>198</v>
      </c>
      <c r="F5279" s="231">
        <v>1</v>
      </c>
    </row>
    <row r="5280" spans="1:6" x14ac:dyDescent="0.2">
      <c r="A5280">
        <v>2016</v>
      </c>
      <c r="B5280" t="s">
        <v>3</v>
      </c>
      <c r="C5280">
        <v>164</v>
      </c>
      <c r="D5280" t="s">
        <v>269</v>
      </c>
      <c r="E5280" t="s">
        <v>199</v>
      </c>
      <c r="F5280" s="231">
        <v>1</v>
      </c>
    </row>
    <row r="5281" spans="1:6" x14ac:dyDescent="0.2">
      <c r="A5281">
        <v>2016</v>
      </c>
      <c r="B5281" t="s">
        <v>3</v>
      </c>
      <c r="C5281">
        <v>164</v>
      </c>
      <c r="D5281" t="s">
        <v>269</v>
      </c>
      <c r="E5281" t="s">
        <v>194</v>
      </c>
      <c r="F5281" s="231">
        <v>4</v>
      </c>
    </row>
    <row r="5282" spans="1:6" x14ac:dyDescent="0.2">
      <c r="A5282">
        <v>2016</v>
      </c>
      <c r="B5282" t="s">
        <v>3</v>
      </c>
      <c r="C5282">
        <v>164</v>
      </c>
      <c r="D5282" t="s">
        <v>269</v>
      </c>
      <c r="E5282" t="s">
        <v>195</v>
      </c>
      <c r="F5282" s="231">
        <v>11</v>
      </c>
    </row>
    <row r="5283" spans="1:6" x14ac:dyDescent="0.2">
      <c r="A5283">
        <v>2016</v>
      </c>
      <c r="B5283" t="s">
        <v>3</v>
      </c>
      <c r="C5283">
        <v>164</v>
      </c>
      <c r="D5283" t="s">
        <v>269</v>
      </c>
      <c r="E5283" t="s">
        <v>202</v>
      </c>
      <c r="F5283" s="231">
        <v>0.76694899999999999</v>
      </c>
    </row>
    <row r="5284" spans="1:6" x14ac:dyDescent="0.2">
      <c r="A5284">
        <v>2016</v>
      </c>
      <c r="B5284" t="s">
        <v>3</v>
      </c>
      <c r="C5284">
        <v>164</v>
      </c>
      <c r="D5284" t="s">
        <v>269</v>
      </c>
      <c r="E5284" t="s">
        <v>205</v>
      </c>
      <c r="F5284" s="231">
        <v>0.77678599999999998</v>
      </c>
    </row>
    <row r="5285" spans="1:6" x14ac:dyDescent="0.2">
      <c r="A5285">
        <v>2016</v>
      </c>
      <c r="B5285" t="s">
        <v>3</v>
      </c>
      <c r="C5285">
        <v>164</v>
      </c>
      <c r="D5285" t="s">
        <v>269</v>
      </c>
      <c r="E5285" t="s">
        <v>196</v>
      </c>
      <c r="F5285" s="231">
        <v>243</v>
      </c>
    </row>
    <row r="5286" spans="1:6" x14ac:dyDescent="0.2">
      <c r="A5286">
        <v>2016</v>
      </c>
      <c r="B5286" t="s">
        <v>2</v>
      </c>
      <c r="C5286">
        <v>164</v>
      </c>
      <c r="D5286" t="s">
        <v>269</v>
      </c>
      <c r="E5286" t="s">
        <v>198</v>
      </c>
      <c r="F5286" s="231">
        <v>2</v>
      </c>
    </row>
    <row r="5287" spans="1:6" x14ac:dyDescent="0.2">
      <c r="A5287">
        <v>2016</v>
      </c>
      <c r="B5287" t="s">
        <v>2</v>
      </c>
      <c r="C5287">
        <v>164</v>
      </c>
      <c r="D5287" t="s">
        <v>269</v>
      </c>
      <c r="E5287" t="s">
        <v>194</v>
      </c>
      <c r="F5287" s="231">
        <v>9</v>
      </c>
    </row>
    <row r="5288" spans="1:6" x14ac:dyDescent="0.2">
      <c r="A5288">
        <v>2016</v>
      </c>
      <c r="B5288" t="s">
        <v>2</v>
      </c>
      <c r="C5288">
        <v>164</v>
      </c>
      <c r="D5288" t="s">
        <v>269</v>
      </c>
      <c r="E5288" t="s">
        <v>195</v>
      </c>
      <c r="F5288" s="231">
        <v>16</v>
      </c>
    </row>
    <row r="5289" spans="1:6" x14ac:dyDescent="0.2">
      <c r="A5289">
        <v>2016</v>
      </c>
      <c r="B5289" t="s">
        <v>2</v>
      </c>
      <c r="C5289">
        <v>164</v>
      </c>
      <c r="D5289" t="s">
        <v>269</v>
      </c>
      <c r="E5289" t="s">
        <v>202</v>
      </c>
      <c r="F5289" s="231">
        <v>0.74895400000000001</v>
      </c>
    </row>
    <row r="5290" spans="1:6" x14ac:dyDescent="0.2">
      <c r="A5290">
        <v>2016</v>
      </c>
      <c r="B5290" t="s">
        <v>2</v>
      </c>
      <c r="C5290">
        <v>164</v>
      </c>
      <c r="D5290" t="s">
        <v>269</v>
      </c>
      <c r="E5290" t="s">
        <v>205</v>
      </c>
      <c r="F5290" s="231">
        <v>0.75545899999999999</v>
      </c>
    </row>
    <row r="5291" spans="1:6" x14ac:dyDescent="0.2">
      <c r="A5291">
        <v>2016</v>
      </c>
      <c r="B5291" t="s">
        <v>2</v>
      </c>
      <c r="C5291">
        <v>164</v>
      </c>
      <c r="D5291" t="s">
        <v>269</v>
      </c>
      <c r="E5291" t="s">
        <v>196</v>
      </c>
      <c r="F5291" s="231">
        <v>244</v>
      </c>
    </row>
    <row r="5292" spans="1:6" x14ac:dyDescent="0.2">
      <c r="A5292">
        <v>2016</v>
      </c>
      <c r="B5292" t="s">
        <v>9</v>
      </c>
      <c r="C5292">
        <v>170</v>
      </c>
      <c r="D5292" t="s">
        <v>270</v>
      </c>
      <c r="E5292" t="s">
        <v>197</v>
      </c>
      <c r="F5292" s="231">
        <v>2</v>
      </c>
    </row>
    <row r="5293" spans="1:6" x14ac:dyDescent="0.2">
      <c r="A5293">
        <v>2016</v>
      </c>
      <c r="B5293" t="s">
        <v>9</v>
      </c>
      <c r="C5293">
        <v>170</v>
      </c>
      <c r="D5293" t="s">
        <v>270</v>
      </c>
      <c r="E5293" t="s">
        <v>195</v>
      </c>
      <c r="F5293" s="231">
        <v>1</v>
      </c>
    </row>
    <row r="5294" spans="1:6" x14ac:dyDescent="0.2">
      <c r="A5294">
        <v>2016</v>
      </c>
      <c r="B5294" t="s">
        <v>9</v>
      </c>
      <c r="C5294">
        <v>170</v>
      </c>
      <c r="D5294" t="s">
        <v>270</v>
      </c>
      <c r="E5294" t="s">
        <v>202</v>
      </c>
      <c r="F5294" s="231">
        <v>0.35</v>
      </c>
    </row>
    <row r="5295" spans="1:6" x14ac:dyDescent="0.2">
      <c r="A5295">
        <v>2016</v>
      </c>
      <c r="B5295" t="s">
        <v>9</v>
      </c>
      <c r="C5295">
        <v>170</v>
      </c>
      <c r="D5295" t="s">
        <v>270</v>
      </c>
      <c r="E5295" t="s">
        <v>205</v>
      </c>
      <c r="F5295" s="231">
        <v>0.68292699999999995</v>
      </c>
    </row>
    <row r="5296" spans="1:6" x14ac:dyDescent="0.2">
      <c r="A5296">
        <v>2016</v>
      </c>
      <c r="B5296" t="s">
        <v>9</v>
      </c>
      <c r="C5296">
        <v>170</v>
      </c>
      <c r="D5296" t="s">
        <v>270</v>
      </c>
      <c r="E5296" t="s">
        <v>196</v>
      </c>
      <c r="F5296" s="231">
        <v>29</v>
      </c>
    </row>
    <row r="5297" spans="1:6" x14ac:dyDescent="0.2">
      <c r="A5297">
        <v>2016</v>
      </c>
      <c r="B5297" t="s">
        <v>1</v>
      </c>
      <c r="C5297">
        <v>170</v>
      </c>
      <c r="D5297" t="s">
        <v>270</v>
      </c>
      <c r="E5297" t="s">
        <v>195</v>
      </c>
      <c r="F5297" s="231">
        <v>2</v>
      </c>
    </row>
    <row r="5298" spans="1:6" x14ac:dyDescent="0.2">
      <c r="A5298">
        <v>2016</v>
      </c>
      <c r="B5298" t="s">
        <v>1</v>
      </c>
      <c r="C5298">
        <v>170</v>
      </c>
      <c r="D5298" t="s">
        <v>270</v>
      </c>
      <c r="E5298" t="s">
        <v>202</v>
      </c>
      <c r="F5298" s="231">
        <v>0.35555599999999998</v>
      </c>
    </row>
    <row r="5299" spans="1:6" x14ac:dyDescent="0.2">
      <c r="A5299">
        <v>2016</v>
      </c>
      <c r="B5299" t="s">
        <v>1</v>
      </c>
      <c r="C5299">
        <v>170</v>
      </c>
      <c r="D5299" t="s">
        <v>270</v>
      </c>
      <c r="E5299" t="s">
        <v>205</v>
      </c>
      <c r="F5299" s="231">
        <v>0.55357100000000004</v>
      </c>
    </row>
    <row r="5300" spans="1:6" x14ac:dyDescent="0.2">
      <c r="A5300">
        <v>2016</v>
      </c>
      <c r="B5300" t="s">
        <v>1</v>
      </c>
      <c r="C5300">
        <v>170</v>
      </c>
      <c r="D5300" t="s">
        <v>270</v>
      </c>
      <c r="E5300" t="s">
        <v>196</v>
      </c>
      <c r="F5300" s="231">
        <v>77</v>
      </c>
    </row>
    <row r="5301" spans="1:6" x14ac:dyDescent="0.2">
      <c r="A5301">
        <v>2016</v>
      </c>
      <c r="B5301" t="s">
        <v>5</v>
      </c>
      <c r="C5301">
        <v>170</v>
      </c>
      <c r="D5301" t="s">
        <v>270</v>
      </c>
      <c r="E5301" t="s">
        <v>195</v>
      </c>
      <c r="F5301" s="231">
        <v>2</v>
      </c>
    </row>
    <row r="5302" spans="1:6" x14ac:dyDescent="0.2">
      <c r="A5302">
        <v>2016</v>
      </c>
      <c r="B5302" t="s">
        <v>5</v>
      </c>
      <c r="C5302">
        <v>170</v>
      </c>
      <c r="D5302" t="s">
        <v>270</v>
      </c>
      <c r="E5302" t="s">
        <v>202</v>
      </c>
      <c r="F5302" s="231">
        <v>0.57391300000000001</v>
      </c>
    </row>
    <row r="5303" spans="1:6" x14ac:dyDescent="0.2">
      <c r="A5303">
        <v>2016</v>
      </c>
      <c r="B5303" t="s">
        <v>5</v>
      </c>
      <c r="C5303">
        <v>170</v>
      </c>
      <c r="D5303" t="s">
        <v>270</v>
      </c>
      <c r="E5303" t="s">
        <v>205</v>
      </c>
      <c r="F5303" s="231">
        <v>0.65116300000000005</v>
      </c>
    </row>
    <row r="5304" spans="1:6" x14ac:dyDescent="0.2">
      <c r="A5304">
        <v>2016</v>
      </c>
      <c r="B5304" t="s">
        <v>5</v>
      </c>
      <c r="C5304">
        <v>170</v>
      </c>
      <c r="D5304" t="s">
        <v>270</v>
      </c>
      <c r="E5304" t="s">
        <v>196</v>
      </c>
      <c r="F5304" s="231">
        <v>71</v>
      </c>
    </row>
    <row r="5305" spans="1:6" x14ac:dyDescent="0.2">
      <c r="A5305">
        <v>2016</v>
      </c>
      <c r="B5305" t="s">
        <v>7</v>
      </c>
      <c r="C5305">
        <v>170</v>
      </c>
      <c r="D5305" t="s">
        <v>270</v>
      </c>
      <c r="E5305" t="s">
        <v>197</v>
      </c>
      <c r="F5305" s="231">
        <v>2</v>
      </c>
    </row>
    <row r="5306" spans="1:6" x14ac:dyDescent="0.2">
      <c r="A5306">
        <v>2016</v>
      </c>
      <c r="B5306" t="s">
        <v>7</v>
      </c>
      <c r="C5306">
        <v>170</v>
      </c>
      <c r="D5306" t="s">
        <v>270</v>
      </c>
      <c r="E5306" t="s">
        <v>194</v>
      </c>
      <c r="F5306" s="231">
        <v>1</v>
      </c>
    </row>
    <row r="5307" spans="1:6" x14ac:dyDescent="0.2">
      <c r="A5307">
        <v>2016</v>
      </c>
      <c r="B5307" t="s">
        <v>7</v>
      </c>
      <c r="C5307">
        <v>170</v>
      </c>
      <c r="D5307" t="s">
        <v>270</v>
      </c>
      <c r="E5307" t="s">
        <v>195</v>
      </c>
      <c r="F5307" s="231">
        <v>2</v>
      </c>
    </row>
    <row r="5308" spans="1:6" x14ac:dyDescent="0.2">
      <c r="A5308">
        <v>2016</v>
      </c>
      <c r="B5308" t="s">
        <v>7</v>
      </c>
      <c r="C5308">
        <v>170</v>
      </c>
      <c r="D5308" t="s">
        <v>270</v>
      </c>
      <c r="E5308" t="s">
        <v>202</v>
      </c>
      <c r="F5308" s="231">
        <v>0.35443000000000002</v>
      </c>
    </row>
    <row r="5309" spans="1:6" x14ac:dyDescent="0.2">
      <c r="A5309">
        <v>2016</v>
      </c>
      <c r="B5309" t="s">
        <v>7</v>
      </c>
      <c r="C5309">
        <v>170</v>
      </c>
      <c r="D5309" t="s">
        <v>270</v>
      </c>
      <c r="E5309" t="s">
        <v>205</v>
      </c>
      <c r="F5309" s="231">
        <v>0.71794899999999995</v>
      </c>
    </row>
    <row r="5310" spans="1:6" x14ac:dyDescent="0.2">
      <c r="A5310">
        <v>2016</v>
      </c>
      <c r="B5310" t="s">
        <v>7</v>
      </c>
      <c r="C5310">
        <v>170</v>
      </c>
      <c r="D5310" t="s">
        <v>270</v>
      </c>
      <c r="E5310" t="s">
        <v>196</v>
      </c>
      <c r="F5310" s="231">
        <v>31</v>
      </c>
    </row>
    <row r="5311" spans="1:6" x14ac:dyDescent="0.2">
      <c r="A5311">
        <v>2016</v>
      </c>
      <c r="B5311" t="s">
        <v>6</v>
      </c>
      <c r="C5311">
        <v>170</v>
      </c>
      <c r="D5311" t="s">
        <v>270</v>
      </c>
      <c r="E5311" t="s">
        <v>197</v>
      </c>
      <c r="F5311" s="231">
        <v>39</v>
      </c>
    </row>
    <row r="5312" spans="1:6" x14ac:dyDescent="0.2">
      <c r="A5312">
        <v>2016</v>
      </c>
      <c r="B5312" t="s">
        <v>6</v>
      </c>
      <c r="C5312">
        <v>170</v>
      </c>
      <c r="D5312" t="s">
        <v>270</v>
      </c>
      <c r="E5312" t="s">
        <v>202</v>
      </c>
      <c r="F5312" s="231">
        <v>0.58260900000000004</v>
      </c>
    </row>
    <row r="5313" spans="1:6" x14ac:dyDescent="0.2">
      <c r="A5313">
        <v>2016</v>
      </c>
      <c r="B5313" t="s">
        <v>6</v>
      </c>
      <c r="C5313">
        <v>170</v>
      </c>
      <c r="D5313" t="s">
        <v>270</v>
      </c>
      <c r="E5313" t="s">
        <v>205</v>
      </c>
      <c r="F5313" s="231">
        <v>0.67441899999999999</v>
      </c>
    </row>
    <row r="5314" spans="1:6" x14ac:dyDescent="0.2">
      <c r="A5314">
        <v>2016</v>
      </c>
      <c r="B5314" t="s">
        <v>6</v>
      </c>
      <c r="C5314">
        <v>170</v>
      </c>
      <c r="D5314" t="s">
        <v>270</v>
      </c>
      <c r="E5314" t="s">
        <v>196</v>
      </c>
      <c r="F5314" s="231">
        <v>32</v>
      </c>
    </row>
    <row r="5315" spans="1:6" x14ac:dyDescent="0.2">
      <c r="A5315">
        <v>2016</v>
      </c>
      <c r="B5315" t="s">
        <v>0</v>
      </c>
      <c r="C5315">
        <v>170</v>
      </c>
      <c r="D5315" t="s">
        <v>270</v>
      </c>
      <c r="E5315" t="s">
        <v>195</v>
      </c>
      <c r="F5315" s="231">
        <v>1</v>
      </c>
    </row>
    <row r="5316" spans="1:6" x14ac:dyDescent="0.2">
      <c r="A5316">
        <v>2016</v>
      </c>
      <c r="B5316" t="s">
        <v>0</v>
      </c>
      <c r="C5316">
        <v>170</v>
      </c>
      <c r="D5316" t="s">
        <v>270</v>
      </c>
      <c r="E5316" t="s">
        <v>202</v>
      </c>
      <c r="F5316" s="231">
        <v>0.33695700000000001</v>
      </c>
    </row>
    <row r="5317" spans="1:6" x14ac:dyDescent="0.2">
      <c r="A5317">
        <v>2016</v>
      </c>
      <c r="B5317" t="s">
        <v>0</v>
      </c>
      <c r="C5317">
        <v>170</v>
      </c>
      <c r="D5317" t="s">
        <v>270</v>
      </c>
      <c r="E5317" t="s">
        <v>205</v>
      </c>
      <c r="F5317" s="231">
        <v>0.525424</v>
      </c>
    </row>
    <row r="5318" spans="1:6" x14ac:dyDescent="0.2">
      <c r="A5318">
        <v>2016</v>
      </c>
      <c r="B5318" t="s">
        <v>0</v>
      </c>
      <c r="C5318">
        <v>170</v>
      </c>
      <c r="D5318" t="s">
        <v>270</v>
      </c>
      <c r="E5318" t="s">
        <v>196</v>
      </c>
      <c r="F5318" s="231">
        <v>77</v>
      </c>
    </row>
    <row r="5319" spans="1:6" x14ac:dyDescent="0.2">
      <c r="A5319">
        <v>2016</v>
      </c>
      <c r="B5319" t="s">
        <v>8</v>
      </c>
      <c r="C5319">
        <v>170</v>
      </c>
      <c r="D5319" t="s">
        <v>270</v>
      </c>
      <c r="E5319" t="s">
        <v>195</v>
      </c>
      <c r="F5319" s="231">
        <v>4</v>
      </c>
    </row>
    <row r="5320" spans="1:6" x14ac:dyDescent="0.2">
      <c r="A5320">
        <v>2016</v>
      </c>
      <c r="B5320" t="s">
        <v>8</v>
      </c>
      <c r="C5320">
        <v>170</v>
      </c>
      <c r="D5320" t="s">
        <v>270</v>
      </c>
      <c r="E5320" t="s">
        <v>202</v>
      </c>
      <c r="F5320" s="231">
        <v>0.33750000000000002</v>
      </c>
    </row>
    <row r="5321" spans="1:6" x14ac:dyDescent="0.2">
      <c r="A5321">
        <v>2016</v>
      </c>
      <c r="B5321" t="s">
        <v>8</v>
      </c>
      <c r="C5321">
        <v>170</v>
      </c>
      <c r="D5321" t="s">
        <v>270</v>
      </c>
      <c r="E5321" t="s">
        <v>205</v>
      </c>
      <c r="F5321" s="231">
        <v>0.67500000000000004</v>
      </c>
    </row>
    <row r="5322" spans="1:6" x14ac:dyDescent="0.2">
      <c r="A5322">
        <v>2016</v>
      </c>
      <c r="B5322" t="s">
        <v>8</v>
      </c>
      <c r="C5322">
        <v>170</v>
      </c>
      <c r="D5322" t="s">
        <v>270</v>
      </c>
      <c r="E5322" t="s">
        <v>196</v>
      </c>
      <c r="F5322" s="231">
        <v>31</v>
      </c>
    </row>
    <row r="5323" spans="1:6" x14ac:dyDescent="0.2">
      <c r="A5323">
        <v>2016</v>
      </c>
      <c r="B5323" t="s">
        <v>10</v>
      </c>
      <c r="C5323">
        <v>170</v>
      </c>
      <c r="D5323" t="s">
        <v>270</v>
      </c>
      <c r="E5323" t="s">
        <v>197</v>
      </c>
      <c r="F5323" s="231">
        <v>3</v>
      </c>
    </row>
    <row r="5324" spans="1:6" x14ac:dyDescent="0.2">
      <c r="A5324">
        <v>2016</v>
      </c>
      <c r="B5324" t="s">
        <v>10</v>
      </c>
      <c r="C5324">
        <v>170</v>
      </c>
      <c r="D5324" t="s">
        <v>270</v>
      </c>
      <c r="E5324" t="s">
        <v>198</v>
      </c>
      <c r="F5324" s="231">
        <v>1</v>
      </c>
    </row>
    <row r="5325" spans="1:6" x14ac:dyDescent="0.2">
      <c r="A5325">
        <v>2016</v>
      </c>
      <c r="B5325" t="s">
        <v>10</v>
      </c>
      <c r="C5325">
        <v>170</v>
      </c>
      <c r="D5325" t="s">
        <v>270</v>
      </c>
      <c r="E5325" t="s">
        <v>195</v>
      </c>
      <c r="F5325" s="231">
        <v>2</v>
      </c>
    </row>
    <row r="5326" spans="1:6" x14ac:dyDescent="0.2">
      <c r="A5326">
        <v>2016</v>
      </c>
      <c r="B5326" t="s">
        <v>10</v>
      </c>
      <c r="C5326">
        <v>170</v>
      </c>
      <c r="D5326" t="s">
        <v>270</v>
      </c>
      <c r="E5326" t="s">
        <v>202</v>
      </c>
      <c r="F5326" s="231">
        <v>0.33333299999999999</v>
      </c>
    </row>
    <row r="5327" spans="1:6" x14ac:dyDescent="0.2">
      <c r="A5327">
        <v>2016</v>
      </c>
      <c r="B5327" t="s">
        <v>10</v>
      </c>
      <c r="C5327">
        <v>170</v>
      </c>
      <c r="D5327" t="s">
        <v>270</v>
      </c>
      <c r="E5327" t="s">
        <v>205</v>
      </c>
      <c r="F5327" s="231">
        <v>0.64285700000000001</v>
      </c>
    </row>
    <row r="5328" spans="1:6" x14ac:dyDescent="0.2">
      <c r="A5328">
        <v>2016</v>
      </c>
      <c r="B5328" t="s">
        <v>10</v>
      </c>
      <c r="C5328">
        <v>170</v>
      </c>
      <c r="D5328" t="s">
        <v>270</v>
      </c>
      <c r="E5328" t="s">
        <v>196</v>
      </c>
      <c r="F5328" s="231">
        <v>26</v>
      </c>
    </row>
    <row r="5329" spans="1:6" x14ac:dyDescent="0.2">
      <c r="A5329">
        <v>2016</v>
      </c>
      <c r="B5329" t="s">
        <v>4</v>
      </c>
      <c r="C5329">
        <v>170</v>
      </c>
      <c r="D5329" t="s">
        <v>270</v>
      </c>
      <c r="E5329" t="s">
        <v>197</v>
      </c>
      <c r="F5329" s="231">
        <v>1</v>
      </c>
    </row>
    <row r="5330" spans="1:6" x14ac:dyDescent="0.2">
      <c r="A5330">
        <v>2016</v>
      </c>
      <c r="B5330" t="s">
        <v>4</v>
      </c>
      <c r="C5330">
        <v>170</v>
      </c>
      <c r="D5330" t="s">
        <v>270</v>
      </c>
      <c r="E5330" t="s">
        <v>195</v>
      </c>
      <c r="F5330" s="231">
        <v>1</v>
      </c>
    </row>
    <row r="5331" spans="1:6" x14ac:dyDescent="0.2">
      <c r="A5331">
        <v>2016</v>
      </c>
      <c r="B5331" t="s">
        <v>4</v>
      </c>
      <c r="C5331">
        <v>170</v>
      </c>
      <c r="D5331" t="s">
        <v>270</v>
      </c>
      <c r="E5331" t="s">
        <v>202</v>
      </c>
      <c r="F5331" s="231">
        <v>0.57264999999999999</v>
      </c>
    </row>
    <row r="5332" spans="1:6" x14ac:dyDescent="0.2">
      <c r="A5332">
        <v>2016</v>
      </c>
      <c r="B5332" t="s">
        <v>4</v>
      </c>
      <c r="C5332">
        <v>170</v>
      </c>
      <c r="D5332" t="s">
        <v>270</v>
      </c>
      <c r="E5332" t="s">
        <v>205</v>
      </c>
      <c r="F5332" s="231">
        <v>0.64444400000000002</v>
      </c>
    </row>
    <row r="5333" spans="1:6" x14ac:dyDescent="0.2">
      <c r="A5333">
        <v>2016</v>
      </c>
      <c r="B5333" t="s">
        <v>4</v>
      </c>
      <c r="C5333">
        <v>170</v>
      </c>
      <c r="D5333" t="s">
        <v>270</v>
      </c>
      <c r="E5333" t="s">
        <v>196</v>
      </c>
      <c r="F5333" s="231">
        <v>71</v>
      </c>
    </row>
    <row r="5334" spans="1:6" x14ac:dyDescent="0.2">
      <c r="A5334">
        <v>2016</v>
      </c>
      <c r="B5334" t="s">
        <v>3</v>
      </c>
      <c r="C5334">
        <v>170</v>
      </c>
      <c r="D5334" t="s">
        <v>270</v>
      </c>
      <c r="E5334" t="s">
        <v>197</v>
      </c>
      <c r="F5334" s="231">
        <v>1</v>
      </c>
    </row>
    <row r="5335" spans="1:6" x14ac:dyDescent="0.2">
      <c r="A5335">
        <v>2016</v>
      </c>
      <c r="B5335" t="s">
        <v>3</v>
      </c>
      <c r="C5335">
        <v>170</v>
      </c>
      <c r="D5335" t="s">
        <v>270</v>
      </c>
      <c r="E5335" t="s">
        <v>195</v>
      </c>
      <c r="F5335" s="231">
        <v>2</v>
      </c>
    </row>
    <row r="5336" spans="1:6" x14ac:dyDescent="0.2">
      <c r="A5336">
        <v>2016</v>
      </c>
      <c r="B5336" t="s">
        <v>3</v>
      </c>
      <c r="C5336">
        <v>170</v>
      </c>
      <c r="D5336" t="s">
        <v>270</v>
      </c>
      <c r="E5336" t="s">
        <v>202</v>
      </c>
      <c r="F5336" s="231">
        <v>0.367089</v>
      </c>
    </row>
    <row r="5337" spans="1:6" x14ac:dyDescent="0.2">
      <c r="A5337">
        <v>2016</v>
      </c>
      <c r="B5337" t="s">
        <v>3</v>
      </c>
      <c r="C5337">
        <v>170</v>
      </c>
      <c r="D5337" t="s">
        <v>270</v>
      </c>
      <c r="E5337" t="s">
        <v>205</v>
      </c>
      <c r="F5337" s="231">
        <v>0.62222200000000005</v>
      </c>
    </row>
    <row r="5338" spans="1:6" x14ac:dyDescent="0.2">
      <c r="A5338">
        <v>2016</v>
      </c>
      <c r="B5338" t="s">
        <v>3</v>
      </c>
      <c r="C5338">
        <v>170</v>
      </c>
      <c r="D5338" t="s">
        <v>270</v>
      </c>
      <c r="E5338" t="s">
        <v>196</v>
      </c>
      <c r="F5338" s="231">
        <v>72</v>
      </c>
    </row>
    <row r="5339" spans="1:6" x14ac:dyDescent="0.2">
      <c r="A5339">
        <v>2016</v>
      </c>
      <c r="B5339" t="s">
        <v>2</v>
      </c>
      <c r="C5339">
        <v>170</v>
      </c>
      <c r="D5339" t="s">
        <v>270</v>
      </c>
      <c r="E5339" t="s">
        <v>197</v>
      </c>
      <c r="F5339" s="231">
        <v>4</v>
      </c>
    </row>
    <row r="5340" spans="1:6" x14ac:dyDescent="0.2">
      <c r="A5340">
        <v>2016</v>
      </c>
      <c r="B5340" t="s">
        <v>2</v>
      </c>
      <c r="C5340">
        <v>170</v>
      </c>
      <c r="D5340" t="s">
        <v>270</v>
      </c>
      <c r="E5340" t="s">
        <v>195</v>
      </c>
      <c r="F5340" s="231">
        <v>2</v>
      </c>
    </row>
    <row r="5341" spans="1:6" x14ac:dyDescent="0.2">
      <c r="A5341">
        <v>2016</v>
      </c>
      <c r="B5341" t="s">
        <v>2</v>
      </c>
      <c r="C5341">
        <v>170</v>
      </c>
      <c r="D5341" t="s">
        <v>270</v>
      </c>
      <c r="E5341" t="s">
        <v>202</v>
      </c>
      <c r="F5341" s="231">
        <v>0.37209300000000001</v>
      </c>
    </row>
    <row r="5342" spans="1:6" x14ac:dyDescent="0.2">
      <c r="A5342">
        <v>2016</v>
      </c>
      <c r="B5342" t="s">
        <v>2</v>
      </c>
      <c r="C5342">
        <v>170</v>
      </c>
      <c r="D5342" t="s">
        <v>270</v>
      </c>
      <c r="E5342" t="s">
        <v>205</v>
      </c>
      <c r="F5342" s="231">
        <v>0.59615399999999996</v>
      </c>
    </row>
    <row r="5343" spans="1:6" x14ac:dyDescent="0.2">
      <c r="A5343">
        <v>2016</v>
      </c>
      <c r="B5343" t="s">
        <v>2</v>
      </c>
      <c r="C5343">
        <v>170</v>
      </c>
      <c r="D5343" t="s">
        <v>270</v>
      </c>
      <c r="E5343" t="s">
        <v>196</v>
      </c>
      <c r="F5343" s="231">
        <v>73</v>
      </c>
    </row>
    <row r="5344" spans="1:6" x14ac:dyDescent="0.2">
      <c r="A5344">
        <v>2016</v>
      </c>
      <c r="B5344" t="s">
        <v>9</v>
      </c>
      <c r="C5344">
        <v>171</v>
      </c>
      <c r="D5344" t="s">
        <v>271</v>
      </c>
      <c r="E5344" t="s">
        <v>197</v>
      </c>
      <c r="F5344" s="231">
        <v>7</v>
      </c>
    </row>
    <row r="5345" spans="1:6" x14ac:dyDescent="0.2">
      <c r="A5345">
        <v>2016</v>
      </c>
      <c r="B5345" t="s">
        <v>9</v>
      </c>
      <c r="C5345">
        <v>171</v>
      </c>
      <c r="D5345" t="s">
        <v>271</v>
      </c>
      <c r="E5345" t="s">
        <v>199</v>
      </c>
      <c r="F5345" s="231">
        <v>1</v>
      </c>
    </row>
    <row r="5346" spans="1:6" x14ac:dyDescent="0.2">
      <c r="A5346">
        <v>2016</v>
      </c>
      <c r="B5346" t="s">
        <v>9</v>
      </c>
      <c r="C5346">
        <v>171</v>
      </c>
      <c r="D5346" t="s">
        <v>271</v>
      </c>
      <c r="E5346" t="s">
        <v>194</v>
      </c>
      <c r="F5346" s="231">
        <v>8</v>
      </c>
    </row>
    <row r="5347" spans="1:6" x14ac:dyDescent="0.2">
      <c r="A5347">
        <v>2016</v>
      </c>
      <c r="B5347" t="s">
        <v>9</v>
      </c>
      <c r="C5347">
        <v>171</v>
      </c>
      <c r="D5347" t="s">
        <v>271</v>
      </c>
      <c r="E5347" t="s">
        <v>195</v>
      </c>
      <c r="F5347" s="231">
        <v>16</v>
      </c>
    </row>
    <row r="5348" spans="1:6" x14ac:dyDescent="0.2">
      <c r="A5348">
        <v>2016</v>
      </c>
      <c r="B5348" t="s">
        <v>9</v>
      </c>
      <c r="C5348">
        <v>171</v>
      </c>
      <c r="D5348" t="s">
        <v>271</v>
      </c>
      <c r="E5348" t="s">
        <v>202</v>
      </c>
      <c r="F5348" s="231">
        <v>0.700326</v>
      </c>
    </row>
    <row r="5349" spans="1:6" x14ac:dyDescent="0.2">
      <c r="A5349">
        <v>2016</v>
      </c>
      <c r="B5349" t="s">
        <v>9</v>
      </c>
      <c r="C5349">
        <v>171</v>
      </c>
      <c r="D5349" t="s">
        <v>271</v>
      </c>
      <c r="E5349" t="s">
        <v>205</v>
      </c>
      <c r="F5349" s="231">
        <v>0.70890399999999998</v>
      </c>
    </row>
    <row r="5350" spans="1:6" x14ac:dyDescent="0.2">
      <c r="A5350">
        <v>2016</v>
      </c>
      <c r="B5350" t="s">
        <v>9</v>
      </c>
      <c r="C5350">
        <v>171</v>
      </c>
      <c r="D5350" t="s">
        <v>271</v>
      </c>
      <c r="E5350" t="s">
        <v>196</v>
      </c>
      <c r="F5350" s="231">
        <v>286</v>
      </c>
    </row>
    <row r="5351" spans="1:6" x14ac:dyDescent="0.2">
      <c r="A5351">
        <v>2016</v>
      </c>
      <c r="B5351" t="s">
        <v>1</v>
      </c>
      <c r="C5351">
        <v>171</v>
      </c>
      <c r="D5351" t="s">
        <v>271</v>
      </c>
      <c r="E5351" t="s">
        <v>197</v>
      </c>
      <c r="F5351" s="231">
        <v>7</v>
      </c>
    </row>
    <row r="5352" spans="1:6" x14ac:dyDescent="0.2">
      <c r="A5352">
        <v>2016</v>
      </c>
      <c r="B5352" t="s">
        <v>1</v>
      </c>
      <c r="C5352">
        <v>171</v>
      </c>
      <c r="D5352" t="s">
        <v>271</v>
      </c>
      <c r="E5352" t="s">
        <v>198</v>
      </c>
      <c r="F5352" s="231">
        <v>4</v>
      </c>
    </row>
    <row r="5353" spans="1:6" x14ac:dyDescent="0.2">
      <c r="A5353">
        <v>2016</v>
      </c>
      <c r="B5353" t="s">
        <v>1</v>
      </c>
      <c r="C5353">
        <v>171</v>
      </c>
      <c r="D5353" t="s">
        <v>271</v>
      </c>
      <c r="E5353" t="s">
        <v>194</v>
      </c>
      <c r="F5353" s="231">
        <v>4</v>
      </c>
    </row>
    <row r="5354" spans="1:6" x14ac:dyDescent="0.2">
      <c r="A5354">
        <v>2016</v>
      </c>
      <c r="B5354" t="s">
        <v>1</v>
      </c>
      <c r="C5354">
        <v>171</v>
      </c>
      <c r="D5354" t="s">
        <v>271</v>
      </c>
      <c r="E5354" t="s">
        <v>195</v>
      </c>
      <c r="F5354" s="231">
        <v>19</v>
      </c>
    </row>
    <row r="5355" spans="1:6" x14ac:dyDescent="0.2">
      <c r="A5355">
        <v>2016</v>
      </c>
      <c r="B5355" t="s">
        <v>1</v>
      </c>
      <c r="C5355">
        <v>171</v>
      </c>
      <c r="D5355" t="s">
        <v>271</v>
      </c>
      <c r="E5355" t="s">
        <v>202</v>
      </c>
      <c r="F5355" s="231">
        <v>0.752475</v>
      </c>
    </row>
    <row r="5356" spans="1:6" x14ac:dyDescent="0.2">
      <c r="A5356">
        <v>2016</v>
      </c>
      <c r="B5356" t="s">
        <v>1</v>
      </c>
      <c r="C5356">
        <v>171</v>
      </c>
      <c r="D5356" t="s">
        <v>271</v>
      </c>
      <c r="E5356" t="s">
        <v>205</v>
      </c>
      <c r="F5356" s="231">
        <v>0.76816600000000002</v>
      </c>
    </row>
    <row r="5357" spans="1:6" x14ac:dyDescent="0.2">
      <c r="A5357">
        <v>2016</v>
      </c>
      <c r="B5357" t="s">
        <v>1</v>
      </c>
      <c r="C5357">
        <v>171</v>
      </c>
      <c r="D5357" t="s">
        <v>271</v>
      </c>
      <c r="E5357" t="s">
        <v>196</v>
      </c>
      <c r="F5357" s="231">
        <v>294</v>
      </c>
    </row>
    <row r="5358" spans="1:6" x14ac:dyDescent="0.2">
      <c r="A5358">
        <v>2016</v>
      </c>
      <c r="B5358" t="s">
        <v>5</v>
      </c>
      <c r="C5358">
        <v>171</v>
      </c>
      <c r="D5358" t="s">
        <v>271</v>
      </c>
      <c r="E5358" t="s">
        <v>197</v>
      </c>
      <c r="F5358" s="231">
        <v>8</v>
      </c>
    </row>
    <row r="5359" spans="1:6" x14ac:dyDescent="0.2">
      <c r="A5359">
        <v>2016</v>
      </c>
      <c r="B5359" t="s">
        <v>5</v>
      </c>
      <c r="C5359">
        <v>171</v>
      </c>
      <c r="D5359" t="s">
        <v>271</v>
      </c>
      <c r="E5359" t="s">
        <v>198</v>
      </c>
      <c r="F5359" s="231">
        <v>1</v>
      </c>
    </row>
    <row r="5360" spans="1:6" x14ac:dyDescent="0.2">
      <c r="A5360">
        <v>2016</v>
      </c>
      <c r="B5360" t="s">
        <v>5</v>
      </c>
      <c r="C5360">
        <v>171</v>
      </c>
      <c r="D5360" t="s">
        <v>271</v>
      </c>
      <c r="E5360" t="s">
        <v>194</v>
      </c>
      <c r="F5360" s="231">
        <v>1</v>
      </c>
    </row>
    <row r="5361" spans="1:6" x14ac:dyDescent="0.2">
      <c r="A5361">
        <v>2016</v>
      </c>
      <c r="B5361" t="s">
        <v>5</v>
      </c>
      <c r="C5361">
        <v>171</v>
      </c>
      <c r="D5361" t="s">
        <v>271</v>
      </c>
      <c r="E5361" t="s">
        <v>195</v>
      </c>
      <c r="F5361" s="231">
        <v>14</v>
      </c>
    </row>
    <row r="5362" spans="1:6" x14ac:dyDescent="0.2">
      <c r="A5362">
        <v>2016</v>
      </c>
      <c r="B5362" t="s">
        <v>5</v>
      </c>
      <c r="C5362">
        <v>171</v>
      </c>
      <c r="D5362" t="s">
        <v>271</v>
      </c>
      <c r="E5362" t="s">
        <v>202</v>
      </c>
      <c r="F5362" s="231">
        <v>0.70508499999999996</v>
      </c>
    </row>
    <row r="5363" spans="1:6" x14ac:dyDescent="0.2">
      <c r="A5363">
        <v>2016</v>
      </c>
      <c r="B5363" t="s">
        <v>5</v>
      </c>
      <c r="C5363">
        <v>171</v>
      </c>
      <c r="D5363" t="s">
        <v>271</v>
      </c>
      <c r="E5363" t="s">
        <v>205</v>
      </c>
      <c r="F5363" s="231">
        <v>0.71478900000000001</v>
      </c>
    </row>
    <row r="5364" spans="1:6" x14ac:dyDescent="0.2">
      <c r="A5364">
        <v>2016</v>
      </c>
      <c r="B5364" t="s">
        <v>5</v>
      </c>
      <c r="C5364">
        <v>171</v>
      </c>
      <c r="D5364" t="s">
        <v>271</v>
      </c>
      <c r="E5364" t="s">
        <v>196</v>
      </c>
      <c r="F5364" s="231">
        <v>277</v>
      </c>
    </row>
    <row r="5365" spans="1:6" x14ac:dyDescent="0.2">
      <c r="A5365">
        <v>2016</v>
      </c>
      <c r="B5365" t="s">
        <v>7</v>
      </c>
      <c r="C5365">
        <v>171</v>
      </c>
      <c r="D5365" t="s">
        <v>271</v>
      </c>
      <c r="E5365" t="s">
        <v>197</v>
      </c>
      <c r="F5365" s="231">
        <v>6</v>
      </c>
    </row>
    <row r="5366" spans="1:6" x14ac:dyDescent="0.2">
      <c r="A5366">
        <v>2016</v>
      </c>
      <c r="B5366" t="s">
        <v>7</v>
      </c>
      <c r="C5366">
        <v>171</v>
      </c>
      <c r="D5366" t="s">
        <v>271</v>
      </c>
      <c r="E5366" t="s">
        <v>194</v>
      </c>
      <c r="F5366" s="231">
        <v>2</v>
      </c>
    </row>
    <row r="5367" spans="1:6" x14ac:dyDescent="0.2">
      <c r="A5367">
        <v>2016</v>
      </c>
      <c r="B5367" t="s">
        <v>7</v>
      </c>
      <c r="C5367">
        <v>171</v>
      </c>
      <c r="D5367" t="s">
        <v>271</v>
      </c>
      <c r="E5367" t="s">
        <v>195</v>
      </c>
      <c r="F5367" s="231">
        <v>22</v>
      </c>
    </row>
    <row r="5368" spans="1:6" x14ac:dyDescent="0.2">
      <c r="A5368">
        <v>2016</v>
      </c>
      <c r="B5368" t="s">
        <v>7</v>
      </c>
      <c r="C5368">
        <v>171</v>
      </c>
      <c r="D5368" t="s">
        <v>271</v>
      </c>
      <c r="E5368" t="s">
        <v>202</v>
      </c>
      <c r="F5368" s="231">
        <v>0.69387799999999999</v>
      </c>
    </row>
    <row r="5369" spans="1:6" x14ac:dyDescent="0.2">
      <c r="A5369">
        <v>2016</v>
      </c>
      <c r="B5369" t="s">
        <v>7</v>
      </c>
      <c r="C5369">
        <v>171</v>
      </c>
      <c r="D5369" t="s">
        <v>271</v>
      </c>
      <c r="E5369" t="s">
        <v>205</v>
      </c>
      <c r="F5369" s="231">
        <v>0.70422499999999999</v>
      </c>
    </row>
    <row r="5370" spans="1:6" x14ac:dyDescent="0.2">
      <c r="A5370">
        <v>2016</v>
      </c>
      <c r="B5370" t="s">
        <v>7</v>
      </c>
      <c r="C5370">
        <v>171</v>
      </c>
      <c r="D5370" t="s">
        <v>271</v>
      </c>
      <c r="E5370" t="s">
        <v>196</v>
      </c>
      <c r="F5370" s="231">
        <v>276</v>
      </c>
    </row>
    <row r="5371" spans="1:6" x14ac:dyDescent="0.2">
      <c r="A5371">
        <v>2016</v>
      </c>
      <c r="B5371" t="s">
        <v>6</v>
      </c>
      <c r="C5371">
        <v>171</v>
      </c>
      <c r="D5371" t="s">
        <v>271</v>
      </c>
      <c r="E5371" t="s">
        <v>197</v>
      </c>
      <c r="F5371" s="231">
        <v>5</v>
      </c>
    </row>
    <row r="5372" spans="1:6" x14ac:dyDescent="0.2">
      <c r="A5372">
        <v>2016</v>
      </c>
      <c r="B5372" t="s">
        <v>6</v>
      </c>
      <c r="C5372">
        <v>171</v>
      </c>
      <c r="D5372" t="s">
        <v>271</v>
      </c>
      <c r="E5372" t="s">
        <v>198</v>
      </c>
      <c r="F5372" s="231">
        <v>3</v>
      </c>
    </row>
    <row r="5373" spans="1:6" x14ac:dyDescent="0.2">
      <c r="A5373">
        <v>2016</v>
      </c>
      <c r="B5373" t="s">
        <v>6</v>
      </c>
      <c r="C5373">
        <v>171</v>
      </c>
      <c r="D5373" t="s">
        <v>271</v>
      </c>
      <c r="E5373" t="s">
        <v>199</v>
      </c>
      <c r="F5373" s="231">
        <v>2</v>
      </c>
    </row>
    <row r="5374" spans="1:6" x14ac:dyDescent="0.2">
      <c r="A5374">
        <v>2016</v>
      </c>
      <c r="B5374" t="s">
        <v>6</v>
      </c>
      <c r="C5374">
        <v>171</v>
      </c>
      <c r="D5374" t="s">
        <v>271</v>
      </c>
      <c r="E5374" t="s">
        <v>194</v>
      </c>
      <c r="F5374" s="231">
        <v>6</v>
      </c>
    </row>
    <row r="5375" spans="1:6" x14ac:dyDescent="0.2">
      <c r="A5375">
        <v>2016</v>
      </c>
      <c r="B5375" t="s">
        <v>6</v>
      </c>
      <c r="C5375">
        <v>171</v>
      </c>
      <c r="D5375" t="s">
        <v>271</v>
      </c>
      <c r="E5375" t="s">
        <v>195</v>
      </c>
      <c r="F5375" s="231">
        <v>12</v>
      </c>
    </row>
    <row r="5376" spans="1:6" x14ac:dyDescent="0.2">
      <c r="A5376">
        <v>2016</v>
      </c>
      <c r="B5376" t="s">
        <v>6</v>
      </c>
      <c r="C5376">
        <v>171</v>
      </c>
      <c r="D5376" t="s">
        <v>271</v>
      </c>
      <c r="E5376" t="s">
        <v>202</v>
      </c>
      <c r="F5376" s="231">
        <v>0.69767400000000002</v>
      </c>
    </row>
    <row r="5377" spans="1:6" x14ac:dyDescent="0.2">
      <c r="A5377">
        <v>2016</v>
      </c>
      <c r="B5377" t="s">
        <v>6</v>
      </c>
      <c r="C5377">
        <v>171</v>
      </c>
      <c r="D5377" t="s">
        <v>271</v>
      </c>
      <c r="E5377" t="s">
        <v>205</v>
      </c>
      <c r="F5377" s="231">
        <v>0.70588200000000001</v>
      </c>
    </row>
    <row r="5378" spans="1:6" x14ac:dyDescent="0.2">
      <c r="A5378">
        <v>2016</v>
      </c>
      <c r="B5378" t="s">
        <v>6</v>
      </c>
      <c r="C5378">
        <v>171</v>
      </c>
      <c r="D5378" t="s">
        <v>271</v>
      </c>
      <c r="E5378" t="s">
        <v>196</v>
      </c>
      <c r="F5378" s="231">
        <v>279</v>
      </c>
    </row>
    <row r="5379" spans="1:6" x14ac:dyDescent="0.2">
      <c r="A5379">
        <v>2016</v>
      </c>
      <c r="B5379" t="s">
        <v>0</v>
      </c>
      <c r="C5379">
        <v>171</v>
      </c>
      <c r="D5379" t="s">
        <v>271</v>
      </c>
      <c r="E5379" t="s">
        <v>197</v>
      </c>
      <c r="F5379" s="231">
        <v>7</v>
      </c>
    </row>
    <row r="5380" spans="1:6" x14ac:dyDescent="0.2">
      <c r="A5380">
        <v>2016</v>
      </c>
      <c r="B5380" t="s">
        <v>0</v>
      </c>
      <c r="C5380">
        <v>171</v>
      </c>
      <c r="D5380" t="s">
        <v>271</v>
      </c>
      <c r="E5380" t="s">
        <v>198</v>
      </c>
      <c r="F5380" s="231">
        <v>4</v>
      </c>
    </row>
    <row r="5381" spans="1:6" x14ac:dyDescent="0.2">
      <c r="A5381">
        <v>2016</v>
      </c>
      <c r="B5381" t="s">
        <v>0</v>
      </c>
      <c r="C5381">
        <v>171</v>
      </c>
      <c r="D5381" t="s">
        <v>271</v>
      </c>
      <c r="E5381" t="s">
        <v>199</v>
      </c>
      <c r="F5381" s="231">
        <v>1</v>
      </c>
    </row>
    <row r="5382" spans="1:6" x14ac:dyDescent="0.2">
      <c r="A5382">
        <v>2016</v>
      </c>
      <c r="B5382" t="s">
        <v>0</v>
      </c>
      <c r="C5382">
        <v>171</v>
      </c>
      <c r="D5382" t="s">
        <v>271</v>
      </c>
      <c r="E5382" t="s">
        <v>194</v>
      </c>
      <c r="F5382" s="231">
        <v>5</v>
      </c>
    </row>
    <row r="5383" spans="1:6" x14ac:dyDescent="0.2">
      <c r="A5383">
        <v>2016</v>
      </c>
      <c r="B5383" t="s">
        <v>0</v>
      </c>
      <c r="C5383">
        <v>171</v>
      </c>
      <c r="D5383" t="s">
        <v>271</v>
      </c>
      <c r="E5383" t="s">
        <v>200</v>
      </c>
      <c r="F5383" s="231">
        <v>0</v>
      </c>
    </row>
    <row r="5384" spans="1:6" x14ac:dyDescent="0.2">
      <c r="A5384">
        <v>2016</v>
      </c>
      <c r="B5384" t="s">
        <v>0</v>
      </c>
      <c r="C5384">
        <v>171</v>
      </c>
      <c r="D5384" t="s">
        <v>271</v>
      </c>
      <c r="E5384" t="s">
        <v>195</v>
      </c>
      <c r="F5384" s="231">
        <v>21</v>
      </c>
    </row>
    <row r="5385" spans="1:6" x14ac:dyDescent="0.2">
      <c r="A5385">
        <v>2016</v>
      </c>
      <c r="B5385" t="s">
        <v>0</v>
      </c>
      <c r="C5385">
        <v>171</v>
      </c>
      <c r="D5385" t="s">
        <v>271</v>
      </c>
      <c r="E5385" t="s">
        <v>202</v>
      </c>
      <c r="F5385" s="231">
        <v>0.74750799999999995</v>
      </c>
    </row>
    <row r="5386" spans="1:6" x14ac:dyDescent="0.2">
      <c r="A5386">
        <v>2016</v>
      </c>
      <c r="B5386" t="s">
        <v>0</v>
      </c>
      <c r="C5386">
        <v>171</v>
      </c>
      <c r="D5386" t="s">
        <v>271</v>
      </c>
      <c r="E5386" t="s">
        <v>205</v>
      </c>
      <c r="F5386" s="231">
        <v>0.76760600000000001</v>
      </c>
    </row>
    <row r="5387" spans="1:6" x14ac:dyDescent="0.2">
      <c r="A5387">
        <v>2016</v>
      </c>
      <c r="B5387" t="s">
        <v>0</v>
      </c>
      <c r="C5387">
        <v>171</v>
      </c>
      <c r="D5387" t="s">
        <v>271</v>
      </c>
      <c r="E5387" t="s">
        <v>196</v>
      </c>
      <c r="F5387" s="231">
        <v>296</v>
      </c>
    </row>
    <row r="5388" spans="1:6" x14ac:dyDescent="0.2">
      <c r="A5388">
        <v>2016</v>
      </c>
      <c r="B5388" t="s">
        <v>8</v>
      </c>
      <c r="C5388">
        <v>171</v>
      </c>
      <c r="D5388" t="s">
        <v>271</v>
      </c>
      <c r="E5388" t="s">
        <v>197</v>
      </c>
      <c r="F5388" s="231">
        <v>6</v>
      </c>
    </row>
    <row r="5389" spans="1:6" x14ac:dyDescent="0.2">
      <c r="A5389">
        <v>2016</v>
      </c>
      <c r="B5389" t="s">
        <v>8</v>
      </c>
      <c r="C5389">
        <v>171</v>
      </c>
      <c r="D5389" t="s">
        <v>271</v>
      </c>
      <c r="E5389" t="s">
        <v>198</v>
      </c>
      <c r="F5389" s="231">
        <v>4</v>
      </c>
    </row>
    <row r="5390" spans="1:6" x14ac:dyDescent="0.2">
      <c r="A5390">
        <v>2016</v>
      </c>
      <c r="B5390" t="s">
        <v>8</v>
      </c>
      <c r="C5390">
        <v>171</v>
      </c>
      <c r="D5390" t="s">
        <v>271</v>
      </c>
      <c r="E5390" t="s">
        <v>194</v>
      </c>
      <c r="F5390" s="231">
        <v>12</v>
      </c>
    </row>
    <row r="5391" spans="1:6" x14ac:dyDescent="0.2">
      <c r="A5391">
        <v>2016</v>
      </c>
      <c r="B5391" t="s">
        <v>8</v>
      </c>
      <c r="C5391">
        <v>171</v>
      </c>
      <c r="D5391" t="s">
        <v>271</v>
      </c>
      <c r="E5391" t="s">
        <v>195</v>
      </c>
      <c r="F5391" s="231">
        <v>18</v>
      </c>
    </row>
    <row r="5392" spans="1:6" x14ac:dyDescent="0.2">
      <c r="A5392">
        <v>2016</v>
      </c>
      <c r="B5392" t="s">
        <v>8</v>
      </c>
      <c r="C5392">
        <v>171</v>
      </c>
      <c r="D5392" t="s">
        <v>271</v>
      </c>
      <c r="E5392" t="s">
        <v>202</v>
      </c>
      <c r="F5392" s="231">
        <v>0.69565200000000005</v>
      </c>
    </row>
    <row r="5393" spans="1:6" x14ac:dyDescent="0.2">
      <c r="A5393">
        <v>2016</v>
      </c>
      <c r="B5393" t="s">
        <v>8</v>
      </c>
      <c r="C5393">
        <v>171</v>
      </c>
      <c r="D5393" t="s">
        <v>271</v>
      </c>
      <c r="E5393" t="s">
        <v>205</v>
      </c>
      <c r="F5393" s="231">
        <v>0.70629399999999998</v>
      </c>
    </row>
    <row r="5394" spans="1:6" x14ac:dyDescent="0.2">
      <c r="A5394">
        <v>2016</v>
      </c>
      <c r="B5394" t="s">
        <v>8</v>
      </c>
      <c r="C5394">
        <v>171</v>
      </c>
      <c r="D5394" t="s">
        <v>271</v>
      </c>
      <c r="E5394" t="s">
        <v>196</v>
      </c>
      <c r="F5394" s="231">
        <v>287</v>
      </c>
    </row>
    <row r="5395" spans="1:6" x14ac:dyDescent="0.2">
      <c r="A5395">
        <v>2016</v>
      </c>
      <c r="B5395" t="s">
        <v>10</v>
      </c>
      <c r="C5395">
        <v>171</v>
      </c>
      <c r="D5395" t="s">
        <v>271</v>
      </c>
      <c r="E5395" t="s">
        <v>197</v>
      </c>
      <c r="F5395" s="231">
        <v>7</v>
      </c>
    </row>
    <row r="5396" spans="1:6" x14ac:dyDescent="0.2">
      <c r="A5396">
        <v>2016</v>
      </c>
      <c r="B5396" t="s">
        <v>10</v>
      </c>
      <c r="C5396">
        <v>171</v>
      </c>
      <c r="D5396" t="s">
        <v>271</v>
      </c>
      <c r="E5396" t="s">
        <v>198</v>
      </c>
      <c r="F5396" s="231">
        <v>1</v>
      </c>
    </row>
    <row r="5397" spans="1:6" x14ac:dyDescent="0.2">
      <c r="A5397">
        <v>2016</v>
      </c>
      <c r="B5397" t="s">
        <v>10</v>
      </c>
      <c r="C5397">
        <v>171</v>
      </c>
      <c r="D5397" t="s">
        <v>271</v>
      </c>
      <c r="E5397" t="s">
        <v>199</v>
      </c>
      <c r="F5397" s="231">
        <v>1</v>
      </c>
    </row>
    <row r="5398" spans="1:6" x14ac:dyDescent="0.2">
      <c r="A5398">
        <v>2016</v>
      </c>
      <c r="B5398" t="s">
        <v>10</v>
      </c>
      <c r="C5398">
        <v>171</v>
      </c>
      <c r="D5398" t="s">
        <v>271</v>
      </c>
      <c r="E5398" t="s">
        <v>194</v>
      </c>
      <c r="F5398" s="231">
        <v>1</v>
      </c>
    </row>
    <row r="5399" spans="1:6" x14ac:dyDescent="0.2">
      <c r="A5399">
        <v>2016</v>
      </c>
      <c r="B5399" t="s">
        <v>10</v>
      </c>
      <c r="C5399">
        <v>171</v>
      </c>
      <c r="D5399" t="s">
        <v>271</v>
      </c>
      <c r="E5399" t="s">
        <v>195</v>
      </c>
      <c r="F5399" s="231">
        <v>16</v>
      </c>
    </row>
    <row r="5400" spans="1:6" x14ac:dyDescent="0.2">
      <c r="A5400">
        <v>2016</v>
      </c>
      <c r="B5400" t="s">
        <v>10</v>
      </c>
      <c r="C5400">
        <v>171</v>
      </c>
      <c r="D5400" t="s">
        <v>271</v>
      </c>
      <c r="E5400" t="s">
        <v>202</v>
      </c>
      <c r="F5400" s="231">
        <v>0.70296999999999998</v>
      </c>
    </row>
    <row r="5401" spans="1:6" x14ac:dyDescent="0.2">
      <c r="A5401">
        <v>2016</v>
      </c>
      <c r="B5401" t="s">
        <v>10</v>
      </c>
      <c r="C5401">
        <v>171</v>
      </c>
      <c r="D5401" t="s">
        <v>271</v>
      </c>
      <c r="E5401" t="s">
        <v>205</v>
      </c>
      <c r="F5401" s="231">
        <v>0.71527799999999997</v>
      </c>
    </row>
    <row r="5402" spans="1:6" x14ac:dyDescent="0.2">
      <c r="A5402">
        <v>2016</v>
      </c>
      <c r="B5402" t="s">
        <v>10</v>
      </c>
      <c r="C5402">
        <v>171</v>
      </c>
      <c r="D5402" t="s">
        <v>271</v>
      </c>
      <c r="E5402" t="s">
        <v>196</v>
      </c>
      <c r="F5402" s="231">
        <v>279</v>
      </c>
    </row>
    <row r="5403" spans="1:6" x14ac:dyDescent="0.2">
      <c r="A5403">
        <v>2016</v>
      </c>
      <c r="B5403" t="s">
        <v>4</v>
      </c>
      <c r="C5403">
        <v>171</v>
      </c>
      <c r="D5403" t="s">
        <v>271</v>
      </c>
      <c r="E5403" t="s">
        <v>197</v>
      </c>
      <c r="F5403" s="231">
        <v>12</v>
      </c>
    </row>
    <row r="5404" spans="1:6" x14ac:dyDescent="0.2">
      <c r="A5404">
        <v>2016</v>
      </c>
      <c r="B5404" t="s">
        <v>4</v>
      </c>
      <c r="C5404">
        <v>171</v>
      </c>
      <c r="D5404" t="s">
        <v>271</v>
      </c>
      <c r="E5404" t="s">
        <v>198</v>
      </c>
      <c r="F5404" s="231">
        <v>1</v>
      </c>
    </row>
    <row r="5405" spans="1:6" x14ac:dyDescent="0.2">
      <c r="A5405">
        <v>2016</v>
      </c>
      <c r="B5405" t="s">
        <v>4</v>
      </c>
      <c r="C5405">
        <v>171</v>
      </c>
      <c r="D5405" t="s">
        <v>271</v>
      </c>
      <c r="E5405" t="s">
        <v>194</v>
      </c>
      <c r="F5405" s="231">
        <v>5</v>
      </c>
    </row>
    <row r="5406" spans="1:6" x14ac:dyDescent="0.2">
      <c r="A5406">
        <v>2016</v>
      </c>
      <c r="B5406" t="s">
        <v>4</v>
      </c>
      <c r="C5406">
        <v>171</v>
      </c>
      <c r="D5406" t="s">
        <v>271</v>
      </c>
      <c r="E5406" t="s">
        <v>195</v>
      </c>
      <c r="F5406" s="231">
        <v>9</v>
      </c>
    </row>
    <row r="5407" spans="1:6" x14ac:dyDescent="0.2">
      <c r="A5407">
        <v>2016</v>
      </c>
      <c r="B5407" t="s">
        <v>4</v>
      </c>
      <c r="C5407">
        <v>171</v>
      </c>
      <c r="D5407" t="s">
        <v>271</v>
      </c>
      <c r="E5407" t="s">
        <v>202</v>
      </c>
      <c r="F5407" s="231">
        <v>0.72039500000000001</v>
      </c>
    </row>
    <row r="5408" spans="1:6" x14ac:dyDescent="0.2">
      <c r="A5408">
        <v>2016</v>
      </c>
      <c r="B5408" t="s">
        <v>4</v>
      </c>
      <c r="C5408">
        <v>171</v>
      </c>
      <c r="D5408" t="s">
        <v>271</v>
      </c>
      <c r="E5408" t="s">
        <v>205</v>
      </c>
      <c r="F5408" s="231">
        <v>0.728522</v>
      </c>
    </row>
    <row r="5409" spans="1:6" x14ac:dyDescent="0.2">
      <c r="A5409">
        <v>2016</v>
      </c>
      <c r="B5409" t="s">
        <v>4</v>
      </c>
      <c r="C5409">
        <v>171</v>
      </c>
      <c r="D5409" t="s">
        <v>271</v>
      </c>
      <c r="E5409" t="s">
        <v>196</v>
      </c>
      <c r="F5409" s="231">
        <v>283</v>
      </c>
    </row>
    <row r="5410" spans="1:6" x14ac:dyDescent="0.2">
      <c r="A5410">
        <v>2016</v>
      </c>
      <c r="B5410" t="s">
        <v>3</v>
      </c>
      <c r="C5410">
        <v>171</v>
      </c>
      <c r="D5410" t="s">
        <v>271</v>
      </c>
      <c r="E5410" t="s">
        <v>197</v>
      </c>
      <c r="F5410" s="231">
        <v>12</v>
      </c>
    </row>
    <row r="5411" spans="1:6" x14ac:dyDescent="0.2">
      <c r="A5411">
        <v>2016</v>
      </c>
      <c r="B5411" t="s">
        <v>3</v>
      </c>
      <c r="C5411">
        <v>171</v>
      </c>
      <c r="D5411" t="s">
        <v>271</v>
      </c>
      <c r="E5411" t="s">
        <v>199</v>
      </c>
      <c r="F5411" s="231">
        <v>1</v>
      </c>
    </row>
    <row r="5412" spans="1:6" x14ac:dyDescent="0.2">
      <c r="A5412">
        <v>2016</v>
      </c>
      <c r="B5412" t="s">
        <v>3</v>
      </c>
      <c r="C5412">
        <v>171</v>
      </c>
      <c r="D5412" t="s">
        <v>271</v>
      </c>
      <c r="E5412" t="s">
        <v>194</v>
      </c>
      <c r="F5412" s="231">
        <v>7</v>
      </c>
    </row>
    <row r="5413" spans="1:6" x14ac:dyDescent="0.2">
      <c r="A5413">
        <v>2016</v>
      </c>
      <c r="B5413" t="s">
        <v>3</v>
      </c>
      <c r="C5413">
        <v>171</v>
      </c>
      <c r="D5413" t="s">
        <v>271</v>
      </c>
      <c r="E5413" t="s">
        <v>195</v>
      </c>
      <c r="F5413" s="231">
        <v>10</v>
      </c>
    </row>
    <row r="5414" spans="1:6" x14ac:dyDescent="0.2">
      <c r="A5414">
        <v>2016</v>
      </c>
      <c r="B5414" t="s">
        <v>3</v>
      </c>
      <c r="C5414">
        <v>171</v>
      </c>
      <c r="D5414" t="s">
        <v>271</v>
      </c>
      <c r="E5414" t="s">
        <v>202</v>
      </c>
      <c r="F5414" s="231">
        <v>0.73397400000000002</v>
      </c>
    </row>
    <row r="5415" spans="1:6" x14ac:dyDescent="0.2">
      <c r="A5415">
        <v>2016</v>
      </c>
      <c r="B5415" t="s">
        <v>3</v>
      </c>
      <c r="C5415">
        <v>171</v>
      </c>
      <c r="D5415" t="s">
        <v>271</v>
      </c>
      <c r="E5415" t="s">
        <v>205</v>
      </c>
      <c r="F5415" s="231">
        <v>0.747475</v>
      </c>
    </row>
    <row r="5416" spans="1:6" x14ac:dyDescent="0.2">
      <c r="A5416">
        <v>2016</v>
      </c>
      <c r="B5416" t="s">
        <v>3</v>
      </c>
      <c r="C5416">
        <v>171</v>
      </c>
      <c r="D5416" t="s">
        <v>271</v>
      </c>
      <c r="E5416" t="s">
        <v>196</v>
      </c>
      <c r="F5416" s="231">
        <v>290</v>
      </c>
    </row>
    <row r="5417" spans="1:6" x14ac:dyDescent="0.2">
      <c r="A5417">
        <v>2016</v>
      </c>
      <c r="B5417" t="s">
        <v>2</v>
      </c>
      <c r="C5417">
        <v>171</v>
      </c>
      <c r="D5417" t="s">
        <v>271</v>
      </c>
      <c r="E5417" t="s">
        <v>197</v>
      </c>
      <c r="F5417" s="231">
        <v>10</v>
      </c>
    </row>
    <row r="5418" spans="1:6" x14ac:dyDescent="0.2">
      <c r="A5418">
        <v>2016</v>
      </c>
      <c r="B5418" t="s">
        <v>2</v>
      </c>
      <c r="C5418">
        <v>171</v>
      </c>
      <c r="D5418" t="s">
        <v>271</v>
      </c>
      <c r="E5418" t="s">
        <v>198</v>
      </c>
      <c r="F5418" s="231">
        <v>1</v>
      </c>
    </row>
    <row r="5419" spans="1:6" x14ac:dyDescent="0.2">
      <c r="A5419">
        <v>2016</v>
      </c>
      <c r="B5419" t="s">
        <v>2</v>
      </c>
      <c r="C5419">
        <v>171</v>
      </c>
      <c r="D5419" t="s">
        <v>271</v>
      </c>
      <c r="E5419" t="s">
        <v>199</v>
      </c>
      <c r="F5419" s="231">
        <v>1</v>
      </c>
    </row>
    <row r="5420" spans="1:6" x14ac:dyDescent="0.2">
      <c r="A5420">
        <v>2016</v>
      </c>
      <c r="B5420" t="s">
        <v>2</v>
      </c>
      <c r="C5420">
        <v>171</v>
      </c>
      <c r="D5420" t="s">
        <v>271</v>
      </c>
      <c r="E5420" t="s">
        <v>194</v>
      </c>
      <c r="F5420" s="231">
        <v>10</v>
      </c>
    </row>
    <row r="5421" spans="1:6" x14ac:dyDescent="0.2">
      <c r="A5421">
        <v>2016</v>
      </c>
      <c r="B5421" t="s">
        <v>2</v>
      </c>
      <c r="C5421">
        <v>171</v>
      </c>
      <c r="D5421" t="s">
        <v>271</v>
      </c>
      <c r="E5421" t="s">
        <v>200</v>
      </c>
      <c r="F5421" s="231">
        <v>2</v>
      </c>
    </row>
    <row r="5422" spans="1:6" x14ac:dyDescent="0.2">
      <c r="A5422">
        <v>2016</v>
      </c>
      <c r="B5422" t="s">
        <v>2</v>
      </c>
      <c r="C5422">
        <v>171</v>
      </c>
      <c r="D5422" t="s">
        <v>271</v>
      </c>
      <c r="E5422" t="s">
        <v>195</v>
      </c>
      <c r="F5422" s="231">
        <v>13</v>
      </c>
    </row>
    <row r="5423" spans="1:6" x14ac:dyDescent="0.2">
      <c r="A5423">
        <v>2016</v>
      </c>
      <c r="B5423" t="s">
        <v>2</v>
      </c>
      <c r="C5423">
        <v>171</v>
      </c>
      <c r="D5423" t="s">
        <v>271</v>
      </c>
      <c r="E5423" t="s">
        <v>202</v>
      </c>
      <c r="F5423" s="231">
        <v>0.74038499999999996</v>
      </c>
    </row>
    <row r="5424" spans="1:6" x14ac:dyDescent="0.2">
      <c r="A5424">
        <v>2016</v>
      </c>
      <c r="B5424" t="s">
        <v>2</v>
      </c>
      <c r="C5424">
        <v>171</v>
      </c>
      <c r="D5424" t="s">
        <v>271</v>
      </c>
      <c r="E5424" t="s">
        <v>205</v>
      </c>
      <c r="F5424" s="231">
        <v>0.75675700000000001</v>
      </c>
    </row>
    <row r="5425" spans="1:6" x14ac:dyDescent="0.2">
      <c r="A5425">
        <v>2016</v>
      </c>
      <c r="B5425" t="s">
        <v>2</v>
      </c>
      <c r="C5425">
        <v>171</v>
      </c>
      <c r="D5425" t="s">
        <v>271</v>
      </c>
      <c r="E5425" t="s">
        <v>196</v>
      </c>
      <c r="F5425" s="231">
        <v>296</v>
      </c>
    </row>
    <row r="5426" spans="1:6" x14ac:dyDescent="0.2">
      <c r="A5426">
        <v>2016</v>
      </c>
      <c r="B5426" t="s">
        <v>9</v>
      </c>
      <c r="C5426">
        <v>174</v>
      </c>
      <c r="D5426" t="s">
        <v>272</v>
      </c>
      <c r="E5426" t="s">
        <v>197</v>
      </c>
      <c r="F5426" s="231">
        <v>8</v>
      </c>
    </row>
    <row r="5427" spans="1:6" x14ac:dyDescent="0.2">
      <c r="A5427">
        <v>2016</v>
      </c>
      <c r="B5427" t="s">
        <v>9</v>
      </c>
      <c r="C5427">
        <v>174</v>
      </c>
      <c r="D5427" t="s">
        <v>272</v>
      </c>
      <c r="E5427" t="s">
        <v>198</v>
      </c>
      <c r="F5427" s="231">
        <v>3</v>
      </c>
    </row>
    <row r="5428" spans="1:6" x14ac:dyDescent="0.2">
      <c r="A5428">
        <v>2016</v>
      </c>
      <c r="B5428" t="s">
        <v>9</v>
      </c>
      <c r="C5428">
        <v>174</v>
      </c>
      <c r="D5428" t="s">
        <v>272</v>
      </c>
      <c r="E5428" t="s">
        <v>194</v>
      </c>
      <c r="F5428" s="231">
        <v>6</v>
      </c>
    </row>
    <row r="5429" spans="1:6" x14ac:dyDescent="0.2">
      <c r="A5429">
        <v>2016</v>
      </c>
      <c r="B5429" t="s">
        <v>9</v>
      </c>
      <c r="C5429">
        <v>174</v>
      </c>
      <c r="D5429" t="s">
        <v>272</v>
      </c>
      <c r="E5429" t="s">
        <v>200</v>
      </c>
      <c r="F5429" s="231">
        <v>1</v>
      </c>
    </row>
    <row r="5430" spans="1:6" x14ac:dyDescent="0.2">
      <c r="A5430">
        <v>2016</v>
      </c>
      <c r="B5430" t="s">
        <v>9</v>
      </c>
      <c r="C5430">
        <v>174</v>
      </c>
      <c r="D5430" t="s">
        <v>272</v>
      </c>
      <c r="E5430" t="s">
        <v>195</v>
      </c>
      <c r="F5430" s="231">
        <v>17</v>
      </c>
    </row>
    <row r="5431" spans="1:6" x14ac:dyDescent="0.2">
      <c r="A5431">
        <v>2016</v>
      </c>
      <c r="B5431" t="s">
        <v>9</v>
      </c>
      <c r="C5431">
        <v>174</v>
      </c>
      <c r="D5431" t="s">
        <v>272</v>
      </c>
      <c r="E5431" t="s">
        <v>202</v>
      </c>
      <c r="F5431" s="231">
        <v>0.76821200000000001</v>
      </c>
    </row>
    <row r="5432" spans="1:6" x14ac:dyDescent="0.2">
      <c r="A5432">
        <v>2016</v>
      </c>
      <c r="B5432" t="s">
        <v>9</v>
      </c>
      <c r="C5432">
        <v>174</v>
      </c>
      <c r="D5432" t="s">
        <v>272</v>
      </c>
      <c r="E5432" t="s">
        <v>205</v>
      </c>
      <c r="F5432" s="231">
        <v>0.77930999999999995</v>
      </c>
    </row>
    <row r="5433" spans="1:6" x14ac:dyDescent="0.2">
      <c r="A5433">
        <v>2016</v>
      </c>
      <c r="B5433" t="s">
        <v>9</v>
      </c>
      <c r="C5433">
        <v>174</v>
      </c>
      <c r="D5433" t="s">
        <v>272</v>
      </c>
      <c r="E5433" t="s">
        <v>196</v>
      </c>
      <c r="F5433" s="231">
        <v>344</v>
      </c>
    </row>
    <row r="5434" spans="1:6" x14ac:dyDescent="0.2">
      <c r="A5434">
        <v>2016</v>
      </c>
      <c r="B5434" t="s">
        <v>1</v>
      </c>
      <c r="C5434">
        <v>174</v>
      </c>
      <c r="D5434" t="s">
        <v>272</v>
      </c>
      <c r="E5434" t="s">
        <v>197</v>
      </c>
      <c r="F5434" s="231">
        <v>1</v>
      </c>
    </row>
    <row r="5435" spans="1:6" x14ac:dyDescent="0.2">
      <c r="A5435">
        <v>2016</v>
      </c>
      <c r="B5435" t="s">
        <v>1</v>
      </c>
      <c r="C5435">
        <v>174</v>
      </c>
      <c r="D5435" t="s">
        <v>272</v>
      </c>
      <c r="E5435" t="s">
        <v>194</v>
      </c>
      <c r="F5435" s="231">
        <v>10</v>
      </c>
    </row>
    <row r="5436" spans="1:6" x14ac:dyDescent="0.2">
      <c r="A5436">
        <v>2016</v>
      </c>
      <c r="B5436" t="s">
        <v>1</v>
      </c>
      <c r="C5436">
        <v>174</v>
      </c>
      <c r="D5436" t="s">
        <v>272</v>
      </c>
      <c r="E5436" t="s">
        <v>200</v>
      </c>
      <c r="F5436" s="231">
        <v>1</v>
      </c>
    </row>
    <row r="5437" spans="1:6" x14ac:dyDescent="0.2">
      <c r="A5437">
        <v>2016</v>
      </c>
      <c r="B5437" t="s">
        <v>1</v>
      </c>
      <c r="C5437">
        <v>174</v>
      </c>
      <c r="D5437" t="s">
        <v>272</v>
      </c>
      <c r="E5437" t="s">
        <v>195</v>
      </c>
      <c r="F5437" s="231">
        <v>26</v>
      </c>
    </row>
    <row r="5438" spans="1:6" x14ac:dyDescent="0.2">
      <c r="A5438">
        <v>2016</v>
      </c>
      <c r="B5438" t="s">
        <v>1</v>
      </c>
      <c r="C5438">
        <v>174</v>
      </c>
      <c r="D5438" t="s">
        <v>272</v>
      </c>
      <c r="E5438" t="s">
        <v>202</v>
      </c>
      <c r="F5438" s="231">
        <v>0.68729600000000002</v>
      </c>
    </row>
    <row r="5439" spans="1:6" x14ac:dyDescent="0.2">
      <c r="A5439">
        <v>2016</v>
      </c>
      <c r="B5439" t="s">
        <v>1</v>
      </c>
      <c r="C5439">
        <v>174</v>
      </c>
      <c r="D5439" t="s">
        <v>272</v>
      </c>
      <c r="E5439" t="s">
        <v>205</v>
      </c>
      <c r="F5439" s="231">
        <v>0.73851599999999995</v>
      </c>
    </row>
    <row r="5440" spans="1:6" x14ac:dyDescent="0.2">
      <c r="A5440">
        <v>2016</v>
      </c>
      <c r="B5440" t="s">
        <v>1</v>
      </c>
      <c r="C5440">
        <v>174</v>
      </c>
      <c r="D5440" t="s">
        <v>272</v>
      </c>
      <c r="E5440" t="s">
        <v>196</v>
      </c>
      <c r="F5440" s="231">
        <v>331</v>
      </c>
    </row>
    <row r="5441" spans="1:6" x14ac:dyDescent="0.2">
      <c r="A5441">
        <v>2016</v>
      </c>
      <c r="B5441" t="s">
        <v>5</v>
      </c>
      <c r="C5441">
        <v>174</v>
      </c>
      <c r="D5441" t="s">
        <v>272</v>
      </c>
      <c r="E5441" t="s">
        <v>197</v>
      </c>
      <c r="F5441" s="231">
        <v>9</v>
      </c>
    </row>
    <row r="5442" spans="1:6" x14ac:dyDescent="0.2">
      <c r="A5442">
        <v>2016</v>
      </c>
      <c r="B5442" t="s">
        <v>5</v>
      </c>
      <c r="C5442">
        <v>174</v>
      </c>
      <c r="D5442" t="s">
        <v>272</v>
      </c>
      <c r="E5442" t="s">
        <v>199</v>
      </c>
      <c r="F5442" s="231">
        <v>1</v>
      </c>
    </row>
    <row r="5443" spans="1:6" x14ac:dyDescent="0.2">
      <c r="A5443">
        <v>2016</v>
      </c>
      <c r="B5443" t="s">
        <v>5</v>
      </c>
      <c r="C5443">
        <v>174</v>
      </c>
      <c r="D5443" t="s">
        <v>272</v>
      </c>
      <c r="E5443" t="s">
        <v>194</v>
      </c>
      <c r="F5443" s="231">
        <v>11</v>
      </c>
    </row>
    <row r="5444" spans="1:6" x14ac:dyDescent="0.2">
      <c r="A5444">
        <v>2016</v>
      </c>
      <c r="B5444" t="s">
        <v>5</v>
      </c>
      <c r="C5444">
        <v>174</v>
      </c>
      <c r="D5444" t="s">
        <v>272</v>
      </c>
      <c r="E5444" t="s">
        <v>195</v>
      </c>
      <c r="F5444" s="231">
        <v>15</v>
      </c>
    </row>
    <row r="5445" spans="1:6" x14ac:dyDescent="0.2">
      <c r="A5445">
        <v>2016</v>
      </c>
      <c r="B5445" t="s">
        <v>5</v>
      </c>
      <c r="C5445">
        <v>174</v>
      </c>
      <c r="D5445" t="s">
        <v>272</v>
      </c>
      <c r="E5445" t="s">
        <v>202</v>
      </c>
      <c r="F5445" s="231">
        <v>0.72168299999999996</v>
      </c>
    </row>
    <row r="5446" spans="1:6" x14ac:dyDescent="0.2">
      <c r="A5446">
        <v>2016</v>
      </c>
      <c r="B5446" t="s">
        <v>5</v>
      </c>
      <c r="C5446">
        <v>174</v>
      </c>
      <c r="D5446" t="s">
        <v>272</v>
      </c>
      <c r="E5446" t="s">
        <v>205</v>
      </c>
      <c r="F5446" s="231">
        <v>0.780142</v>
      </c>
    </row>
    <row r="5447" spans="1:6" x14ac:dyDescent="0.2">
      <c r="A5447">
        <v>2016</v>
      </c>
      <c r="B5447" t="s">
        <v>5</v>
      </c>
      <c r="C5447">
        <v>174</v>
      </c>
      <c r="D5447" t="s">
        <v>272</v>
      </c>
      <c r="E5447" t="s">
        <v>196</v>
      </c>
      <c r="F5447" s="231">
        <v>331</v>
      </c>
    </row>
    <row r="5448" spans="1:6" x14ac:dyDescent="0.2">
      <c r="A5448">
        <v>2016</v>
      </c>
      <c r="B5448" t="s">
        <v>7</v>
      </c>
      <c r="C5448">
        <v>174</v>
      </c>
      <c r="D5448" t="s">
        <v>272</v>
      </c>
      <c r="E5448" t="s">
        <v>197</v>
      </c>
      <c r="F5448" s="231">
        <v>6</v>
      </c>
    </row>
    <row r="5449" spans="1:6" x14ac:dyDescent="0.2">
      <c r="A5449">
        <v>2016</v>
      </c>
      <c r="B5449" t="s">
        <v>7</v>
      </c>
      <c r="C5449">
        <v>174</v>
      </c>
      <c r="D5449" t="s">
        <v>272</v>
      </c>
      <c r="E5449" t="s">
        <v>198</v>
      </c>
      <c r="F5449" s="231">
        <v>2</v>
      </c>
    </row>
    <row r="5450" spans="1:6" x14ac:dyDescent="0.2">
      <c r="A5450">
        <v>2016</v>
      </c>
      <c r="B5450" t="s">
        <v>7</v>
      </c>
      <c r="C5450">
        <v>174</v>
      </c>
      <c r="D5450" t="s">
        <v>272</v>
      </c>
      <c r="E5450" t="s">
        <v>194</v>
      </c>
      <c r="F5450" s="231">
        <v>8</v>
      </c>
    </row>
    <row r="5451" spans="1:6" x14ac:dyDescent="0.2">
      <c r="A5451">
        <v>2016</v>
      </c>
      <c r="B5451" t="s">
        <v>7</v>
      </c>
      <c r="C5451">
        <v>174</v>
      </c>
      <c r="D5451" t="s">
        <v>272</v>
      </c>
      <c r="E5451" t="s">
        <v>195</v>
      </c>
      <c r="F5451" s="231">
        <v>21</v>
      </c>
    </row>
    <row r="5452" spans="1:6" x14ac:dyDescent="0.2">
      <c r="A5452">
        <v>2016</v>
      </c>
      <c r="B5452" t="s">
        <v>7</v>
      </c>
      <c r="C5452">
        <v>174</v>
      </c>
      <c r="D5452" t="s">
        <v>272</v>
      </c>
      <c r="E5452" t="s">
        <v>202</v>
      </c>
      <c r="F5452" s="231">
        <v>0.76870700000000003</v>
      </c>
    </row>
    <row r="5453" spans="1:6" x14ac:dyDescent="0.2">
      <c r="A5453">
        <v>2016</v>
      </c>
      <c r="B5453" t="s">
        <v>7</v>
      </c>
      <c r="C5453">
        <v>174</v>
      </c>
      <c r="D5453" t="s">
        <v>272</v>
      </c>
      <c r="E5453" t="s">
        <v>205</v>
      </c>
      <c r="F5453" s="231">
        <v>0.78571400000000002</v>
      </c>
    </row>
    <row r="5454" spans="1:6" x14ac:dyDescent="0.2">
      <c r="A5454">
        <v>2016</v>
      </c>
      <c r="B5454" t="s">
        <v>7</v>
      </c>
      <c r="C5454">
        <v>174</v>
      </c>
      <c r="D5454" t="s">
        <v>272</v>
      </c>
      <c r="E5454" t="s">
        <v>196</v>
      </c>
      <c r="F5454" s="231">
        <v>337</v>
      </c>
    </row>
    <row r="5455" spans="1:6" x14ac:dyDescent="0.2">
      <c r="A5455">
        <v>2016</v>
      </c>
      <c r="B5455" t="s">
        <v>6</v>
      </c>
      <c r="C5455">
        <v>174</v>
      </c>
      <c r="D5455" t="s">
        <v>272</v>
      </c>
      <c r="E5455" t="s">
        <v>197</v>
      </c>
      <c r="F5455" s="231">
        <v>8</v>
      </c>
    </row>
    <row r="5456" spans="1:6" x14ac:dyDescent="0.2">
      <c r="A5456">
        <v>2016</v>
      </c>
      <c r="B5456" t="s">
        <v>6</v>
      </c>
      <c r="C5456">
        <v>174</v>
      </c>
      <c r="D5456" t="s">
        <v>272</v>
      </c>
      <c r="E5456" t="s">
        <v>198</v>
      </c>
      <c r="F5456" s="231">
        <v>2</v>
      </c>
    </row>
    <row r="5457" spans="1:6" x14ac:dyDescent="0.2">
      <c r="A5457">
        <v>2016</v>
      </c>
      <c r="B5457" t="s">
        <v>6</v>
      </c>
      <c r="C5457">
        <v>174</v>
      </c>
      <c r="D5457" t="s">
        <v>272</v>
      </c>
      <c r="E5457" t="s">
        <v>199</v>
      </c>
      <c r="F5457" s="231">
        <v>1</v>
      </c>
    </row>
    <row r="5458" spans="1:6" x14ac:dyDescent="0.2">
      <c r="A5458">
        <v>2016</v>
      </c>
      <c r="B5458" t="s">
        <v>6</v>
      </c>
      <c r="C5458">
        <v>174</v>
      </c>
      <c r="D5458" t="s">
        <v>272</v>
      </c>
      <c r="E5458" t="s">
        <v>194</v>
      </c>
      <c r="F5458" s="231">
        <v>7</v>
      </c>
    </row>
    <row r="5459" spans="1:6" x14ac:dyDescent="0.2">
      <c r="A5459">
        <v>2016</v>
      </c>
      <c r="B5459" t="s">
        <v>6</v>
      </c>
      <c r="C5459">
        <v>174</v>
      </c>
      <c r="D5459" t="s">
        <v>272</v>
      </c>
      <c r="E5459" t="s">
        <v>200</v>
      </c>
      <c r="F5459" s="231">
        <v>1</v>
      </c>
    </row>
    <row r="5460" spans="1:6" x14ac:dyDescent="0.2">
      <c r="A5460">
        <v>2016</v>
      </c>
      <c r="B5460" t="s">
        <v>6</v>
      </c>
      <c r="C5460">
        <v>174</v>
      </c>
      <c r="D5460" t="s">
        <v>272</v>
      </c>
      <c r="E5460" t="s">
        <v>195</v>
      </c>
      <c r="F5460" s="231">
        <v>15</v>
      </c>
    </row>
    <row r="5461" spans="1:6" x14ac:dyDescent="0.2">
      <c r="A5461">
        <v>2016</v>
      </c>
      <c r="B5461" t="s">
        <v>6</v>
      </c>
      <c r="C5461">
        <v>174</v>
      </c>
      <c r="D5461" t="s">
        <v>272</v>
      </c>
      <c r="E5461" t="s">
        <v>202</v>
      </c>
      <c r="F5461" s="231">
        <v>0.71612900000000002</v>
      </c>
    </row>
    <row r="5462" spans="1:6" x14ac:dyDescent="0.2">
      <c r="A5462">
        <v>2016</v>
      </c>
      <c r="B5462" t="s">
        <v>6</v>
      </c>
      <c r="C5462">
        <v>174</v>
      </c>
      <c r="D5462" t="s">
        <v>272</v>
      </c>
      <c r="E5462" t="s">
        <v>205</v>
      </c>
      <c r="F5462" s="231">
        <v>0.77385199999999998</v>
      </c>
    </row>
    <row r="5463" spans="1:6" x14ac:dyDescent="0.2">
      <c r="A5463">
        <v>2016</v>
      </c>
      <c r="B5463" t="s">
        <v>6</v>
      </c>
      <c r="C5463">
        <v>174</v>
      </c>
      <c r="D5463" t="s">
        <v>272</v>
      </c>
      <c r="E5463" t="s">
        <v>196</v>
      </c>
      <c r="F5463" s="231">
        <v>333</v>
      </c>
    </row>
    <row r="5464" spans="1:6" x14ac:dyDescent="0.2">
      <c r="A5464">
        <v>2016</v>
      </c>
      <c r="B5464" t="s">
        <v>0</v>
      </c>
      <c r="C5464">
        <v>174</v>
      </c>
      <c r="D5464" t="s">
        <v>272</v>
      </c>
      <c r="E5464" t="s">
        <v>197</v>
      </c>
      <c r="F5464" s="231">
        <v>5</v>
      </c>
    </row>
    <row r="5465" spans="1:6" x14ac:dyDescent="0.2">
      <c r="A5465">
        <v>2016</v>
      </c>
      <c r="B5465" t="s">
        <v>0</v>
      </c>
      <c r="C5465">
        <v>174</v>
      </c>
      <c r="D5465" t="s">
        <v>272</v>
      </c>
      <c r="E5465" t="s">
        <v>198</v>
      </c>
      <c r="F5465" s="231">
        <v>3</v>
      </c>
    </row>
    <row r="5466" spans="1:6" x14ac:dyDescent="0.2">
      <c r="A5466">
        <v>2016</v>
      </c>
      <c r="B5466" t="s">
        <v>0</v>
      </c>
      <c r="C5466">
        <v>174</v>
      </c>
      <c r="D5466" t="s">
        <v>272</v>
      </c>
      <c r="E5466" t="s">
        <v>199</v>
      </c>
      <c r="F5466" s="231">
        <v>1</v>
      </c>
    </row>
    <row r="5467" spans="1:6" x14ac:dyDescent="0.2">
      <c r="A5467">
        <v>2016</v>
      </c>
      <c r="B5467" t="s">
        <v>0</v>
      </c>
      <c r="C5467">
        <v>174</v>
      </c>
      <c r="D5467" t="s">
        <v>272</v>
      </c>
      <c r="E5467" t="s">
        <v>194</v>
      </c>
      <c r="F5467" s="231">
        <v>5</v>
      </c>
    </row>
    <row r="5468" spans="1:6" x14ac:dyDescent="0.2">
      <c r="A5468">
        <v>2016</v>
      </c>
      <c r="B5468" t="s">
        <v>0</v>
      </c>
      <c r="C5468">
        <v>174</v>
      </c>
      <c r="D5468" t="s">
        <v>272</v>
      </c>
      <c r="E5468" t="s">
        <v>200</v>
      </c>
      <c r="F5468" s="231">
        <v>1</v>
      </c>
    </row>
    <row r="5469" spans="1:6" x14ac:dyDescent="0.2">
      <c r="A5469">
        <v>2016</v>
      </c>
      <c r="B5469" t="s">
        <v>0</v>
      </c>
      <c r="C5469">
        <v>174</v>
      </c>
      <c r="D5469" t="s">
        <v>272</v>
      </c>
      <c r="E5469" t="s">
        <v>195</v>
      </c>
      <c r="F5469" s="231">
        <v>17</v>
      </c>
    </row>
    <row r="5470" spans="1:6" x14ac:dyDescent="0.2">
      <c r="A5470">
        <v>2016</v>
      </c>
      <c r="B5470" t="s">
        <v>0</v>
      </c>
      <c r="C5470">
        <v>174</v>
      </c>
      <c r="D5470" t="s">
        <v>272</v>
      </c>
      <c r="E5470" t="s">
        <v>202</v>
      </c>
      <c r="F5470" s="231">
        <v>0.69306900000000005</v>
      </c>
    </row>
    <row r="5471" spans="1:6" x14ac:dyDescent="0.2">
      <c r="A5471">
        <v>2016</v>
      </c>
      <c r="B5471" t="s">
        <v>0</v>
      </c>
      <c r="C5471">
        <v>174</v>
      </c>
      <c r="D5471" t="s">
        <v>272</v>
      </c>
      <c r="E5471" t="s">
        <v>205</v>
      </c>
      <c r="F5471" s="231">
        <v>0.74460400000000004</v>
      </c>
    </row>
    <row r="5472" spans="1:6" x14ac:dyDescent="0.2">
      <c r="A5472">
        <v>2016</v>
      </c>
      <c r="B5472" t="s">
        <v>0</v>
      </c>
      <c r="C5472">
        <v>174</v>
      </c>
      <c r="D5472" t="s">
        <v>272</v>
      </c>
      <c r="E5472" t="s">
        <v>196</v>
      </c>
      <c r="F5472" s="231">
        <v>322</v>
      </c>
    </row>
    <row r="5473" spans="1:6" x14ac:dyDescent="0.2">
      <c r="A5473">
        <v>2016</v>
      </c>
      <c r="B5473" t="s">
        <v>8</v>
      </c>
      <c r="C5473">
        <v>174</v>
      </c>
      <c r="D5473" t="s">
        <v>272</v>
      </c>
      <c r="E5473" t="s">
        <v>197</v>
      </c>
      <c r="F5473" s="231">
        <v>7</v>
      </c>
    </row>
    <row r="5474" spans="1:6" x14ac:dyDescent="0.2">
      <c r="A5474">
        <v>2016</v>
      </c>
      <c r="B5474" t="s">
        <v>8</v>
      </c>
      <c r="C5474">
        <v>174</v>
      </c>
      <c r="D5474" t="s">
        <v>272</v>
      </c>
      <c r="E5474" t="s">
        <v>198</v>
      </c>
      <c r="F5474" s="231">
        <v>1</v>
      </c>
    </row>
    <row r="5475" spans="1:6" x14ac:dyDescent="0.2">
      <c r="A5475">
        <v>2016</v>
      </c>
      <c r="B5475" t="s">
        <v>8</v>
      </c>
      <c r="C5475">
        <v>174</v>
      </c>
      <c r="D5475" t="s">
        <v>272</v>
      </c>
      <c r="E5475" t="s">
        <v>194</v>
      </c>
      <c r="F5475" s="231">
        <v>11</v>
      </c>
    </row>
    <row r="5476" spans="1:6" x14ac:dyDescent="0.2">
      <c r="A5476">
        <v>2016</v>
      </c>
      <c r="B5476" t="s">
        <v>8</v>
      </c>
      <c r="C5476">
        <v>174</v>
      </c>
      <c r="D5476" t="s">
        <v>272</v>
      </c>
      <c r="E5476" t="s">
        <v>200</v>
      </c>
      <c r="F5476" s="231">
        <v>2</v>
      </c>
    </row>
    <row r="5477" spans="1:6" x14ac:dyDescent="0.2">
      <c r="A5477">
        <v>2016</v>
      </c>
      <c r="B5477" t="s">
        <v>8</v>
      </c>
      <c r="C5477">
        <v>174</v>
      </c>
      <c r="D5477" t="s">
        <v>272</v>
      </c>
      <c r="E5477" t="s">
        <v>195</v>
      </c>
      <c r="F5477" s="231">
        <v>15</v>
      </c>
    </row>
    <row r="5478" spans="1:6" x14ac:dyDescent="0.2">
      <c r="A5478">
        <v>2016</v>
      </c>
      <c r="B5478" t="s">
        <v>8</v>
      </c>
      <c r="C5478">
        <v>174</v>
      </c>
      <c r="D5478" t="s">
        <v>272</v>
      </c>
      <c r="E5478" t="s">
        <v>202</v>
      </c>
      <c r="F5478" s="231">
        <v>0.76333300000000004</v>
      </c>
    </row>
    <row r="5479" spans="1:6" x14ac:dyDescent="0.2">
      <c r="A5479">
        <v>2016</v>
      </c>
      <c r="B5479" t="s">
        <v>8</v>
      </c>
      <c r="C5479">
        <v>174</v>
      </c>
      <c r="D5479" t="s">
        <v>272</v>
      </c>
      <c r="E5479" t="s">
        <v>205</v>
      </c>
      <c r="F5479" s="231">
        <v>0.78048799999999996</v>
      </c>
    </row>
    <row r="5480" spans="1:6" x14ac:dyDescent="0.2">
      <c r="A5480">
        <v>2016</v>
      </c>
      <c r="B5480" t="s">
        <v>8</v>
      </c>
      <c r="C5480">
        <v>174</v>
      </c>
      <c r="D5480" t="s">
        <v>272</v>
      </c>
      <c r="E5480" t="s">
        <v>196</v>
      </c>
      <c r="F5480" s="231">
        <v>343</v>
      </c>
    </row>
    <row r="5481" spans="1:6" x14ac:dyDescent="0.2">
      <c r="A5481">
        <v>2016</v>
      </c>
      <c r="B5481" t="s">
        <v>10</v>
      </c>
      <c r="C5481">
        <v>174</v>
      </c>
      <c r="D5481" t="s">
        <v>272</v>
      </c>
      <c r="E5481" t="s">
        <v>197</v>
      </c>
      <c r="F5481" s="231">
        <v>12</v>
      </c>
    </row>
    <row r="5482" spans="1:6" x14ac:dyDescent="0.2">
      <c r="A5482">
        <v>2016</v>
      </c>
      <c r="B5482" t="s">
        <v>10</v>
      </c>
      <c r="C5482">
        <v>174</v>
      </c>
      <c r="D5482" t="s">
        <v>272</v>
      </c>
      <c r="E5482" t="s">
        <v>199</v>
      </c>
      <c r="F5482" s="231">
        <v>2</v>
      </c>
    </row>
    <row r="5483" spans="1:6" x14ac:dyDescent="0.2">
      <c r="A5483">
        <v>2016</v>
      </c>
      <c r="B5483" t="s">
        <v>10</v>
      </c>
      <c r="C5483">
        <v>174</v>
      </c>
      <c r="D5483" t="s">
        <v>272</v>
      </c>
      <c r="E5483" t="s">
        <v>194</v>
      </c>
      <c r="F5483" s="231">
        <v>3</v>
      </c>
    </row>
    <row r="5484" spans="1:6" x14ac:dyDescent="0.2">
      <c r="A5484">
        <v>2016</v>
      </c>
      <c r="B5484" t="s">
        <v>10</v>
      </c>
      <c r="C5484">
        <v>174</v>
      </c>
      <c r="D5484" t="s">
        <v>272</v>
      </c>
      <c r="E5484" t="s">
        <v>195</v>
      </c>
      <c r="F5484" s="231">
        <v>19</v>
      </c>
    </row>
    <row r="5485" spans="1:6" x14ac:dyDescent="0.2">
      <c r="A5485">
        <v>2016</v>
      </c>
      <c r="B5485" t="s">
        <v>10</v>
      </c>
      <c r="C5485">
        <v>174</v>
      </c>
      <c r="D5485" t="s">
        <v>272</v>
      </c>
      <c r="E5485" t="s">
        <v>202</v>
      </c>
      <c r="F5485" s="231">
        <v>0.77272700000000005</v>
      </c>
    </row>
    <row r="5486" spans="1:6" x14ac:dyDescent="0.2">
      <c r="A5486">
        <v>2016</v>
      </c>
      <c r="B5486" t="s">
        <v>10</v>
      </c>
      <c r="C5486">
        <v>174</v>
      </c>
      <c r="D5486" t="s">
        <v>272</v>
      </c>
      <c r="E5486" t="s">
        <v>205</v>
      </c>
      <c r="F5486" s="231">
        <v>0.79109600000000002</v>
      </c>
    </row>
    <row r="5487" spans="1:6" x14ac:dyDescent="0.2">
      <c r="A5487">
        <v>2016</v>
      </c>
      <c r="B5487" t="s">
        <v>10</v>
      </c>
      <c r="C5487">
        <v>174</v>
      </c>
      <c r="D5487" t="s">
        <v>272</v>
      </c>
      <c r="E5487" t="s">
        <v>196</v>
      </c>
      <c r="F5487" s="231">
        <v>334</v>
      </c>
    </row>
    <row r="5488" spans="1:6" x14ac:dyDescent="0.2">
      <c r="A5488">
        <v>2016</v>
      </c>
      <c r="B5488" t="s">
        <v>4</v>
      </c>
      <c r="C5488">
        <v>174</v>
      </c>
      <c r="D5488" t="s">
        <v>272</v>
      </c>
      <c r="E5488" t="s">
        <v>197</v>
      </c>
      <c r="F5488" s="231">
        <v>7</v>
      </c>
    </row>
    <row r="5489" spans="1:6" x14ac:dyDescent="0.2">
      <c r="A5489">
        <v>2016</v>
      </c>
      <c r="B5489" t="s">
        <v>4</v>
      </c>
      <c r="C5489">
        <v>174</v>
      </c>
      <c r="D5489" t="s">
        <v>272</v>
      </c>
      <c r="E5489" t="s">
        <v>198</v>
      </c>
      <c r="F5489" s="231">
        <v>1</v>
      </c>
    </row>
    <row r="5490" spans="1:6" x14ac:dyDescent="0.2">
      <c r="A5490">
        <v>2016</v>
      </c>
      <c r="B5490" t="s">
        <v>4</v>
      </c>
      <c r="C5490">
        <v>174</v>
      </c>
      <c r="D5490" t="s">
        <v>272</v>
      </c>
      <c r="E5490" t="s">
        <v>194</v>
      </c>
      <c r="F5490" s="231">
        <v>2</v>
      </c>
    </row>
    <row r="5491" spans="1:6" x14ac:dyDescent="0.2">
      <c r="A5491">
        <v>2016</v>
      </c>
      <c r="B5491" t="s">
        <v>4</v>
      </c>
      <c r="C5491">
        <v>174</v>
      </c>
      <c r="D5491" t="s">
        <v>272</v>
      </c>
      <c r="E5491" t="s">
        <v>195</v>
      </c>
      <c r="F5491" s="231">
        <v>15</v>
      </c>
    </row>
    <row r="5492" spans="1:6" x14ac:dyDescent="0.2">
      <c r="A5492">
        <v>2016</v>
      </c>
      <c r="B5492" t="s">
        <v>4</v>
      </c>
      <c r="C5492">
        <v>174</v>
      </c>
      <c r="D5492" t="s">
        <v>272</v>
      </c>
      <c r="E5492" t="s">
        <v>202</v>
      </c>
      <c r="F5492" s="231">
        <v>0.72638400000000003</v>
      </c>
    </row>
    <row r="5493" spans="1:6" x14ac:dyDescent="0.2">
      <c r="A5493">
        <v>2016</v>
      </c>
      <c r="B5493" t="s">
        <v>4</v>
      </c>
      <c r="C5493">
        <v>174</v>
      </c>
      <c r="D5493" t="s">
        <v>272</v>
      </c>
      <c r="E5493" t="s">
        <v>205</v>
      </c>
      <c r="F5493" s="231">
        <v>0.782918</v>
      </c>
    </row>
    <row r="5494" spans="1:6" x14ac:dyDescent="0.2">
      <c r="A5494">
        <v>2016</v>
      </c>
      <c r="B5494" t="s">
        <v>4</v>
      </c>
      <c r="C5494">
        <v>174</v>
      </c>
      <c r="D5494" t="s">
        <v>272</v>
      </c>
      <c r="E5494" t="s">
        <v>196</v>
      </c>
      <c r="F5494" s="231">
        <v>330</v>
      </c>
    </row>
    <row r="5495" spans="1:6" x14ac:dyDescent="0.2">
      <c r="A5495">
        <v>2016</v>
      </c>
      <c r="B5495" t="s">
        <v>3</v>
      </c>
      <c r="C5495">
        <v>174</v>
      </c>
      <c r="D5495" t="s">
        <v>272</v>
      </c>
      <c r="E5495" t="s">
        <v>197</v>
      </c>
      <c r="F5495" s="231">
        <v>6</v>
      </c>
    </row>
    <row r="5496" spans="1:6" x14ac:dyDescent="0.2">
      <c r="A5496">
        <v>2016</v>
      </c>
      <c r="B5496" t="s">
        <v>3</v>
      </c>
      <c r="C5496">
        <v>174</v>
      </c>
      <c r="D5496" t="s">
        <v>272</v>
      </c>
      <c r="E5496" t="s">
        <v>198</v>
      </c>
      <c r="F5496" s="231">
        <v>1</v>
      </c>
    </row>
    <row r="5497" spans="1:6" x14ac:dyDescent="0.2">
      <c r="A5497">
        <v>2016</v>
      </c>
      <c r="B5497" t="s">
        <v>3</v>
      </c>
      <c r="C5497">
        <v>174</v>
      </c>
      <c r="D5497" t="s">
        <v>272</v>
      </c>
      <c r="E5497" t="s">
        <v>199</v>
      </c>
      <c r="F5497" s="231">
        <v>1</v>
      </c>
    </row>
    <row r="5498" spans="1:6" x14ac:dyDescent="0.2">
      <c r="A5498">
        <v>2016</v>
      </c>
      <c r="B5498" t="s">
        <v>3</v>
      </c>
      <c r="C5498">
        <v>174</v>
      </c>
      <c r="D5498" t="s">
        <v>272</v>
      </c>
      <c r="E5498" t="s">
        <v>194</v>
      </c>
      <c r="F5498" s="231">
        <v>6</v>
      </c>
    </row>
    <row r="5499" spans="1:6" x14ac:dyDescent="0.2">
      <c r="A5499">
        <v>2016</v>
      </c>
      <c r="B5499" t="s">
        <v>3</v>
      </c>
      <c r="C5499">
        <v>174</v>
      </c>
      <c r="D5499" t="s">
        <v>272</v>
      </c>
      <c r="E5499" t="s">
        <v>195</v>
      </c>
      <c r="F5499" s="231">
        <v>17</v>
      </c>
    </row>
    <row r="5500" spans="1:6" x14ac:dyDescent="0.2">
      <c r="A5500">
        <v>2016</v>
      </c>
      <c r="B5500" t="s">
        <v>3</v>
      </c>
      <c r="C5500">
        <v>174</v>
      </c>
      <c r="D5500" t="s">
        <v>272</v>
      </c>
      <c r="E5500" t="s">
        <v>202</v>
      </c>
      <c r="F5500" s="231">
        <v>0.72222200000000003</v>
      </c>
    </row>
    <row r="5501" spans="1:6" x14ac:dyDescent="0.2">
      <c r="A5501">
        <v>2016</v>
      </c>
      <c r="B5501" t="s">
        <v>3</v>
      </c>
      <c r="C5501">
        <v>174</v>
      </c>
      <c r="D5501" t="s">
        <v>272</v>
      </c>
      <c r="E5501" t="s">
        <v>205</v>
      </c>
      <c r="F5501" s="231">
        <v>0.77500000000000002</v>
      </c>
    </row>
    <row r="5502" spans="1:6" x14ac:dyDescent="0.2">
      <c r="A5502">
        <v>2016</v>
      </c>
      <c r="B5502" t="s">
        <v>3</v>
      </c>
      <c r="C5502">
        <v>174</v>
      </c>
      <c r="D5502" t="s">
        <v>272</v>
      </c>
      <c r="E5502" t="s">
        <v>196</v>
      </c>
      <c r="F5502" s="231">
        <v>335</v>
      </c>
    </row>
    <row r="5503" spans="1:6" x14ac:dyDescent="0.2">
      <c r="A5503">
        <v>2016</v>
      </c>
      <c r="B5503" t="s">
        <v>2</v>
      </c>
      <c r="C5503">
        <v>174</v>
      </c>
      <c r="D5503" t="s">
        <v>272</v>
      </c>
      <c r="E5503" t="s">
        <v>197</v>
      </c>
      <c r="F5503" s="231">
        <v>8</v>
      </c>
    </row>
    <row r="5504" spans="1:6" x14ac:dyDescent="0.2">
      <c r="A5504">
        <v>2016</v>
      </c>
      <c r="B5504" t="s">
        <v>2</v>
      </c>
      <c r="C5504">
        <v>174</v>
      </c>
      <c r="D5504" t="s">
        <v>272</v>
      </c>
      <c r="E5504" t="s">
        <v>198</v>
      </c>
      <c r="F5504" s="231">
        <v>3</v>
      </c>
    </row>
    <row r="5505" spans="1:6" x14ac:dyDescent="0.2">
      <c r="A5505">
        <v>2016</v>
      </c>
      <c r="B5505" t="s">
        <v>2</v>
      </c>
      <c r="C5505">
        <v>174</v>
      </c>
      <c r="D5505" t="s">
        <v>272</v>
      </c>
      <c r="E5505" t="s">
        <v>194</v>
      </c>
      <c r="F5505" s="231">
        <v>11</v>
      </c>
    </row>
    <row r="5506" spans="1:6" x14ac:dyDescent="0.2">
      <c r="A5506">
        <v>2016</v>
      </c>
      <c r="B5506" t="s">
        <v>2</v>
      </c>
      <c r="C5506">
        <v>174</v>
      </c>
      <c r="D5506" t="s">
        <v>272</v>
      </c>
      <c r="E5506" t="s">
        <v>200</v>
      </c>
      <c r="F5506" s="231">
        <v>1</v>
      </c>
    </row>
    <row r="5507" spans="1:6" x14ac:dyDescent="0.2">
      <c r="A5507">
        <v>2016</v>
      </c>
      <c r="B5507" t="s">
        <v>2</v>
      </c>
      <c r="C5507">
        <v>174</v>
      </c>
      <c r="D5507" t="s">
        <v>272</v>
      </c>
      <c r="E5507" t="s">
        <v>195</v>
      </c>
      <c r="F5507" s="231">
        <v>15</v>
      </c>
    </row>
    <row r="5508" spans="1:6" x14ac:dyDescent="0.2">
      <c r="A5508">
        <v>2016</v>
      </c>
      <c r="B5508" t="s">
        <v>2</v>
      </c>
      <c r="C5508">
        <v>174</v>
      </c>
      <c r="D5508" t="s">
        <v>272</v>
      </c>
      <c r="E5508" t="s">
        <v>202</v>
      </c>
      <c r="F5508" s="231">
        <v>0.714754</v>
      </c>
    </row>
    <row r="5509" spans="1:6" x14ac:dyDescent="0.2">
      <c r="A5509">
        <v>2016</v>
      </c>
      <c r="B5509" t="s">
        <v>2</v>
      </c>
      <c r="C5509">
        <v>174</v>
      </c>
      <c r="D5509" t="s">
        <v>272</v>
      </c>
      <c r="E5509" t="s">
        <v>205</v>
      </c>
      <c r="F5509" s="231">
        <v>0.76785700000000001</v>
      </c>
    </row>
    <row r="5510" spans="1:6" x14ac:dyDescent="0.2">
      <c r="A5510">
        <v>2016</v>
      </c>
      <c r="B5510" t="s">
        <v>2</v>
      </c>
      <c r="C5510">
        <v>174</v>
      </c>
      <c r="D5510" t="s">
        <v>272</v>
      </c>
      <c r="E5510" t="s">
        <v>196</v>
      </c>
      <c r="F5510" s="231">
        <v>336</v>
      </c>
    </row>
    <row r="5511" spans="1:6" x14ac:dyDescent="0.2">
      <c r="A5511">
        <v>2016</v>
      </c>
      <c r="B5511" t="s">
        <v>9</v>
      </c>
      <c r="C5511">
        <v>175</v>
      </c>
      <c r="D5511" t="s">
        <v>273</v>
      </c>
      <c r="E5511" t="s">
        <v>197</v>
      </c>
      <c r="F5511" s="231">
        <v>7</v>
      </c>
    </row>
    <row r="5512" spans="1:6" x14ac:dyDescent="0.2">
      <c r="A5512">
        <v>2016</v>
      </c>
      <c r="B5512" t="s">
        <v>9</v>
      </c>
      <c r="C5512">
        <v>175</v>
      </c>
      <c r="D5512" t="s">
        <v>273</v>
      </c>
      <c r="E5512" t="s">
        <v>194</v>
      </c>
      <c r="F5512" s="231">
        <v>6</v>
      </c>
    </row>
    <row r="5513" spans="1:6" x14ac:dyDescent="0.2">
      <c r="A5513">
        <v>2016</v>
      </c>
      <c r="B5513" t="s">
        <v>9</v>
      </c>
      <c r="C5513">
        <v>175</v>
      </c>
      <c r="D5513" t="s">
        <v>273</v>
      </c>
      <c r="E5513" t="s">
        <v>195</v>
      </c>
      <c r="F5513" s="231">
        <v>17</v>
      </c>
    </row>
    <row r="5514" spans="1:6" x14ac:dyDescent="0.2">
      <c r="A5514">
        <v>2016</v>
      </c>
      <c r="B5514" t="s">
        <v>9</v>
      </c>
      <c r="C5514">
        <v>175</v>
      </c>
      <c r="D5514" t="s">
        <v>273</v>
      </c>
      <c r="E5514" t="s">
        <v>202</v>
      </c>
      <c r="F5514" s="231">
        <v>0.72727299999999995</v>
      </c>
    </row>
    <row r="5515" spans="1:6" x14ac:dyDescent="0.2">
      <c r="A5515">
        <v>2016</v>
      </c>
      <c r="B5515" t="s">
        <v>9</v>
      </c>
      <c r="C5515">
        <v>175</v>
      </c>
      <c r="D5515" t="s">
        <v>273</v>
      </c>
      <c r="E5515" t="s">
        <v>205</v>
      </c>
      <c r="F5515" s="231">
        <v>0.73065000000000002</v>
      </c>
    </row>
    <row r="5516" spans="1:6" x14ac:dyDescent="0.2">
      <c r="A5516">
        <v>2016</v>
      </c>
      <c r="B5516" t="s">
        <v>9</v>
      </c>
      <c r="C5516">
        <v>175</v>
      </c>
      <c r="D5516" t="s">
        <v>273</v>
      </c>
      <c r="E5516" t="s">
        <v>196</v>
      </c>
      <c r="F5516" s="231">
        <v>298</v>
      </c>
    </row>
    <row r="5517" spans="1:6" x14ac:dyDescent="0.2">
      <c r="A5517">
        <v>2016</v>
      </c>
      <c r="B5517" t="s">
        <v>1</v>
      </c>
      <c r="C5517">
        <v>175</v>
      </c>
      <c r="D5517" t="s">
        <v>273</v>
      </c>
      <c r="E5517" t="s">
        <v>197</v>
      </c>
      <c r="F5517" s="231">
        <v>8</v>
      </c>
    </row>
    <row r="5518" spans="1:6" x14ac:dyDescent="0.2">
      <c r="A5518">
        <v>2016</v>
      </c>
      <c r="B5518" t="s">
        <v>1</v>
      </c>
      <c r="C5518">
        <v>175</v>
      </c>
      <c r="D5518" t="s">
        <v>273</v>
      </c>
      <c r="E5518" t="s">
        <v>198</v>
      </c>
      <c r="F5518" s="231">
        <v>1</v>
      </c>
    </row>
    <row r="5519" spans="1:6" x14ac:dyDescent="0.2">
      <c r="A5519">
        <v>2016</v>
      </c>
      <c r="B5519" t="s">
        <v>1</v>
      </c>
      <c r="C5519">
        <v>175</v>
      </c>
      <c r="D5519" t="s">
        <v>273</v>
      </c>
      <c r="E5519" t="s">
        <v>199</v>
      </c>
      <c r="F5519" s="231">
        <v>2</v>
      </c>
    </row>
    <row r="5520" spans="1:6" x14ac:dyDescent="0.2">
      <c r="A5520">
        <v>2016</v>
      </c>
      <c r="B5520" t="s">
        <v>1</v>
      </c>
      <c r="C5520">
        <v>175</v>
      </c>
      <c r="D5520" t="s">
        <v>273</v>
      </c>
      <c r="E5520" t="s">
        <v>194</v>
      </c>
      <c r="F5520" s="231">
        <v>1</v>
      </c>
    </row>
    <row r="5521" spans="1:6" x14ac:dyDescent="0.2">
      <c r="A5521">
        <v>2016</v>
      </c>
      <c r="B5521" t="s">
        <v>1</v>
      </c>
      <c r="C5521">
        <v>175</v>
      </c>
      <c r="D5521" t="s">
        <v>273</v>
      </c>
      <c r="E5521" t="s">
        <v>200</v>
      </c>
      <c r="F5521" s="231">
        <v>2</v>
      </c>
    </row>
    <row r="5522" spans="1:6" x14ac:dyDescent="0.2">
      <c r="A5522">
        <v>2016</v>
      </c>
      <c r="B5522" t="s">
        <v>1</v>
      </c>
      <c r="C5522">
        <v>175</v>
      </c>
      <c r="D5522" t="s">
        <v>273</v>
      </c>
      <c r="E5522" t="s">
        <v>195</v>
      </c>
      <c r="F5522" s="231">
        <v>14</v>
      </c>
    </row>
    <row r="5523" spans="1:6" x14ac:dyDescent="0.2">
      <c r="A5523">
        <v>2016</v>
      </c>
      <c r="B5523" t="s">
        <v>1</v>
      </c>
      <c r="C5523">
        <v>175</v>
      </c>
      <c r="D5523" t="s">
        <v>273</v>
      </c>
      <c r="E5523" t="s">
        <v>202</v>
      </c>
      <c r="F5523" s="231">
        <v>0.689855</v>
      </c>
    </row>
    <row r="5524" spans="1:6" x14ac:dyDescent="0.2">
      <c r="A5524">
        <v>2016</v>
      </c>
      <c r="B5524" t="s">
        <v>1</v>
      </c>
      <c r="C5524">
        <v>175</v>
      </c>
      <c r="D5524" t="s">
        <v>273</v>
      </c>
      <c r="E5524" t="s">
        <v>205</v>
      </c>
      <c r="F5524" s="231">
        <v>0.69822499999999998</v>
      </c>
    </row>
    <row r="5525" spans="1:6" x14ac:dyDescent="0.2">
      <c r="A5525">
        <v>2016</v>
      </c>
      <c r="B5525" t="s">
        <v>1</v>
      </c>
      <c r="C5525">
        <v>175</v>
      </c>
      <c r="D5525" t="s">
        <v>273</v>
      </c>
      <c r="E5525" t="s">
        <v>196</v>
      </c>
      <c r="F5525" s="231">
        <v>308</v>
      </c>
    </row>
    <row r="5526" spans="1:6" x14ac:dyDescent="0.2">
      <c r="A5526">
        <v>2016</v>
      </c>
      <c r="B5526" t="s">
        <v>5</v>
      </c>
      <c r="C5526">
        <v>175</v>
      </c>
      <c r="D5526" t="s">
        <v>273</v>
      </c>
      <c r="E5526" t="s">
        <v>197</v>
      </c>
      <c r="F5526" s="231">
        <v>6</v>
      </c>
    </row>
    <row r="5527" spans="1:6" x14ac:dyDescent="0.2">
      <c r="A5527">
        <v>2016</v>
      </c>
      <c r="B5527" t="s">
        <v>5</v>
      </c>
      <c r="C5527">
        <v>175</v>
      </c>
      <c r="D5527" t="s">
        <v>273</v>
      </c>
      <c r="E5527" t="s">
        <v>199</v>
      </c>
      <c r="F5527" s="231">
        <v>1</v>
      </c>
    </row>
    <row r="5528" spans="1:6" x14ac:dyDescent="0.2">
      <c r="A5528">
        <v>2016</v>
      </c>
      <c r="B5528" t="s">
        <v>5</v>
      </c>
      <c r="C5528">
        <v>175</v>
      </c>
      <c r="D5528" t="s">
        <v>273</v>
      </c>
      <c r="E5528" t="s">
        <v>194</v>
      </c>
      <c r="F5528" s="231">
        <v>6</v>
      </c>
    </row>
    <row r="5529" spans="1:6" x14ac:dyDescent="0.2">
      <c r="A5529">
        <v>2016</v>
      </c>
      <c r="B5529" t="s">
        <v>5</v>
      </c>
      <c r="C5529">
        <v>175</v>
      </c>
      <c r="D5529" t="s">
        <v>273</v>
      </c>
      <c r="E5529" t="s">
        <v>200</v>
      </c>
      <c r="F5529" s="231">
        <v>1</v>
      </c>
    </row>
    <row r="5530" spans="1:6" x14ac:dyDescent="0.2">
      <c r="A5530">
        <v>2016</v>
      </c>
      <c r="B5530" t="s">
        <v>5</v>
      </c>
      <c r="C5530">
        <v>175</v>
      </c>
      <c r="D5530" t="s">
        <v>273</v>
      </c>
      <c r="E5530" t="s">
        <v>195</v>
      </c>
      <c r="F5530" s="231">
        <v>18</v>
      </c>
    </row>
    <row r="5531" spans="1:6" x14ac:dyDescent="0.2">
      <c r="A5531">
        <v>2016</v>
      </c>
      <c r="B5531" t="s">
        <v>5</v>
      </c>
      <c r="C5531">
        <v>175</v>
      </c>
      <c r="D5531" t="s">
        <v>273</v>
      </c>
      <c r="E5531" t="s">
        <v>202</v>
      </c>
      <c r="F5531" s="231">
        <v>0.69139499999999998</v>
      </c>
    </row>
    <row r="5532" spans="1:6" x14ac:dyDescent="0.2">
      <c r="A5532">
        <v>2016</v>
      </c>
      <c r="B5532" t="s">
        <v>5</v>
      </c>
      <c r="C5532">
        <v>175</v>
      </c>
      <c r="D5532" t="s">
        <v>273</v>
      </c>
      <c r="E5532" t="s">
        <v>205</v>
      </c>
      <c r="F5532" s="231">
        <v>0.69908800000000004</v>
      </c>
    </row>
    <row r="5533" spans="1:6" x14ac:dyDescent="0.2">
      <c r="A5533">
        <v>2016</v>
      </c>
      <c r="B5533" t="s">
        <v>5</v>
      </c>
      <c r="C5533">
        <v>175</v>
      </c>
      <c r="D5533" t="s">
        <v>273</v>
      </c>
      <c r="E5533" t="s">
        <v>196</v>
      </c>
      <c r="F5533" s="231">
        <v>303</v>
      </c>
    </row>
    <row r="5534" spans="1:6" x14ac:dyDescent="0.2">
      <c r="A5534">
        <v>2016</v>
      </c>
      <c r="B5534" t="s">
        <v>7</v>
      </c>
      <c r="C5534">
        <v>175</v>
      </c>
      <c r="D5534" t="s">
        <v>273</v>
      </c>
      <c r="E5534" t="s">
        <v>197</v>
      </c>
      <c r="F5534" s="231">
        <v>8</v>
      </c>
    </row>
    <row r="5535" spans="1:6" x14ac:dyDescent="0.2">
      <c r="A5535">
        <v>2016</v>
      </c>
      <c r="B5535" t="s">
        <v>7</v>
      </c>
      <c r="C5535">
        <v>175</v>
      </c>
      <c r="D5535" t="s">
        <v>273</v>
      </c>
      <c r="E5535" t="s">
        <v>198</v>
      </c>
      <c r="F5535" s="231">
        <v>2</v>
      </c>
    </row>
    <row r="5536" spans="1:6" x14ac:dyDescent="0.2">
      <c r="A5536">
        <v>2016</v>
      </c>
      <c r="B5536" t="s">
        <v>7</v>
      </c>
      <c r="C5536">
        <v>175</v>
      </c>
      <c r="D5536" t="s">
        <v>273</v>
      </c>
      <c r="E5536" t="s">
        <v>199</v>
      </c>
      <c r="F5536" s="231">
        <v>1</v>
      </c>
    </row>
    <row r="5537" spans="1:6" x14ac:dyDescent="0.2">
      <c r="A5537">
        <v>2016</v>
      </c>
      <c r="B5537" t="s">
        <v>7</v>
      </c>
      <c r="C5537">
        <v>175</v>
      </c>
      <c r="D5537" t="s">
        <v>273</v>
      </c>
      <c r="E5537" t="s">
        <v>194</v>
      </c>
      <c r="F5537" s="231">
        <v>6</v>
      </c>
    </row>
    <row r="5538" spans="1:6" x14ac:dyDescent="0.2">
      <c r="A5538">
        <v>2016</v>
      </c>
      <c r="B5538" t="s">
        <v>7</v>
      </c>
      <c r="C5538">
        <v>175</v>
      </c>
      <c r="D5538" t="s">
        <v>273</v>
      </c>
      <c r="E5538" t="s">
        <v>195</v>
      </c>
      <c r="F5538" s="231">
        <v>15</v>
      </c>
    </row>
    <row r="5539" spans="1:6" x14ac:dyDescent="0.2">
      <c r="A5539">
        <v>2016</v>
      </c>
      <c r="B5539" t="s">
        <v>7</v>
      </c>
      <c r="C5539">
        <v>175</v>
      </c>
      <c r="D5539" t="s">
        <v>273</v>
      </c>
      <c r="E5539" t="s">
        <v>202</v>
      </c>
      <c r="F5539" s="231">
        <v>0.71428599999999998</v>
      </c>
    </row>
    <row r="5540" spans="1:6" x14ac:dyDescent="0.2">
      <c r="A5540">
        <v>2016</v>
      </c>
      <c r="B5540" t="s">
        <v>7</v>
      </c>
      <c r="C5540">
        <v>175</v>
      </c>
      <c r="D5540" t="s">
        <v>273</v>
      </c>
      <c r="E5540" t="s">
        <v>205</v>
      </c>
      <c r="F5540" s="231">
        <v>0.72274099999999997</v>
      </c>
    </row>
    <row r="5541" spans="1:6" x14ac:dyDescent="0.2">
      <c r="A5541">
        <v>2016</v>
      </c>
      <c r="B5541" t="s">
        <v>7</v>
      </c>
      <c r="C5541">
        <v>175</v>
      </c>
      <c r="D5541" t="s">
        <v>273</v>
      </c>
      <c r="E5541" t="s">
        <v>196</v>
      </c>
      <c r="F5541" s="231">
        <v>297</v>
      </c>
    </row>
    <row r="5542" spans="1:6" x14ac:dyDescent="0.2">
      <c r="A5542">
        <v>2016</v>
      </c>
      <c r="B5542" t="s">
        <v>6</v>
      </c>
      <c r="C5542">
        <v>175</v>
      </c>
      <c r="D5542" t="s">
        <v>273</v>
      </c>
      <c r="E5542" t="s">
        <v>197</v>
      </c>
      <c r="F5542" s="231">
        <v>9</v>
      </c>
    </row>
    <row r="5543" spans="1:6" x14ac:dyDescent="0.2">
      <c r="A5543">
        <v>2016</v>
      </c>
      <c r="B5543" t="s">
        <v>6</v>
      </c>
      <c r="C5543">
        <v>175</v>
      </c>
      <c r="D5543" t="s">
        <v>273</v>
      </c>
      <c r="E5543" t="s">
        <v>194</v>
      </c>
      <c r="F5543" s="231">
        <v>3</v>
      </c>
    </row>
    <row r="5544" spans="1:6" x14ac:dyDescent="0.2">
      <c r="A5544">
        <v>2016</v>
      </c>
      <c r="B5544" t="s">
        <v>6</v>
      </c>
      <c r="C5544">
        <v>175</v>
      </c>
      <c r="D5544" t="s">
        <v>273</v>
      </c>
      <c r="E5544" t="s">
        <v>200</v>
      </c>
      <c r="F5544" s="231">
        <v>1</v>
      </c>
    </row>
    <row r="5545" spans="1:6" x14ac:dyDescent="0.2">
      <c r="A5545">
        <v>2016</v>
      </c>
      <c r="B5545" t="s">
        <v>6</v>
      </c>
      <c r="C5545">
        <v>175</v>
      </c>
      <c r="D5545" t="s">
        <v>273</v>
      </c>
      <c r="E5545" t="s">
        <v>195</v>
      </c>
      <c r="F5545" s="231">
        <v>18</v>
      </c>
    </row>
    <row r="5546" spans="1:6" x14ac:dyDescent="0.2">
      <c r="A5546">
        <v>2016</v>
      </c>
      <c r="B5546" t="s">
        <v>6</v>
      </c>
      <c r="C5546">
        <v>175</v>
      </c>
      <c r="D5546" t="s">
        <v>273</v>
      </c>
      <c r="E5546" t="s">
        <v>202</v>
      </c>
      <c r="F5546" s="231">
        <v>0.703264</v>
      </c>
    </row>
    <row r="5547" spans="1:6" x14ac:dyDescent="0.2">
      <c r="A5547">
        <v>2016</v>
      </c>
      <c r="B5547" t="s">
        <v>6</v>
      </c>
      <c r="C5547">
        <v>175</v>
      </c>
      <c r="D5547" t="s">
        <v>273</v>
      </c>
      <c r="E5547" t="s">
        <v>205</v>
      </c>
      <c r="F5547" s="231">
        <v>0.71124600000000004</v>
      </c>
    </row>
    <row r="5548" spans="1:6" x14ac:dyDescent="0.2">
      <c r="A5548">
        <v>2016</v>
      </c>
      <c r="B5548" t="s">
        <v>6</v>
      </c>
      <c r="C5548">
        <v>175</v>
      </c>
      <c r="D5548" t="s">
        <v>273</v>
      </c>
      <c r="E5548" t="s">
        <v>196</v>
      </c>
      <c r="F5548" s="231">
        <v>298</v>
      </c>
    </row>
    <row r="5549" spans="1:6" x14ac:dyDescent="0.2">
      <c r="A5549">
        <v>2016</v>
      </c>
      <c r="B5549" t="s">
        <v>0</v>
      </c>
      <c r="C5549">
        <v>175</v>
      </c>
      <c r="D5549" t="s">
        <v>273</v>
      </c>
      <c r="E5549" t="s">
        <v>197</v>
      </c>
      <c r="F5549" s="231">
        <v>10</v>
      </c>
    </row>
    <row r="5550" spans="1:6" x14ac:dyDescent="0.2">
      <c r="A5550">
        <v>2016</v>
      </c>
      <c r="B5550" t="s">
        <v>0</v>
      </c>
      <c r="C5550">
        <v>175</v>
      </c>
      <c r="D5550" t="s">
        <v>273</v>
      </c>
      <c r="E5550" t="s">
        <v>198</v>
      </c>
      <c r="F5550" s="231">
        <v>1</v>
      </c>
    </row>
    <row r="5551" spans="1:6" x14ac:dyDescent="0.2">
      <c r="A5551">
        <v>2016</v>
      </c>
      <c r="B5551" t="s">
        <v>0</v>
      </c>
      <c r="C5551">
        <v>175</v>
      </c>
      <c r="D5551" t="s">
        <v>273</v>
      </c>
      <c r="E5551" t="s">
        <v>199</v>
      </c>
      <c r="F5551" s="231">
        <v>0</v>
      </c>
    </row>
    <row r="5552" spans="1:6" x14ac:dyDescent="0.2">
      <c r="A5552">
        <v>2016</v>
      </c>
      <c r="B5552" t="s">
        <v>0</v>
      </c>
      <c r="C5552">
        <v>175</v>
      </c>
      <c r="D5552" t="s">
        <v>273</v>
      </c>
      <c r="E5552" t="s">
        <v>194</v>
      </c>
      <c r="F5552" s="231">
        <v>4</v>
      </c>
    </row>
    <row r="5553" spans="1:6" x14ac:dyDescent="0.2">
      <c r="A5553">
        <v>2016</v>
      </c>
      <c r="B5553" t="s">
        <v>0</v>
      </c>
      <c r="C5553">
        <v>175</v>
      </c>
      <c r="D5553" t="s">
        <v>273</v>
      </c>
      <c r="E5553" t="s">
        <v>200</v>
      </c>
      <c r="F5553" s="231">
        <v>0</v>
      </c>
    </row>
    <row r="5554" spans="1:6" x14ac:dyDescent="0.2">
      <c r="A5554">
        <v>2016</v>
      </c>
      <c r="B5554" t="s">
        <v>0</v>
      </c>
      <c r="C5554">
        <v>175</v>
      </c>
      <c r="D5554" t="s">
        <v>273</v>
      </c>
      <c r="E5554" t="s">
        <v>195</v>
      </c>
      <c r="F5554" s="231">
        <v>26</v>
      </c>
    </row>
    <row r="5555" spans="1:6" x14ac:dyDescent="0.2">
      <c r="A5555">
        <v>2016</v>
      </c>
      <c r="B5555" t="s">
        <v>0</v>
      </c>
      <c r="C5555">
        <v>175</v>
      </c>
      <c r="D5555" t="s">
        <v>273</v>
      </c>
      <c r="E5555" t="s">
        <v>202</v>
      </c>
      <c r="F5555" s="231">
        <v>0.69298199999999999</v>
      </c>
    </row>
    <row r="5556" spans="1:6" x14ac:dyDescent="0.2">
      <c r="A5556">
        <v>2016</v>
      </c>
      <c r="B5556" t="s">
        <v>0</v>
      </c>
      <c r="C5556">
        <v>175</v>
      </c>
      <c r="D5556" t="s">
        <v>273</v>
      </c>
      <c r="E5556" t="s">
        <v>205</v>
      </c>
      <c r="F5556" s="231">
        <v>0.69850699999999999</v>
      </c>
    </row>
    <row r="5557" spans="1:6" x14ac:dyDescent="0.2">
      <c r="A5557">
        <v>2016</v>
      </c>
      <c r="B5557" t="s">
        <v>0</v>
      </c>
      <c r="C5557">
        <v>175</v>
      </c>
      <c r="D5557" t="s">
        <v>273</v>
      </c>
      <c r="E5557" t="s">
        <v>196</v>
      </c>
      <c r="F5557" s="231">
        <v>313</v>
      </c>
    </row>
    <row r="5558" spans="1:6" x14ac:dyDescent="0.2">
      <c r="A5558">
        <v>2016</v>
      </c>
      <c r="B5558" t="s">
        <v>8</v>
      </c>
      <c r="C5558">
        <v>175</v>
      </c>
      <c r="D5558" t="s">
        <v>273</v>
      </c>
      <c r="E5558" t="s">
        <v>197</v>
      </c>
      <c r="F5558" s="231">
        <v>6</v>
      </c>
    </row>
    <row r="5559" spans="1:6" x14ac:dyDescent="0.2">
      <c r="A5559">
        <v>2016</v>
      </c>
      <c r="B5559" t="s">
        <v>8</v>
      </c>
      <c r="C5559">
        <v>175</v>
      </c>
      <c r="D5559" t="s">
        <v>273</v>
      </c>
      <c r="E5559" t="s">
        <v>198</v>
      </c>
      <c r="F5559" s="231">
        <v>4</v>
      </c>
    </row>
    <row r="5560" spans="1:6" x14ac:dyDescent="0.2">
      <c r="A5560">
        <v>2016</v>
      </c>
      <c r="B5560" t="s">
        <v>8</v>
      </c>
      <c r="C5560">
        <v>175</v>
      </c>
      <c r="D5560" t="s">
        <v>273</v>
      </c>
      <c r="E5560" t="s">
        <v>194</v>
      </c>
      <c r="F5560" s="231">
        <v>8</v>
      </c>
    </row>
    <row r="5561" spans="1:6" x14ac:dyDescent="0.2">
      <c r="A5561">
        <v>2016</v>
      </c>
      <c r="B5561" t="s">
        <v>8</v>
      </c>
      <c r="C5561">
        <v>175</v>
      </c>
      <c r="D5561" t="s">
        <v>273</v>
      </c>
      <c r="E5561" t="s">
        <v>195</v>
      </c>
      <c r="F5561" s="231">
        <v>18</v>
      </c>
    </row>
    <row r="5562" spans="1:6" x14ac:dyDescent="0.2">
      <c r="A5562">
        <v>2016</v>
      </c>
      <c r="B5562" t="s">
        <v>8</v>
      </c>
      <c r="C5562">
        <v>175</v>
      </c>
      <c r="D5562" t="s">
        <v>273</v>
      </c>
      <c r="E5562" t="s">
        <v>202</v>
      </c>
      <c r="F5562" s="231">
        <v>0.73065000000000002</v>
      </c>
    </row>
    <row r="5563" spans="1:6" x14ac:dyDescent="0.2">
      <c r="A5563">
        <v>2016</v>
      </c>
      <c r="B5563" t="s">
        <v>8</v>
      </c>
      <c r="C5563">
        <v>175</v>
      </c>
      <c r="D5563" t="s">
        <v>273</v>
      </c>
      <c r="E5563" t="s">
        <v>205</v>
      </c>
      <c r="F5563" s="231">
        <v>0.73333300000000001</v>
      </c>
    </row>
    <row r="5564" spans="1:6" x14ac:dyDescent="0.2">
      <c r="A5564">
        <v>2016</v>
      </c>
      <c r="B5564" t="s">
        <v>8</v>
      </c>
      <c r="C5564">
        <v>175</v>
      </c>
      <c r="D5564" t="s">
        <v>273</v>
      </c>
      <c r="E5564" t="s">
        <v>196</v>
      </c>
      <c r="F5564" s="231">
        <v>299</v>
      </c>
    </row>
    <row r="5565" spans="1:6" x14ac:dyDescent="0.2">
      <c r="A5565">
        <v>2016</v>
      </c>
      <c r="B5565" t="s">
        <v>10</v>
      </c>
      <c r="C5565">
        <v>175</v>
      </c>
      <c r="D5565" t="s">
        <v>273</v>
      </c>
      <c r="E5565" t="s">
        <v>197</v>
      </c>
      <c r="F5565" s="231">
        <v>12</v>
      </c>
    </row>
    <row r="5566" spans="1:6" x14ac:dyDescent="0.2">
      <c r="A5566">
        <v>2016</v>
      </c>
      <c r="B5566" t="s">
        <v>10</v>
      </c>
      <c r="C5566">
        <v>175</v>
      </c>
      <c r="D5566" t="s">
        <v>273</v>
      </c>
      <c r="E5566" t="s">
        <v>198</v>
      </c>
      <c r="F5566" s="231">
        <v>1</v>
      </c>
    </row>
    <row r="5567" spans="1:6" x14ac:dyDescent="0.2">
      <c r="A5567">
        <v>2016</v>
      </c>
      <c r="B5567" t="s">
        <v>10</v>
      </c>
      <c r="C5567">
        <v>175</v>
      </c>
      <c r="D5567" t="s">
        <v>273</v>
      </c>
      <c r="E5567" t="s">
        <v>199</v>
      </c>
      <c r="F5567" s="231">
        <v>1</v>
      </c>
    </row>
    <row r="5568" spans="1:6" x14ac:dyDescent="0.2">
      <c r="A5568">
        <v>2016</v>
      </c>
      <c r="B5568" t="s">
        <v>10</v>
      </c>
      <c r="C5568">
        <v>175</v>
      </c>
      <c r="D5568" t="s">
        <v>273</v>
      </c>
      <c r="E5568" t="s">
        <v>194</v>
      </c>
      <c r="F5568" s="231">
        <v>11</v>
      </c>
    </row>
    <row r="5569" spans="1:6" x14ac:dyDescent="0.2">
      <c r="A5569">
        <v>2016</v>
      </c>
      <c r="B5569" t="s">
        <v>10</v>
      </c>
      <c r="C5569">
        <v>175</v>
      </c>
      <c r="D5569" t="s">
        <v>273</v>
      </c>
      <c r="E5569" t="s">
        <v>200</v>
      </c>
      <c r="F5569" s="231">
        <v>2</v>
      </c>
    </row>
    <row r="5570" spans="1:6" x14ac:dyDescent="0.2">
      <c r="A5570">
        <v>2016</v>
      </c>
      <c r="B5570" t="s">
        <v>10</v>
      </c>
      <c r="C5570">
        <v>175</v>
      </c>
      <c r="D5570" t="s">
        <v>273</v>
      </c>
      <c r="E5570" t="s">
        <v>195</v>
      </c>
      <c r="F5570" s="231">
        <v>11</v>
      </c>
    </row>
    <row r="5571" spans="1:6" x14ac:dyDescent="0.2">
      <c r="A5571">
        <v>2016</v>
      </c>
      <c r="B5571" t="s">
        <v>10</v>
      </c>
      <c r="C5571">
        <v>175</v>
      </c>
      <c r="D5571" t="s">
        <v>273</v>
      </c>
      <c r="E5571" t="s">
        <v>202</v>
      </c>
      <c r="F5571" s="231">
        <v>0.736842</v>
      </c>
    </row>
    <row r="5572" spans="1:6" x14ac:dyDescent="0.2">
      <c r="A5572">
        <v>2016</v>
      </c>
      <c r="B5572" t="s">
        <v>10</v>
      </c>
      <c r="C5572">
        <v>175</v>
      </c>
      <c r="D5572" t="s">
        <v>273</v>
      </c>
      <c r="E5572" t="s">
        <v>205</v>
      </c>
      <c r="F5572" s="231">
        <v>0.73816999999999999</v>
      </c>
    </row>
    <row r="5573" spans="1:6" x14ac:dyDescent="0.2">
      <c r="A5573">
        <v>2016</v>
      </c>
      <c r="B5573" t="s">
        <v>10</v>
      </c>
      <c r="C5573">
        <v>175</v>
      </c>
      <c r="D5573" t="s">
        <v>273</v>
      </c>
      <c r="E5573" t="s">
        <v>196</v>
      </c>
      <c r="F5573" s="231">
        <v>299</v>
      </c>
    </row>
    <row r="5574" spans="1:6" x14ac:dyDescent="0.2">
      <c r="A5574">
        <v>2016</v>
      </c>
      <c r="B5574" t="s">
        <v>4</v>
      </c>
      <c r="C5574">
        <v>175</v>
      </c>
      <c r="D5574" t="s">
        <v>273</v>
      </c>
      <c r="E5574" t="s">
        <v>197</v>
      </c>
      <c r="F5574" s="231">
        <v>7</v>
      </c>
    </row>
    <row r="5575" spans="1:6" x14ac:dyDescent="0.2">
      <c r="A5575">
        <v>2016</v>
      </c>
      <c r="B5575" t="s">
        <v>4</v>
      </c>
      <c r="C5575">
        <v>175</v>
      </c>
      <c r="D5575" t="s">
        <v>273</v>
      </c>
      <c r="E5575" t="s">
        <v>194</v>
      </c>
      <c r="F5575" s="231">
        <v>7</v>
      </c>
    </row>
    <row r="5576" spans="1:6" x14ac:dyDescent="0.2">
      <c r="A5576">
        <v>2016</v>
      </c>
      <c r="B5576" t="s">
        <v>4</v>
      </c>
      <c r="C5576">
        <v>175</v>
      </c>
      <c r="D5576" t="s">
        <v>273</v>
      </c>
      <c r="E5576" t="s">
        <v>200</v>
      </c>
      <c r="F5576" s="231">
        <v>1</v>
      </c>
    </row>
    <row r="5577" spans="1:6" x14ac:dyDescent="0.2">
      <c r="A5577">
        <v>2016</v>
      </c>
      <c r="B5577" t="s">
        <v>4</v>
      </c>
      <c r="C5577">
        <v>175</v>
      </c>
      <c r="D5577" t="s">
        <v>273</v>
      </c>
      <c r="E5577" t="s">
        <v>195</v>
      </c>
      <c r="F5577" s="231">
        <v>14</v>
      </c>
    </row>
    <row r="5578" spans="1:6" x14ac:dyDescent="0.2">
      <c r="A5578">
        <v>2016</v>
      </c>
      <c r="B5578" t="s">
        <v>4</v>
      </c>
      <c r="C5578">
        <v>175</v>
      </c>
      <c r="D5578" t="s">
        <v>273</v>
      </c>
      <c r="E5578" t="s">
        <v>202</v>
      </c>
      <c r="F5578" s="231">
        <v>0.68604699999999996</v>
      </c>
    </row>
    <row r="5579" spans="1:6" x14ac:dyDescent="0.2">
      <c r="A5579">
        <v>2016</v>
      </c>
      <c r="B5579" t="s">
        <v>4</v>
      </c>
      <c r="C5579">
        <v>175</v>
      </c>
      <c r="D5579" t="s">
        <v>273</v>
      </c>
      <c r="E5579" t="s">
        <v>205</v>
      </c>
      <c r="F5579" s="231">
        <v>0.69139499999999998</v>
      </c>
    </row>
    <row r="5580" spans="1:6" x14ac:dyDescent="0.2">
      <c r="A5580">
        <v>2016</v>
      </c>
      <c r="B5580" t="s">
        <v>4</v>
      </c>
      <c r="C5580">
        <v>175</v>
      </c>
      <c r="D5580" t="s">
        <v>273</v>
      </c>
      <c r="E5580" t="s">
        <v>196</v>
      </c>
      <c r="F5580" s="231">
        <v>302</v>
      </c>
    </row>
    <row r="5581" spans="1:6" x14ac:dyDescent="0.2">
      <c r="A5581">
        <v>2016</v>
      </c>
      <c r="B5581" t="s">
        <v>3</v>
      </c>
      <c r="C5581">
        <v>175</v>
      </c>
      <c r="D5581" t="s">
        <v>273</v>
      </c>
      <c r="E5581" t="s">
        <v>197</v>
      </c>
      <c r="F5581" s="231">
        <v>10</v>
      </c>
    </row>
    <row r="5582" spans="1:6" x14ac:dyDescent="0.2">
      <c r="A5582">
        <v>2016</v>
      </c>
      <c r="B5582" t="s">
        <v>3</v>
      </c>
      <c r="C5582">
        <v>175</v>
      </c>
      <c r="D5582" t="s">
        <v>273</v>
      </c>
      <c r="E5582" t="s">
        <v>198</v>
      </c>
      <c r="F5582" s="231">
        <v>2</v>
      </c>
    </row>
    <row r="5583" spans="1:6" x14ac:dyDescent="0.2">
      <c r="A5583">
        <v>2016</v>
      </c>
      <c r="B5583" t="s">
        <v>3</v>
      </c>
      <c r="C5583">
        <v>175</v>
      </c>
      <c r="D5583" t="s">
        <v>273</v>
      </c>
      <c r="E5583" t="s">
        <v>194</v>
      </c>
      <c r="F5583" s="231">
        <v>5</v>
      </c>
    </row>
    <row r="5584" spans="1:6" x14ac:dyDescent="0.2">
      <c r="A5584">
        <v>2016</v>
      </c>
      <c r="B5584" t="s">
        <v>3</v>
      </c>
      <c r="C5584">
        <v>175</v>
      </c>
      <c r="D5584" t="s">
        <v>273</v>
      </c>
      <c r="E5584" t="s">
        <v>200</v>
      </c>
      <c r="F5584" s="231">
        <v>1</v>
      </c>
    </row>
    <row r="5585" spans="1:6" x14ac:dyDescent="0.2">
      <c r="A5585">
        <v>2016</v>
      </c>
      <c r="B5585" t="s">
        <v>3</v>
      </c>
      <c r="C5585">
        <v>175</v>
      </c>
      <c r="D5585" t="s">
        <v>273</v>
      </c>
      <c r="E5585" t="s">
        <v>195</v>
      </c>
      <c r="F5585" s="231">
        <v>18</v>
      </c>
    </row>
    <row r="5586" spans="1:6" x14ac:dyDescent="0.2">
      <c r="A5586">
        <v>2016</v>
      </c>
      <c r="B5586" t="s">
        <v>3</v>
      </c>
      <c r="C5586">
        <v>175</v>
      </c>
      <c r="D5586" t="s">
        <v>273</v>
      </c>
      <c r="E5586" t="s">
        <v>202</v>
      </c>
      <c r="F5586" s="231">
        <v>0.68299699999999997</v>
      </c>
    </row>
    <row r="5587" spans="1:6" x14ac:dyDescent="0.2">
      <c r="A5587">
        <v>2016</v>
      </c>
      <c r="B5587" t="s">
        <v>3</v>
      </c>
      <c r="C5587">
        <v>175</v>
      </c>
      <c r="D5587" t="s">
        <v>273</v>
      </c>
      <c r="E5587" t="s">
        <v>205</v>
      </c>
      <c r="F5587" s="231">
        <v>0.68915000000000004</v>
      </c>
    </row>
    <row r="5588" spans="1:6" x14ac:dyDescent="0.2">
      <c r="A5588">
        <v>2016</v>
      </c>
      <c r="B5588" t="s">
        <v>3</v>
      </c>
      <c r="C5588">
        <v>175</v>
      </c>
      <c r="D5588" t="s">
        <v>273</v>
      </c>
      <c r="E5588" t="s">
        <v>196</v>
      </c>
      <c r="F5588" s="231">
        <v>302</v>
      </c>
    </row>
    <row r="5589" spans="1:6" x14ac:dyDescent="0.2">
      <c r="A5589">
        <v>2016</v>
      </c>
      <c r="B5589" t="s">
        <v>2</v>
      </c>
      <c r="C5589">
        <v>175</v>
      </c>
      <c r="D5589" t="s">
        <v>273</v>
      </c>
      <c r="E5589" t="s">
        <v>197</v>
      </c>
      <c r="F5589" s="231">
        <v>9</v>
      </c>
    </row>
    <row r="5590" spans="1:6" x14ac:dyDescent="0.2">
      <c r="A5590">
        <v>2016</v>
      </c>
      <c r="B5590" t="s">
        <v>2</v>
      </c>
      <c r="C5590">
        <v>175</v>
      </c>
      <c r="D5590" t="s">
        <v>273</v>
      </c>
      <c r="E5590" t="s">
        <v>198</v>
      </c>
      <c r="F5590" s="231">
        <v>2</v>
      </c>
    </row>
    <row r="5591" spans="1:6" x14ac:dyDescent="0.2">
      <c r="A5591">
        <v>2016</v>
      </c>
      <c r="B5591" t="s">
        <v>2</v>
      </c>
      <c r="C5591">
        <v>175</v>
      </c>
      <c r="D5591" t="s">
        <v>273</v>
      </c>
      <c r="E5591" t="s">
        <v>194</v>
      </c>
      <c r="F5591" s="231">
        <v>4</v>
      </c>
    </row>
    <row r="5592" spans="1:6" x14ac:dyDescent="0.2">
      <c r="A5592">
        <v>2016</v>
      </c>
      <c r="B5592" t="s">
        <v>2</v>
      </c>
      <c r="C5592">
        <v>175</v>
      </c>
      <c r="D5592" t="s">
        <v>273</v>
      </c>
      <c r="E5592" t="s">
        <v>195</v>
      </c>
      <c r="F5592" s="231">
        <v>13</v>
      </c>
    </row>
    <row r="5593" spans="1:6" x14ac:dyDescent="0.2">
      <c r="A5593">
        <v>2016</v>
      </c>
      <c r="B5593" t="s">
        <v>2</v>
      </c>
      <c r="C5593">
        <v>175</v>
      </c>
      <c r="D5593" t="s">
        <v>273</v>
      </c>
      <c r="E5593" t="s">
        <v>202</v>
      </c>
      <c r="F5593" s="231">
        <v>0.678261</v>
      </c>
    </row>
    <row r="5594" spans="1:6" x14ac:dyDescent="0.2">
      <c r="A5594">
        <v>2016</v>
      </c>
      <c r="B5594" t="s">
        <v>2</v>
      </c>
      <c r="C5594">
        <v>175</v>
      </c>
      <c r="D5594" t="s">
        <v>273</v>
      </c>
      <c r="E5594" t="s">
        <v>205</v>
      </c>
      <c r="F5594" s="231">
        <v>0.68436600000000003</v>
      </c>
    </row>
    <row r="5595" spans="1:6" x14ac:dyDescent="0.2">
      <c r="A5595">
        <v>2016</v>
      </c>
      <c r="B5595" t="s">
        <v>2</v>
      </c>
      <c r="C5595">
        <v>175</v>
      </c>
      <c r="D5595" t="s">
        <v>273</v>
      </c>
      <c r="E5595" t="s">
        <v>196</v>
      </c>
      <c r="F5595" s="231">
        <v>305</v>
      </c>
    </row>
    <row r="5596" spans="1:6" x14ac:dyDescent="0.2">
      <c r="A5596">
        <v>2016</v>
      </c>
      <c r="B5596" t="s">
        <v>9</v>
      </c>
      <c r="C5596">
        <v>178</v>
      </c>
      <c r="D5596" t="s">
        <v>274</v>
      </c>
      <c r="E5596" t="s">
        <v>197</v>
      </c>
      <c r="F5596" s="231">
        <v>12</v>
      </c>
    </row>
    <row r="5597" spans="1:6" x14ac:dyDescent="0.2">
      <c r="A5597">
        <v>2016</v>
      </c>
      <c r="B5597" t="s">
        <v>9</v>
      </c>
      <c r="C5597">
        <v>178</v>
      </c>
      <c r="D5597" t="s">
        <v>274</v>
      </c>
      <c r="E5597" t="s">
        <v>198</v>
      </c>
      <c r="F5597" s="231">
        <v>3</v>
      </c>
    </row>
    <row r="5598" spans="1:6" x14ac:dyDescent="0.2">
      <c r="A5598">
        <v>2016</v>
      </c>
      <c r="B5598" t="s">
        <v>9</v>
      </c>
      <c r="C5598">
        <v>178</v>
      </c>
      <c r="D5598" t="s">
        <v>274</v>
      </c>
      <c r="E5598" t="s">
        <v>199</v>
      </c>
      <c r="F5598" s="231">
        <v>1</v>
      </c>
    </row>
    <row r="5599" spans="1:6" x14ac:dyDescent="0.2">
      <c r="A5599">
        <v>2016</v>
      </c>
      <c r="B5599" t="s">
        <v>9</v>
      </c>
      <c r="C5599">
        <v>178</v>
      </c>
      <c r="D5599" t="s">
        <v>274</v>
      </c>
      <c r="E5599" t="s">
        <v>194</v>
      </c>
      <c r="F5599" s="231">
        <v>20</v>
      </c>
    </row>
    <row r="5600" spans="1:6" x14ac:dyDescent="0.2">
      <c r="A5600">
        <v>2016</v>
      </c>
      <c r="B5600" t="s">
        <v>9</v>
      </c>
      <c r="C5600">
        <v>178</v>
      </c>
      <c r="D5600" t="s">
        <v>274</v>
      </c>
      <c r="E5600" t="s">
        <v>200</v>
      </c>
      <c r="F5600" s="231">
        <v>1</v>
      </c>
    </row>
    <row r="5601" spans="1:6" x14ac:dyDescent="0.2">
      <c r="A5601">
        <v>2016</v>
      </c>
      <c r="B5601" t="s">
        <v>9</v>
      </c>
      <c r="C5601">
        <v>178</v>
      </c>
      <c r="D5601" t="s">
        <v>274</v>
      </c>
      <c r="E5601" t="s">
        <v>195</v>
      </c>
      <c r="F5601" s="231">
        <v>25</v>
      </c>
    </row>
    <row r="5602" spans="1:6" x14ac:dyDescent="0.2">
      <c r="A5602">
        <v>2016</v>
      </c>
      <c r="B5602" t="s">
        <v>9</v>
      </c>
      <c r="C5602">
        <v>178</v>
      </c>
      <c r="D5602" t="s">
        <v>274</v>
      </c>
      <c r="E5602" t="s">
        <v>202</v>
      </c>
      <c r="F5602" s="231">
        <v>0.688245</v>
      </c>
    </row>
    <row r="5603" spans="1:6" x14ac:dyDescent="0.2">
      <c r="A5603">
        <v>2016</v>
      </c>
      <c r="B5603" t="s">
        <v>9</v>
      </c>
      <c r="C5603">
        <v>178</v>
      </c>
      <c r="D5603" t="s">
        <v>274</v>
      </c>
      <c r="E5603" t="s">
        <v>205</v>
      </c>
      <c r="F5603" s="231">
        <v>0.72053199999999995</v>
      </c>
    </row>
    <row r="5604" spans="1:6" x14ac:dyDescent="0.2">
      <c r="A5604">
        <v>2016</v>
      </c>
      <c r="B5604" t="s">
        <v>9</v>
      </c>
      <c r="C5604">
        <v>178</v>
      </c>
      <c r="D5604" t="s">
        <v>274</v>
      </c>
      <c r="E5604" t="s">
        <v>196</v>
      </c>
      <c r="F5604" s="231">
        <v>594</v>
      </c>
    </row>
    <row r="5605" spans="1:6" x14ac:dyDescent="0.2">
      <c r="A5605">
        <v>2016</v>
      </c>
      <c r="B5605" t="s">
        <v>1</v>
      </c>
      <c r="C5605">
        <v>178</v>
      </c>
      <c r="D5605" t="s">
        <v>274</v>
      </c>
      <c r="E5605" t="s">
        <v>197</v>
      </c>
      <c r="F5605" s="231">
        <v>12</v>
      </c>
    </row>
    <row r="5606" spans="1:6" x14ac:dyDescent="0.2">
      <c r="A5606">
        <v>2016</v>
      </c>
      <c r="B5606" t="s">
        <v>1</v>
      </c>
      <c r="C5606">
        <v>178</v>
      </c>
      <c r="D5606" t="s">
        <v>274</v>
      </c>
      <c r="E5606" t="s">
        <v>198</v>
      </c>
      <c r="F5606" s="231">
        <v>3</v>
      </c>
    </row>
    <row r="5607" spans="1:6" x14ac:dyDescent="0.2">
      <c r="A5607">
        <v>2016</v>
      </c>
      <c r="B5607" t="s">
        <v>1</v>
      </c>
      <c r="C5607">
        <v>178</v>
      </c>
      <c r="D5607" t="s">
        <v>274</v>
      </c>
      <c r="E5607" t="s">
        <v>199</v>
      </c>
      <c r="F5607" s="231">
        <v>1</v>
      </c>
    </row>
    <row r="5608" spans="1:6" x14ac:dyDescent="0.2">
      <c r="A5608">
        <v>2016</v>
      </c>
      <c r="B5608" t="s">
        <v>1</v>
      </c>
      <c r="C5608">
        <v>178</v>
      </c>
      <c r="D5608" t="s">
        <v>274</v>
      </c>
      <c r="E5608" t="s">
        <v>194</v>
      </c>
      <c r="F5608" s="231">
        <v>12</v>
      </c>
    </row>
    <row r="5609" spans="1:6" x14ac:dyDescent="0.2">
      <c r="A5609">
        <v>2016</v>
      </c>
      <c r="B5609" t="s">
        <v>1</v>
      </c>
      <c r="C5609">
        <v>178</v>
      </c>
      <c r="D5609" t="s">
        <v>274</v>
      </c>
      <c r="E5609" t="s">
        <v>200</v>
      </c>
      <c r="F5609" s="231">
        <v>1</v>
      </c>
    </row>
    <row r="5610" spans="1:6" x14ac:dyDescent="0.2">
      <c r="A5610">
        <v>2016</v>
      </c>
      <c r="B5610" t="s">
        <v>1</v>
      </c>
      <c r="C5610">
        <v>178</v>
      </c>
      <c r="D5610" t="s">
        <v>274</v>
      </c>
      <c r="E5610" t="s">
        <v>195</v>
      </c>
      <c r="F5610" s="231">
        <v>35</v>
      </c>
    </row>
    <row r="5611" spans="1:6" x14ac:dyDescent="0.2">
      <c r="A5611">
        <v>2016</v>
      </c>
      <c r="B5611" t="s">
        <v>1</v>
      </c>
      <c r="C5611">
        <v>178</v>
      </c>
      <c r="D5611" t="s">
        <v>274</v>
      </c>
      <c r="E5611" t="s">
        <v>202</v>
      </c>
      <c r="F5611" s="231">
        <v>0.68392900000000001</v>
      </c>
    </row>
    <row r="5612" spans="1:6" x14ac:dyDescent="0.2">
      <c r="A5612">
        <v>2016</v>
      </c>
      <c r="B5612" t="s">
        <v>1</v>
      </c>
      <c r="C5612">
        <v>178</v>
      </c>
      <c r="D5612" t="s">
        <v>274</v>
      </c>
      <c r="E5612" t="s">
        <v>205</v>
      </c>
      <c r="F5612" s="231">
        <v>0.72038800000000003</v>
      </c>
    </row>
    <row r="5613" spans="1:6" x14ac:dyDescent="0.2">
      <c r="A5613">
        <v>2016</v>
      </c>
      <c r="B5613" t="s">
        <v>1</v>
      </c>
      <c r="C5613">
        <v>178</v>
      </c>
      <c r="D5613" t="s">
        <v>274</v>
      </c>
      <c r="E5613" t="s">
        <v>196</v>
      </c>
      <c r="F5613" s="231">
        <v>578</v>
      </c>
    </row>
    <row r="5614" spans="1:6" x14ac:dyDescent="0.2">
      <c r="A5614">
        <v>2016</v>
      </c>
      <c r="B5614" t="s">
        <v>5</v>
      </c>
      <c r="C5614">
        <v>178</v>
      </c>
      <c r="D5614" t="s">
        <v>274</v>
      </c>
      <c r="E5614" t="s">
        <v>197</v>
      </c>
      <c r="F5614" s="231">
        <v>21</v>
      </c>
    </row>
    <row r="5615" spans="1:6" x14ac:dyDescent="0.2">
      <c r="A5615">
        <v>2016</v>
      </c>
      <c r="B5615" t="s">
        <v>5</v>
      </c>
      <c r="C5615">
        <v>178</v>
      </c>
      <c r="D5615" t="s">
        <v>274</v>
      </c>
      <c r="E5615" t="s">
        <v>198</v>
      </c>
      <c r="F5615" s="231">
        <v>1</v>
      </c>
    </row>
    <row r="5616" spans="1:6" x14ac:dyDescent="0.2">
      <c r="A5616">
        <v>2016</v>
      </c>
      <c r="B5616" t="s">
        <v>5</v>
      </c>
      <c r="C5616">
        <v>178</v>
      </c>
      <c r="D5616" t="s">
        <v>274</v>
      </c>
      <c r="E5616" t="s">
        <v>199</v>
      </c>
      <c r="F5616" s="231">
        <v>3</v>
      </c>
    </row>
    <row r="5617" spans="1:6" x14ac:dyDescent="0.2">
      <c r="A5617">
        <v>2016</v>
      </c>
      <c r="B5617" t="s">
        <v>5</v>
      </c>
      <c r="C5617">
        <v>178</v>
      </c>
      <c r="D5617" t="s">
        <v>274</v>
      </c>
      <c r="E5617" t="s">
        <v>194</v>
      </c>
      <c r="F5617" s="231">
        <v>9</v>
      </c>
    </row>
    <row r="5618" spans="1:6" x14ac:dyDescent="0.2">
      <c r="A5618">
        <v>2016</v>
      </c>
      <c r="B5618" t="s">
        <v>5</v>
      </c>
      <c r="C5618">
        <v>178</v>
      </c>
      <c r="D5618" t="s">
        <v>274</v>
      </c>
      <c r="E5618" t="s">
        <v>200</v>
      </c>
      <c r="F5618" s="231">
        <v>1</v>
      </c>
    </row>
    <row r="5619" spans="1:6" x14ac:dyDescent="0.2">
      <c r="A5619">
        <v>2016</v>
      </c>
      <c r="B5619" t="s">
        <v>5</v>
      </c>
      <c r="C5619">
        <v>178</v>
      </c>
      <c r="D5619" t="s">
        <v>274</v>
      </c>
      <c r="E5619" t="s">
        <v>195</v>
      </c>
      <c r="F5619" s="231">
        <v>24</v>
      </c>
    </row>
    <row r="5620" spans="1:6" x14ac:dyDescent="0.2">
      <c r="A5620">
        <v>2016</v>
      </c>
      <c r="B5620" t="s">
        <v>5</v>
      </c>
      <c r="C5620">
        <v>178</v>
      </c>
      <c r="D5620" t="s">
        <v>274</v>
      </c>
      <c r="E5620" t="s">
        <v>202</v>
      </c>
      <c r="F5620" s="231">
        <v>0.69879500000000005</v>
      </c>
    </row>
    <row r="5621" spans="1:6" x14ac:dyDescent="0.2">
      <c r="A5621">
        <v>2016</v>
      </c>
      <c r="B5621" t="s">
        <v>5</v>
      </c>
      <c r="C5621">
        <v>178</v>
      </c>
      <c r="D5621" t="s">
        <v>274</v>
      </c>
      <c r="E5621" t="s">
        <v>205</v>
      </c>
      <c r="F5621" s="231">
        <v>0.72832399999999997</v>
      </c>
    </row>
    <row r="5622" spans="1:6" x14ac:dyDescent="0.2">
      <c r="A5622">
        <v>2016</v>
      </c>
      <c r="B5622" t="s">
        <v>5</v>
      </c>
      <c r="C5622">
        <v>178</v>
      </c>
      <c r="D5622" t="s">
        <v>274</v>
      </c>
      <c r="E5622" t="s">
        <v>196</v>
      </c>
      <c r="F5622" s="231">
        <v>576</v>
      </c>
    </row>
    <row r="5623" spans="1:6" x14ac:dyDescent="0.2">
      <c r="A5623">
        <v>2016</v>
      </c>
      <c r="B5623" t="s">
        <v>7</v>
      </c>
      <c r="C5623">
        <v>178</v>
      </c>
      <c r="D5623" t="s">
        <v>274</v>
      </c>
      <c r="E5623" t="s">
        <v>197</v>
      </c>
      <c r="F5623" s="231">
        <v>12</v>
      </c>
    </row>
    <row r="5624" spans="1:6" x14ac:dyDescent="0.2">
      <c r="A5624">
        <v>2016</v>
      </c>
      <c r="B5624" t="s">
        <v>7</v>
      </c>
      <c r="C5624">
        <v>178</v>
      </c>
      <c r="D5624" t="s">
        <v>274</v>
      </c>
      <c r="E5624" t="s">
        <v>198</v>
      </c>
      <c r="F5624" s="231">
        <v>2</v>
      </c>
    </row>
    <row r="5625" spans="1:6" x14ac:dyDescent="0.2">
      <c r="A5625">
        <v>2016</v>
      </c>
      <c r="B5625" t="s">
        <v>7</v>
      </c>
      <c r="C5625">
        <v>178</v>
      </c>
      <c r="D5625" t="s">
        <v>274</v>
      </c>
      <c r="E5625" t="s">
        <v>194</v>
      </c>
      <c r="F5625" s="231">
        <v>18</v>
      </c>
    </row>
    <row r="5626" spans="1:6" x14ac:dyDescent="0.2">
      <c r="A5626">
        <v>2016</v>
      </c>
      <c r="B5626" t="s">
        <v>7</v>
      </c>
      <c r="C5626">
        <v>178</v>
      </c>
      <c r="D5626" t="s">
        <v>274</v>
      </c>
      <c r="E5626" t="s">
        <v>195</v>
      </c>
      <c r="F5626" s="231">
        <v>29</v>
      </c>
    </row>
    <row r="5627" spans="1:6" x14ac:dyDescent="0.2">
      <c r="A5627">
        <v>2016</v>
      </c>
      <c r="B5627" t="s">
        <v>7</v>
      </c>
      <c r="C5627">
        <v>178</v>
      </c>
      <c r="D5627" t="s">
        <v>274</v>
      </c>
      <c r="E5627" t="s">
        <v>202</v>
      </c>
      <c r="F5627" s="231">
        <v>0.66552299999999998</v>
      </c>
    </row>
    <row r="5628" spans="1:6" x14ac:dyDescent="0.2">
      <c r="A5628">
        <v>2016</v>
      </c>
      <c r="B5628" t="s">
        <v>7</v>
      </c>
      <c r="C5628">
        <v>178</v>
      </c>
      <c r="D5628" t="s">
        <v>274</v>
      </c>
      <c r="E5628" t="s">
        <v>205</v>
      </c>
      <c r="F5628" s="231">
        <v>0.70057599999999998</v>
      </c>
    </row>
    <row r="5629" spans="1:6" x14ac:dyDescent="0.2">
      <c r="A5629">
        <v>2016</v>
      </c>
      <c r="B5629" t="s">
        <v>7</v>
      </c>
      <c r="C5629">
        <v>178</v>
      </c>
      <c r="D5629" t="s">
        <v>274</v>
      </c>
      <c r="E5629" t="s">
        <v>196</v>
      </c>
      <c r="F5629" s="231">
        <v>583</v>
      </c>
    </row>
    <row r="5630" spans="1:6" x14ac:dyDescent="0.2">
      <c r="A5630">
        <v>2016</v>
      </c>
      <c r="B5630" t="s">
        <v>6</v>
      </c>
      <c r="C5630">
        <v>178</v>
      </c>
      <c r="D5630" t="s">
        <v>274</v>
      </c>
      <c r="E5630" t="s">
        <v>197</v>
      </c>
      <c r="F5630" s="231">
        <v>18</v>
      </c>
    </row>
    <row r="5631" spans="1:6" x14ac:dyDescent="0.2">
      <c r="A5631">
        <v>2016</v>
      </c>
      <c r="B5631" t="s">
        <v>6</v>
      </c>
      <c r="C5631">
        <v>178</v>
      </c>
      <c r="D5631" t="s">
        <v>274</v>
      </c>
      <c r="E5631" t="s">
        <v>198</v>
      </c>
      <c r="F5631" s="231">
        <v>4</v>
      </c>
    </row>
    <row r="5632" spans="1:6" x14ac:dyDescent="0.2">
      <c r="A5632">
        <v>2016</v>
      </c>
      <c r="B5632" t="s">
        <v>6</v>
      </c>
      <c r="C5632">
        <v>178</v>
      </c>
      <c r="D5632" t="s">
        <v>274</v>
      </c>
      <c r="E5632" t="s">
        <v>199</v>
      </c>
      <c r="F5632" s="231">
        <v>1</v>
      </c>
    </row>
    <row r="5633" spans="1:6" x14ac:dyDescent="0.2">
      <c r="A5633">
        <v>2016</v>
      </c>
      <c r="B5633" t="s">
        <v>6</v>
      </c>
      <c r="C5633">
        <v>178</v>
      </c>
      <c r="D5633" t="s">
        <v>274</v>
      </c>
      <c r="E5633" t="s">
        <v>194</v>
      </c>
      <c r="F5633" s="231">
        <v>14</v>
      </c>
    </row>
    <row r="5634" spans="1:6" x14ac:dyDescent="0.2">
      <c r="A5634">
        <v>2016</v>
      </c>
      <c r="B5634" t="s">
        <v>6</v>
      </c>
      <c r="C5634">
        <v>178</v>
      </c>
      <c r="D5634" t="s">
        <v>274</v>
      </c>
      <c r="E5634" t="s">
        <v>195</v>
      </c>
      <c r="F5634" s="231">
        <v>42</v>
      </c>
    </row>
    <row r="5635" spans="1:6" x14ac:dyDescent="0.2">
      <c r="A5635">
        <v>2016</v>
      </c>
      <c r="B5635" t="s">
        <v>6</v>
      </c>
      <c r="C5635">
        <v>178</v>
      </c>
      <c r="D5635" t="s">
        <v>274</v>
      </c>
      <c r="E5635" t="s">
        <v>202</v>
      </c>
      <c r="F5635" s="231">
        <v>0.67179500000000003</v>
      </c>
    </row>
    <row r="5636" spans="1:6" x14ac:dyDescent="0.2">
      <c r="A5636">
        <v>2016</v>
      </c>
      <c r="B5636" t="s">
        <v>6</v>
      </c>
      <c r="C5636">
        <v>178</v>
      </c>
      <c r="D5636" t="s">
        <v>274</v>
      </c>
      <c r="E5636" t="s">
        <v>205</v>
      </c>
      <c r="F5636" s="231">
        <v>0.70057599999999998</v>
      </c>
    </row>
    <row r="5637" spans="1:6" x14ac:dyDescent="0.2">
      <c r="A5637">
        <v>2016</v>
      </c>
      <c r="B5637" t="s">
        <v>6</v>
      </c>
      <c r="C5637">
        <v>178</v>
      </c>
      <c r="D5637" t="s">
        <v>274</v>
      </c>
      <c r="E5637" t="s">
        <v>196</v>
      </c>
      <c r="F5637" s="231">
        <v>576</v>
      </c>
    </row>
    <row r="5638" spans="1:6" x14ac:dyDescent="0.2">
      <c r="A5638">
        <v>2016</v>
      </c>
      <c r="B5638" t="s">
        <v>0</v>
      </c>
      <c r="C5638">
        <v>178</v>
      </c>
      <c r="D5638" t="s">
        <v>274</v>
      </c>
      <c r="E5638" t="s">
        <v>197</v>
      </c>
      <c r="F5638" s="231">
        <v>22</v>
      </c>
    </row>
    <row r="5639" spans="1:6" x14ac:dyDescent="0.2">
      <c r="A5639">
        <v>2016</v>
      </c>
      <c r="B5639" t="s">
        <v>0</v>
      </c>
      <c r="C5639">
        <v>178</v>
      </c>
      <c r="D5639" t="s">
        <v>274</v>
      </c>
      <c r="E5639" t="s">
        <v>198</v>
      </c>
      <c r="F5639" s="231">
        <v>1</v>
      </c>
    </row>
    <row r="5640" spans="1:6" x14ac:dyDescent="0.2">
      <c r="A5640">
        <v>2016</v>
      </c>
      <c r="B5640" t="s">
        <v>0</v>
      </c>
      <c r="C5640">
        <v>178</v>
      </c>
      <c r="D5640" t="s">
        <v>274</v>
      </c>
      <c r="E5640" t="s">
        <v>199</v>
      </c>
      <c r="F5640" s="231">
        <v>0</v>
      </c>
    </row>
    <row r="5641" spans="1:6" x14ac:dyDescent="0.2">
      <c r="A5641">
        <v>2016</v>
      </c>
      <c r="B5641" t="s">
        <v>0</v>
      </c>
      <c r="C5641">
        <v>178</v>
      </c>
      <c r="D5641" t="s">
        <v>274</v>
      </c>
      <c r="E5641" t="s">
        <v>194</v>
      </c>
      <c r="F5641" s="231">
        <v>9</v>
      </c>
    </row>
    <row r="5642" spans="1:6" x14ac:dyDescent="0.2">
      <c r="A5642">
        <v>2016</v>
      </c>
      <c r="B5642" t="s">
        <v>0</v>
      </c>
      <c r="C5642">
        <v>178</v>
      </c>
      <c r="D5642" t="s">
        <v>274</v>
      </c>
      <c r="E5642" t="s">
        <v>200</v>
      </c>
      <c r="F5642" s="231">
        <v>1</v>
      </c>
    </row>
    <row r="5643" spans="1:6" x14ac:dyDescent="0.2">
      <c r="A5643">
        <v>2016</v>
      </c>
      <c r="B5643" t="s">
        <v>0</v>
      </c>
      <c r="C5643">
        <v>178</v>
      </c>
      <c r="D5643" t="s">
        <v>274</v>
      </c>
      <c r="E5643" t="s">
        <v>195</v>
      </c>
      <c r="F5643" s="231">
        <v>27</v>
      </c>
    </row>
    <row r="5644" spans="1:6" x14ac:dyDescent="0.2">
      <c r="A5644">
        <v>2016</v>
      </c>
      <c r="B5644" t="s">
        <v>0</v>
      </c>
      <c r="C5644">
        <v>178</v>
      </c>
      <c r="D5644" t="s">
        <v>274</v>
      </c>
      <c r="E5644" t="s">
        <v>202</v>
      </c>
      <c r="F5644" s="231">
        <v>0.69702299999999995</v>
      </c>
    </row>
    <row r="5645" spans="1:6" x14ac:dyDescent="0.2">
      <c r="A5645">
        <v>2016</v>
      </c>
      <c r="B5645" t="s">
        <v>0</v>
      </c>
      <c r="C5645">
        <v>178</v>
      </c>
      <c r="D5645" t="s">
        <v>274</v>
      </c>
      <c r="E5645" t="s">
        <v>205</v>
      </c>
      <c r="F5645" s="231">
        <v>0.72936699999999999</v>
      </c>
    </row>
    <row r="5646" spans="1:6" x14ac:dyDescent="0.2">
      <c r="A5646">
        <v>2016</v>
      </c>
      <c r="B5646" t="s">
        <v>0</v>
      </c>
      <c r="C5646">
        <v>178</v>
      </c>
      <c r="D5646" t="s">
        <v>274</v>
      </c>
      <c r="E5646" t="s">
        <v>196</v>
      </c>
      <c r="F5646" s="231">
        <v>576</v>
      </c>
    </row>
    <row r="5647" spans="1:6" x14ac:dyDescent="0.2">
      <c r="A5647">
        <v>2016</v>
      </c>
      <c r="B5647" t="s">
        <v>8</v>
      </c>
      <c r="C5647">
        <v>178</v>
      </c>
      <c r="D5647" t="s">
        <v>274</v>
      </c>
      <c r="E5647" t="s">
        <v>197</v>
      </c>
      <c r="F5647" s="231">
        <v>8</v>
      </c>
    </row>
    <row r="5648" spans="1:6" x14ac:dyDescent="0.2">
      <c r="A5648">
        <v>2016</v>
      </c>
      <c r="B5648" t="s">
        <v>8</v>
      </c>
      <c r="C5648">
        <v>178</v>
      </c>
      <c r="D5648" t="s">
        <v>274</v>
      </c>
      <c r="E5648" t="s">
        <v>198</v>
      </c>
      <c r="F5648" s="231">
        <v>1</v>
      </c>
    </row>
    <row r="5649" spans="1:6" x14ac:dyDescent="0.2">
      <c r="A5649">
        <v>2016</v>
      </c>
      <c r="B5649" t="s">
        <v>8</v>
      </c>
      <c r="C5649">
        <v>178</v>
      </c>
      <c r="D5649" t="s">
        <v>274</v>
      </c>
      <c r="E5649" t="s">
        <v>199</v>
      </c>
      <c r="F5649" s="231">
        <v>2</v>
      </c>
    </row>
    <row r="5650" spans="1:6" x14ac:dyDescent="0.2">
      <c r="A5650">
        <v>2016</v>
      </c>
      <c r="B5650" t="s">
        <v>8</v>
      </c>
      <c r="C5650">
        <v>178</v>
      </c>
      <c r="D5650" t="s">
        <v>274</v>
      </c>
      <c r="E5650" t="s">
        <v>194</v>
      </c>
      <c r="F5650" s="231">
        <v>14</v>
      </c>
    </row>
    <row r="5651" spans="1:6" x14ac:dyDescent="0.2">
      <c r="A5651">
        <v>2016</v>
      </c>
      <c r="B5651" t="s">
        <v>8</v>
      </c>
      <c r="C5651">
        <v>178</v>
      </c>
      <c r="D5651" t="s">
        <v>274</v>
      </c>
      <c r="E5651" t="s">
        <v>195</v>
      </c>
      <c r="F5651" s="231">
        <v>35</v>
      </c>
    </row>
    <row r="5652" spans="1:6" x14ac:dyDescent="0.2">
      <c r="A5652">
        <v>2016</v>
      </c>
      <c r="B5652" t="s">
        <v>8</v>
      </c>
      <c r="C5652">
        <v>178</v>
      </c>
      <c r="D5652" t="s">
        <v>274</v>
      </c>
      <c r="E5652" t="s">
        <v>202</v>
      </c>
      <c r="F5652" s="231">
        <v>0.67013900000000004</v>
      </c>
    </row>
    <row r="5653" spans="1:6" x14ac:dyDescent="0.2">
      <c r="A5653">
        <v>2016</v>
      </c>
      <c r="B5653" t="s">
        <v>8</v>
      </c>
      <c r="C5653">
        <v>178</v>
      </c>
      <c r="D5653" t="s">
        <v>274</v>
      </c>
      <c r="E5653" t="s">
        <v>205</v>
      </c>
      <c r="F5653" s="231">
        <v>0.70769199999999999</v>
      </c>
    </row>
    <row r="5654" spans="1:6" x14ac:dyDescent="0.2">
      <c r="A5654">
        <v>2016</v>
      </c>
      <c r="B5654" t="s">
        <v>8</v>
      </c>
      <c r="C5654">
        <v>178</v>
      </c>
      <c r="D5654" t="s">
        <v>274</v>
      </c>
      <c r="E5654" t="s">
        <v>196</v>
      </c>
      <c r="F5654" s="231">
        <v>586</v>
      </c>
    </row>
    <row r="5655" spans="1:6" x14ac:dyDescent="0.2">
      <c r="A5655">
        <v>2016</v>
      </c>
      <c r="B5655" t="s">
        <v>10</v>
      </c>
      <c r="C5655">
        <v>178</v>
      </c>
      <c r="D5655" t="s">
        <v>274</v>
      </c>
      <c r="E5655" t="s">
        <v>197</v>
      </c>
      <c r="F5655" s="231">
        <v>6</v>
      </c>
    </row>
    <row r="5656" spans="1:6" x14ac:dyDescent="0.2">
      <c r="A5656">
        <v>2016</v>
      </c>
      <c r="B5656" t="s">
        <v>10</v>
      </c>
      <c r="C5656">
        <v>178</v>
      </c>
      <c r="D5656" t="s">
        <v>274</v>
      </c>
      <c r="E5656" t="s">
        <v>198</v>
      </c>
      <c r="F5656" s="231">
        <v>1</v>
      </c>
    </row>
    <row r="5657" spans="1:6" x14ac:dyDescent="0.2">
      <c r="A5657">
        <v>2016</v>
      </c>
      <c r="B5657" t="s">
        <v>10</v>
      </c>
      <c r="C5657">
        <v>178</v>
      </c>
      <c r="D5657" t="s">
        <v>274</v>
      </c>
      <c r="E5657" t="s">
        <v>199</v>
      </c>
      <c r="F5657" s="231">
        <v>2</v>
      </c>
    </row>
    <row r="5658" spans="1:6" x14ac:dyDescent="0.2">
      <c r="A5658">
        <v>2016</v>
      </c>
      <c r="B5658" t="s">
        <v>10</v>
      </c>
      <c r="C5658">
        <v>178</v>
      </c>
      <c r="D5658" t="s">
        <v>274</v>
      </c>
      <c r="E5658" t="s">
        <v>194</v>
      </c>
      <c r="F5658" s="231">
        <v>12</v>
      </c>
    </row>
    <row r="5659" spans="1:6" x14ac:dyDescent="0.2">
      <c r="A5659">
        <v>2016</v>
      </c>
      <c r="B5659" t="s">
        <v>10</v>
      </c>
      <c r="C5659">
        <v>178</v>
      </c>
      <c r="D5659" t="s">
        <v>274</v>
      </c>
      <c r="E5659" t="s">
        <v>195</v>
      </c>
      <c r="F5659" s="231">
        <v>26</v>
      </c>
    </row>
    <row r="5660" spans="1:6" x14ac:dyDescent="0.2">
      <c r="A5660">
        <v>2016</v>
      </c>
      <c r="B5660" t="s">
        <v>10</v>
      </c>
      <c r="C5660">
        <v>178</v>
      </c>
      <c r="D5660" t="s">
        <v>274</v>
      </c>
      <c r="E5660" t="s">
        <v>202</v>
      </c>
      <c r="F5660" s="231">
        <v>0.69425700000000001</v>
      </c>
    </row>
    <row r="5661" spans="1:6" x14ac:dyDescent="0.2">
      <c r="A5661">
        <v>2016</v>
      </c>
      <c r="B5661" t="s">
        <v>10</v>
      </c>
      <c r="C5661">
        <v>178</v>
      </c>
      <c r="D5661" t="s">
        <v>274</v>
      </c>
      <c r="E5661" t="s">
        <v>205</v>
      </c>
      <c r="F5661" s="231">
        <v>0.71969700000000003</v>
      </c>
    </row>
    <row r="5662" spans="1:6" x14ac:dyDescent="0.2">
      <c r="A5662">
        <v>2016</v>
      </c>
      <c r="B5662" t="s">
        <v>10</v>
      </c>
      <c r="C5662">
        <v>178</v>
      </c>
      <c r="D5662" t="s">
        <v>274</v>
      </c>
      <c r="E5662" t="s">
        <v>196</v>
      </c>
      <c r="F5662" s="231">
        <v>597</v>
      </c>
    </row>
    <row r="5663" spans="1:6" x14ac:dyDescent="0.2">
      <c r="A5663">
        <v>2016</v>
      </c>
      <c r="B5663" t="s">
        <v>4</v>
      </c>
      <c r="C5663">
        <v>178</v>
      </c>
      <c r="D5663" t="s">
        <v>274</v>
      </c>
      <c r="E5663" t="s">
        <v>197</v>
      </c>
      <c r="F5663" s="231">
        <v>23</v>
      </c>
    </row>
    <row r="5664" spans="1:6" x14ac:dyDescent="0.2">
      <c r="A5664">
        <v>2016</v>
      </c>
      <c r="B5664" t="s">
        <v>4</v>
      </c>
      <c r="C5664">
        <v>178</v>
      </c>
      <c r="D5664" t="s">
        <v>274</v>
      </c>
      <c r="E5664" t="s">
        <v>198</v>
      </c>
      <c r="F5664" s="231">
        <v>2</v>
      </c>
    </row>
    <row r="5665" spans="1:6" x14ac:dyDescent="0.2">
      <c r="A5665">
        <v>2016</v>
      </c>
      <c r="B5665" t="s">
        <v>4</v>
      </c>
      <c r="C5665">
        <v>178</v>
      </c>
      <c r="D5665" t="s">
        <v>274</v>
      </c>
      <c r="E5665" t="s">
        <v>199</v>
      </c>
      <c r="F5665" s="231">
        <v>1</v>
      </c>
    </row>
    <row r="5666" spans="1:6" x14ac:dyDescent="0.2">
      <c r="A5666">
        <v>2016</v>
      </c>
      <c r="B5666" t="s">
        <v>4</v>
      </c>
      <c r="C5666">
        <v>178</v>
      </c>
      <c r="D5666" t="s">
        <v>274</v>
      </c>
      <c r="E5666" t="s">
        <v>194</v>
      </c>
      <c r="F5666" s="231">
        <v>9</v>
      </c>
    </row>
    <row r="5667" spans="1:6" x14ac:dyDescent="0.2">
      <c r="A5667">
        <v>2016</v>
      </c>
      <c r="B5667" t="s">
        <v>4</v>
      </c>
      <c r="C5667">
        <v>178</v>
      </c>
      <c r="D5667" t="s">
        <v>274</v>
      </c>
      <c r="E5667" t="s">
        <v>200</v>
      </c>
      <c r="F5667" s="231">
        <v>1</v>
      </c>
    </row>
    <row r="5668" spans="1:6" x14ac:dyDescent="0.2">
      <c r="A5668">
        <v>2016</v>
      </c>
      <c r="B5668" t="s">
        <v>4</v>
      </c>
      <c r="C5668">
        <v>178</v>
      </c>
      <c r="D5668" t="s">
        <v>274</v>
      </c>
      <c r="E5668" t="s">
        <v>195</v>
      </c>
      <c r="F5668" s="231">
        <v>28</v>
      </c>
    </row>
    <row r="5669" spans="1:6" x14ac:dyDescent="0.2">
      <c r="A5669">
        <v>2016</v>
      </c>
      <c r="B5669" t="s">
        <v>4</v>
      </c>
      <c r="C5669">
        <v>178</v>
      </c>
      <c r="D5669" t="s">
        <v>274</v>
      </c>
      <c r="E5669" t="s">
        <v>202</v>
      </c>
      <c r="F5669" s="231">
        <v>0.71478299999999995</v>
      </c>
    </row>
    <row r="5670" spans="1:6" x14ac:dyDescent="0.2">
      <c r="A5670">
        <v>2016</v>
      </c>
      <c r="B5670" t="s">
        <v>4</v>
      </c>
      <c r="C5670">
        <v>178</v>
      </c>
      <c r="D5670" t="s">
        <v>274</v>
      </c>
      <c r="E5670" t="s">
        <v>205</v>
      </c>
      <c r="F5670" s="231">
        <v>0.74280199999999996</v>
      </c>
    </row>
    <row r="5671" spans="1:6" x14ac:dyDescent="0.2">
      <c r="A5671">
        <v>2016</v>
      </c>
      <c r="B5671" t="s">
        <v>4</v>
      </c>
      <c r="C5671">
        <v>178</v>
      </c>
      <c r="D5671" t="s">
        <v>274</v>
      </c>
      <c r="E5671" t="s">
        <v>196</v>
      </c>
      <c r="F5671" s="231">
        <v>590</v>
      </c>
    </row>
    <row r="5672" spans="1:6" x14ac:dyDescent="0.2">
      <c r="A5672">
        <v>2016</v>
      </c>
      <c r="B5672" t="s">
        <v>3</v>
      </c>
      <c r="C5672">
        <v>178</v>
      </c>
      <c r="D5672" t="s">
        <v>274</v>
      </c>
      <c r="E5672" t="s">
        <v>197</v>
      </c>
      <c r="F5672" s="231">
        <v>13</v>
      </c>
    </row>
    <row r="5673" spans="1:6" x14ac:dyDescent="0.2">
      <c r="A5673">
        <v>2016</v>
      </c>
      <c r="B5673" t="s">
        <v>3</v>
      </c>
      <c r="C5673">
        <v>178</v>
      </c>
      <c r="D5673" t="s">
        <v>274</v>
      </c>
      <c r="E5673" t="s">
        <v>199</v>
      </c>
      <c r="F5673" s="231">
        <v>1</v>
      </c>
    </row>
    <row r="5674" spans="1:6" x14ac:dyDescent="0.2">
      <c r="A5674">
        <v>2016</v>
      </c>
      <c r="B5674" t="s">
        <v>3</v>
      </c>
      <c r="C5674">
        <v>178</v>
      </c>
      <c r="D5674" t="s">
        <v>274</v>
      </c>
      <c r="E5674" t="s">
        <v>194</v>
      </c>
      <c r="F5674" s="231">
        <v>23</v>
      </c>
    </row>
    <row r="5675" spans="1:6" x14ac:dyDescent="0.2">
      <c r="A5675">
        <v>2016</v>
      </c>
      <c r="B5675" t="s">
        <v>3</v>
      </c>
      <c r="C5675">
        <v>178</v>
      </c>
      <c r="D5675" t="s">
        <v>274</v>
      </c>
      <c r="E5675" t="s">
        <v>200</v>
      </c>
      <c r="F5675" s="231">
        <v>2</v>
      </c>
    </row>
    <row r="5676" spans="1:6" x14ac:dyDescent="0.2">
      <c r="A5676">
        <v>2016</v>
      </c>
      <c r="B5676" t="s">
        <v>3</v>
      </c>
      <c r="C5676">
        <v>178</v>
      </c>
      <c r="D5676" t="s">
        <v>274</v>
      </c>
      <c r="E5676" t="s">
        <v>195</v>
      </c>
      <c r="F5676" s="231">
        <v>32</v>
      </c>
    </row>
    <row r="5677" spans="1:6" x14ac:dyDescent="0.2">
      <c r="A5677">
        <v>2016</v>
      </c>
      <c r="B5677" t="s">
        <v>3</v>
      </c>
      <c r="C5677">
        <v>178</v>
      </c>
      <c r="D5677" t="s">
        <v>274</v>
      </c>
      <c r="E5677" t="s">
        <v>202</v>
      </c>
      <c r="F5677" s="231">
        <v>0.71103300000000003</v>
      </c>
    </row>
    <row r="5678" spans="1:6" x14ac:dyDescent="0.2">
      <c r="A5678">
        <v>2016</v>
      </c>
      <c r="B5678" t="s">
        <v>3</v>
      </c>
      <c r="C5678">
        <v>178</v>
      </c>
      <c r="D5678" t="s">
        <v>274</v>
      </c>
      <c r="E5678" t="s">
        <v>205</v>
      </c>
      <c r="F5678" s="231">
        <v>0.744722</v>
      </c>
    </row>
    <row r="5679" spans="1:6" x14ac:dyDescent="0.2">
      <c r="A5679">
        <v>2016</v>
      </c>
      <c r="B5679" t="s">
        <v>3</v>
      </c>
      <c r="C5679">
        <v>178</v>
      </c>
      <c r="D5679" t="s">
        <v>274</v>
      </c>
      <c r="E5679" t="s">
        <v>196</v>
      </c>
      <c r="F5679" s="231">
        <v>602</v>
      </c>
    </row>
    <row r="5680" spans="1:6" x14ac:dyDescent="0.2">
      <c r="A5680">
        <v>2016</v>
      </c>
      <c r="B5680" t="s">
        <v>2</v>
      </c>
      <c r="C5680">
        <v>178</v>
      </c>
      <c r="D5680" t="s">
        <v>274</v>
      </c>
      <c r="E5680" t="s">
        <v>197</v>
      </c>
      <c r="F5680" s="231">
        <v>8</v>
      </c>
    </row>
    <row r="5681" spans="1:6" x14ac:dyDescent="0.2">
      <c r="A5681">
        <v>2016</v>
      </c>
      <c r="B5681" t="s">
        <v>2</v>
      </c>
      <c r="C5681">
        <v>178</v>
      </c>
      <c r="D5681" t="s">
        <v>274</v>
      </c>
      <c r="E5681" t="s">
        <v>198</v>
      </c>
      <c r="F5681" s="231">
        <v>1</v>
      </c>
    </row>
    <row r="5682" spans="1:6" x14ac:dyDescent="0.2">
      <c r="A5682">
        <v>2016</v>
      </c>
      <c r="B5682" t="s">
        <v>2</v>
      </c>
      <c r="C5682">
        <v>178</v>
      </c>
      <c r="D5682" t="s">
        <v>274</v>
      </c>
      <c r="E5682" t="s">
        <v>199</v>
      </c>
      <c r="F5682" s="231">
        <v>1</v>
      </c>
    </row>
    <row r="5683" spans="1:6" x14ac:dyDescent="0.2">
      <c r="A5683">
        <v>2016</v>
      </c>
      <c r="B5683" t="s">
        <v>2</v>
      </c>
      <c r="C5683">
        <v>178</v>
      </c>
      <c r="D5683" t="s">
        <v>274</v>
      </c>
      <c r="E5683" t="s">
        <v>194</v>
      </c>
      <c r="F5683" s="231">
        <v>21</v>
      </c>
    </row>
    <row r="5684" spans="1:6" x14ac:dyDescent="0.2">
      <c r="A5684">
        <v>2016</v>
      </c>
      <c r="B5684" t="s">
        <v>2</v>
      </c>
      <c r="C5684">
        <v>178</v>
      </c>
      <c r="D5684" t="s">
        <v>274</v>
      </c>
      <c r="E5684" t="s">
        <v>195</v>
      </c>
      <c r="F5684" s="231">
        <v>27</v>
      </c>
    </row>
    <row r="5685" spans="1:6" x14ac:dyDescent="0.2">
      <c r="A5685">
        <v>2016</v>
      </c>
      <c r="B5685" t="s">
        <v>2</v>
      </c>
      <c r="C5685">
        <v>178</v>
      </c>
      <c r="D5685" t="s">
        <v>274</v>
      </c>
      <c r="E5685" t="s">
        <v>202</v>
      </c>
      <c r="F5685" s="231">
        <v>0.698384</v>
      </c>
    </row>
    <row r="5686" spans="1:6" x14ac:dyDescent="0.2">
      <c r="A5686">
        <v>2016</v>
      </c>
      <c r="B5686" t="s">
        <v>2</v>
      </c>
      <c r="C5686">
        <v>178</v>
      </c>
      <c r="D5686" t="s">
        <v>274</v>
      </c>
      <c r="E5686" t="s">
        <v>205</v>
      </c>
      <c r="F5686" s="231">
        <v>0.73385500000000004</v>
      </c>
    </row>
    <row r="5687" spans="1:6" x14ac:dyDescent="0.2">
      <c r="A5687">
        <v>2016</v>
      </c>
      <c r="B5687" t="s">
        <v>2</v>
      </c>
      <c r="C5687">
        <v>178</v>
      </c>
      <c r="D5687" t="s">
        <v>274</v>
      </c>
      <c r="E5687" t="s">
        <v>196</v>
      </c>
      <c r="F5687" s="231">
        <v>591</v>
      </c>
    </row>
    <row r="5688" spans="1:6" x14ac:dyDescent="0.2">
      <c r="A5688">
        <v>2016</v>
      </c>
      <c r="B5688" t="s">
        <v>9</v>
      </c>
      <c r="C5688">
        <v>218</v>
      </c>
      <c r="D5688" t="s">
        <v>291</v>
      </c>
      <c r="E5688" t="s">
        <v>197</v>
      </c>
      <c r="F5688" s="231">
        <v>1</v>
      </c>
    </row>
    <row r="5689" spans="1:6" x14ac:dyDescent="0.2">
      <c r="A5689">
        <v>2016</v>
      </c>
      <c r="B5689" t="s">
        <v>9</v>
      </c>
      <c r="C5689">
        <v>218</v>
      </c>
      <c r="D5689" t="s">
        <v>291</v>
      </c>
      <c r="E5689" t="s">
        <v>194</v>
      </c>
      <c r="F5689" s="231">
        <v>1</v>
      </c>
    </row>
    <row r="5690" spans="1:6" x14ac:dyDescent="0.2">
      <c r="A5690">
        <v>2016</v>
      </c>
      <c r="B5690" t="s">
        <v>9</v>
      </c>
      <c r="C5690">
        <v>218</v>
      </c>
      <c r="D5690" t="s">
        <v>291</v>
      </c>
      <c r="E5690" t="s">
        <v>195</v>
      </c>
      <c r="F5690" s="231">
        <v>1</v>
      </c>
    </row>
    <row r="5691" spans="1:6" x14ac:dyDescent="0.2">
      <c r="A5691">
        <v>2016</v>
      </c>
      <c r="B5691" t="s">
        <v>9</v>
      </c>
      <c r="C5691">
        <v>218</v>
      </c>
      <c r="D5691" t="s">
        <v>291</v>
      </c>
      <c r="E5691" t="s">
        <v>202</v>
      </c>
      <c r="F5691" s="231">
        <v>0.48</v>
      </c>
    </row>
    <row r="5692" spans="1:6" x14ac:dyDescent="0.2">
      <c r="A5692">
        <v>2016</v>
      </c>
      <c r="B5692" t="s">
        <v>9</v>
      </c>
      <c r="C5692">
        <v>218</v>
      </c>
      <c r="D5692" t="s">
        <v>291</v>
      </c>
      <c r="E5692" t="s">
        <v>205</v>
      </c>
      <c r="F5692" s="231">
        <v>0.48</v>
      </c>
    </row>
    <row r="5693" spans="1:6" x14ac:dyDescent="0.2">
      <c r="A5693">
        <v>2016</v>
      </c>
      <c r="B5693" t="s">
        <v>9</v>
      </c>
      <c r="C5693">
        <v>218</v>
      </c>
      <c r="D5693" t="s">
        <v>291</v>
      </c>
      <c r="E5693" t="s">
        <v>196</v>
      </c>
      <c r="F5693" s="231">
        <v>20</v>
      </c>
    </row>
    <row r="5694" spans="1:6" x14ac:dyDescent="0.2">
      <c r="A5694">
        <v>2016</v>
      </c>
      <c r="B5694" t="s">
        <v>1</v>
      </c>
      <c r="C5694">
        <v>218</v>
      </c>
      <c r="D5694" t="s">
        <v>291</v>
      </c>
      <c r="E5694" t="s">
        <v>197</v>
      </c>
      <c r="F5694" s="231">
        <v>2</v>
      </c>
    </row>
    <row r="5695" spans="1:6" x14ac:dyDescent="0.2">
      <c r="A5695">
        <v>2016</v>
      </c>
      <c r="B5695" t="s">
        <v>1</v>
      </c>
      <c r="C5695">
        <v>218</v>
      </c>
      <c r="D5695" t="s">
        <v>291</v>
      </c>
      <c r="E5695" t="s">
        <v>194</v>
      </c>
      <c r="F5695" s="231">
        <v>1</v>
      </c>
    </row>
    <row r="5696" spans="1:6" x14ac:dyDescent="0.2">
      <c r="A5696">
        <v>2016</v>
      </c>
      <c r="B5696" t="s">
        <v>1</v>
      </c>
      <c r="C5696">
        <v>218</v>
      </c>
      <c r="D5696" t="s">
        <v>291</v>
      </c>
      <c r="E5696" t="s">
        <v>202</v>
      </c>
      <c r="F5696" s="231">
        <v>0.63636400000000004</v>
      </c>
    </row>
    <row r="5697" spans="1:6" x14ac:dyDescent="0.2">
      <c r="A5697">
        <v>2016</v>
      </c>
      <c r="B5697" t="s">
        <v>1</v>
      </c>
      <c r="C5697">
        <v>218</v>
      </c>
      <c r="D5697" t="s">
        <v>291</v>
      </c>
      <c r="E5697" t="s">
        <v>205</v>
      </c>
      <c r="F5697" s="231">
        <v>0.63636400000000004</v>
      </c>
    </row>
    <row r="5698" spans="1:6" x14ac:dyDescent="0.2">
      <c r="A5698">
        <v>2016</v>
      </c>
      <c r="B5698" t="s">
        <v>1</v>
      </c>
      <c r="C5698">
        <v>218</v>
      </c>
      <c r="D5698" t="s">
        <v>291</v>
      </c>
      <c r="E5698" t="s">
        <v>196</v>
      </c>
      <c r="F5698" s="231">
        <v>19</v>
      </c>
    </row>
    <row r="5699" spans="1:6" x14ac:dyDescent="0.2">
      <c r="A5699">
        <v>2016</v>
      </c>
      <c r="B5699" t="s">
        <v>5</v>
      </c>
      <c r="C5699">
        <v>218</v>
      </c>
      <c r="D5699" t="s">
        <v>291</v>
      </c>
      <c r="E5699" t="s">
        <v>198</v>
      </c>
      <c r="F5699" s="231">
        <v>1</v>
      </c>
    </row>
    <row r="5700" spans="1:6" x14ac:dyDescent="0.2">
      <c r="A5700">
        <v>2016</v>
      </c>
      <c r="B5700" t="s">
        <v>5</v>
      </c>
      <c r="C5700">
        <v>218</v>
      </c>
      <c r="D5700" t="s">
        <v>291</v>
      </c>
      <c r="E5700" t="s">
        <v>199</v>
      </c>
      <c r="F5700" s="231">
        <v>1</v>
      </c>
    </row>
    <row r="5701" spans="1:6" x14ac:dyDescent="0.2">
      <c r="A5701">
        <v>2016</v>
      </c>
      <c r="B5701" t="s">
        <v>5</v>
      </c>
      <c r="C5701">
        <v>218</v>
      </c>
      <c r="D5701" t="s">
        <v>291</v>
      </c>
      <c r="E5701" t="s">
        <v>194</v>
      </c>
      <c r="F5701" s="231">
        <v>3</v>
      </c>
    </row>
    <row r="5702" spans="1:6" x14ac:dyDescent="0.2">
      <c r="A5702">
        <v>2016</v>
      </c>
      <c r="B5702" t="s">
        <v>5</v>
      </c>
      <c r="C5702">
        <v>218</v>
      </c>
      <c r="D5702" t="s">
        <v>291</v>
      </c>
      <c r="E5702" t="s">
        <v>195</v>
      </c>
      <c r="F5702" s="231">
        <v>2</v>
      </c>
    </row>
    <row r="5703" spans="1:6" x14ac:dyDescent="0.2">
      <c r="A5703">
        <v>2016</v>
      </c>
      <c r="B5703" t="s">
        <v>5</v>
      </c>
      <c r="C5703">
        <v>218</v>
      </c>
      <c r="D5703" t="s">
        <v>291</v>
      </c>
      <c r="E5703" t="s">
        <v>202</v>
      </c>
      <c r="F5703" s="231">
        <v>0.52173899999999995</v>
      </c>
    </row>
    <row r="5704" spans="1:6" x14ac:dyDescent="0.2">
      <c r="A5704">
        <v>2016</v>
      </c>
      <c r="B5704" t="s">
        <v>5</v>
      </c>
      <c r="C5704">
        <v>218</v>
      </c>
      <c r="D5704" t="s">
        <v>291</v>
      </c>
      <c r="E5704" t="s">
        <v>205</v>
      </c>
      <c r="F5704" s="231">
        <v>0.52173899999999995</v>
      </c>
    </row>
    <row r="5705" spans="1:6" x14ac:dyDescent="0.2">
      <c r="A5705">
        <v>2016</v>
      </c>
      <c r="B5705" t="s">
        <v>5</v>
      </c>
      <c r="C5705">
        <v>218</v>
      </c>
      <c r="D5705" t="s">
        <v>291</v>
      </c>
      <c r="E5705" t="s">
        <v>196</v>
      </c>
      <c r="F5705" s="231">
        <v>21</v>
      </c>
    </row>
    <row r="5706" spans="1:6" x14ac:dyDescent="0.2">
      <c r="A5706">
        <v>2016</v>
      </c>
      <c r="B5706" t="s">
        <v>7</v>
      </c>
      <c r="C5706">
        <v>218</v>
      </c>
      <c r="D5706" t="s">
        <v>291</v>
      </c>
      <c r="E5706" t="s">
        <v>199</v>
      </c>
      <c r="F5706" s="231">
        <v>1</v>
      </c>
    </row>
    <row r="5707" spans="1:6" x14ac:dyDescent="0.2">
      <c r="A5707">
        <v>2016</v>
      </c>
      <c r="B5707" t="s">
        <v>7</v>
      </c>
      <c r="C5707">
        <v>218</v>
      </c>
      <c r="D5707" t="s">
        <v>291</v>
      </c>
      <c r="E5707" t="s">
        <v>202</v>
      </c>
      <c r="F5707" s="231">
        <v>0.36363600000000001</v>
      </c>
    </row>
    <row r="5708" spans="1:6" x14ac:dyDescent="0.2">
      <c r="A5708">
        <v>2016</v>
      </c>
      <c r="B5708" t="s">
        <v>7</v>
      </c>
      <c r="C5708">
        <v>218</v>
      </c>
      <c r="D5708" t="s">
        <v>291</v>
      </c>
      <c r="E5708" t="s">
        <v>205</v>
      </c>
      <c r="F5708" s="231">
        <v>0.36363600000000001</v>
      </c>
    </row>
    <row r="5709" spans="1:6" x14ac:dyDescent="0.2">
      <c r="A5709">
        <v>2016</v>
      </c>
      <c r="B5709" t="s">
        <v>7</v>
      </c>
      <c r="C5709">
        <v>218</v>
      </c>
      <c r="D5709" t="s">
        <v>291</v>
      </c>
      <c r="E5709" t="s">
        <v>196</v>
      </c>
      <c r="F5709" s="231">
        <v>19</v>
      </c>
    </row>
    <row r="5710" spans="1:6" x14ac:dyDescent="0.2">
      <c r="A5710">
        <v>2016</v>
      </c>
      <c r="B5710" t="s">
        <v>6</v>
      </c>
      <c r="C5710">
        <v>218</v>
      </c>
      <c r="D5710" t="s">
        <v>291</v>
      </c>
      <c r="E5710" t="s">
        <v>197</v>
      </c>
      <c r="F5710" s="231">
        <v>4</v>
      </c>
    </row>
    <row r="5711" spans="1:6" x14ac:dyDescent="0.2">
      <c r="A5711">
        <v>2016</v>
      </c>
      <c r="B5711" t="s">
        <v>6</v>
      </c>
      <c r="C5711">
        <v>218</v>
      </c>
      <c r="D5711" t="s">
        <v>291</v>
      </c>
      <c r="E5711" t="s">
        <v>198</v>
      </c>
      <c r="F5711" s="231">
        <v>1</v>
      </c>
    </row>
    <row r="5712" spans="1:6" x14ac:dyDescent="0.2">
      <c r="A5712">
        <v>2016</v>
      </c>
      <c r="B5712" t="s">
        <v>6</v>
      </c>
      <c r="C5712">
        <v>218</v>
      </c>
      <c r="D5712" t="s">
        <v>291</v>
      </c>
      <c r="E5712" t="s">
        <v>194</v>
      </c>
      <c r="F5712" s="231">
        <v>1</v>
      </c>
    </row>
    <row r="5713" spans="1:6" x14ac:dyDescent="0.2">
      <c r="A5713">
        <v>2016</v>
      </c>
      <c r="B5713" t="s">
        <v>6</v>
      </c>
      <c r="C5713">
        <v>218</v>
      </c>
      <c r="D5713" t="s">
        <v>291</v>
      </c>
      <c r="E5713" t="s">
        <v>195</v>
      </c>
      <c r="F5713" s="231">
        <v>1</v>
      </c>
    </row>
    <row r="5714" spans="1:6" x14ac:dyDescent="0.2">
      <c r="A5714">
        <v>2016</v>
      </c>
      <c r="B5714" t="s">
        <v>6</v>
      </c>
      <c r="C5714">
        <v>218</v>
      </c>
      <c r="D5714" t="s">
        <v>291</v>
      </c>
      <c r="E5714" t="s">
        <v>202</v>
      </c>
      <c r="F5714" s="231">
        <v>0.54545500000000002</v>
      </c>
    </row>
    <row r="5715" spans="1:6" x14ac:dyDescent="0.2">
      <c r="A5715">
        <v>2016</v>
      </c>
      <c r="B5715" t="s">
        <v>6</v>
      </c>
      <c r="C5715">
        <v>218</v>
      </c>
      <c r="D5715" t="s">
        <v>291</v>
      </c>
      <c r="E5715" t="s">
        <v>205</v>
      </c>
      <c r="F5715" s="231">
        <v>0.54545500000000002</v>
      </c>
    </row>
    <row r="5716" spans="1:6" x14ac:dyDescent="0.2">
      <c r="A5716">
        <v>2016</v>
      </c>
      <c r="B5716" t="s">
        <v>6</v>
      </c>
      <c r="C5716">
        <v>218</v>
      </c>
      <c r="D5716" t="s">
        <v>291</v>
      </c>
      <c r="E5716" t="s">
        <v>196</v>
      </c>
      <c r="F5716" s="231">
        <v>19</v>
      </c>
    </row>
    <row r="5717" spans="1:6" x14ac:dyDescent="0.2">
      <c r="A5717">
        <v>2016</v>
      </c>
      <c r="B5717" t="s">
        <v>0</v>
      </c>
      <c r="C5717">
        <v>218</v>
      </c>
      <c r="D5717" t="s">
        <v>291</v>
      </c>
      <c r="E5717" t="s">
        <v>197</v>
      </c>
      <c r="F5717" s="231">
        <v>1</v>
      </c>
    </row>
    <row r="5718" spans="1:6" x14ac:dyDescent="0.2">
      <c r="A5718">
        <v>2016</v>
      </c>
      <c r="B5718" t="s">
        <v>0</v>
      </c>
      <c r="C5718">
        <v>218</v>
      </c>
      <c r="D5718" t="s">
        <v>291</v>
      </c>
      <c r="E5718" t="s">
        <v>202</v>
      </c>
      <c r="F5718" s="231">
        <v>0.625</v>
      </c>
    </row>
    <row r="5719" spans="1:6" x14ac:dyDescent="0.2">
      <c r="A5719">
        <v>2016</v>
      </c>
      <c r="B5719" t="s">
        <v>0</v>
      </c>
      <c r="C5719">
        <v>218</v>
      </c>
      <c r="D5719" t="s">
        <v>291</v>
      </c>
      <c r="E5719" t="s">
        <v>205</v>
      </c>
      <c r="F5719" s="231">
        <v>0.625</v>
      </c>
    </row>
    <row r="5720" spans="1:6" x14ac:dyDescent="0.2">
      <c r="A5720">
        <v>2016</v>
      </c>
      <c r="B5720" t="s">
        <v>0</v>
      </c>
      <c r="C5720">
        <v>218</v>
      </c>
      <c r="D5720" t="s">
        <v>291</v>
      </c>
      <c r="E5720" t="s">
        <v>196</v>
      </c>
      <c r="F5720" s="231">
        <v>20</v>
      </c>
    </row>
    <row r="5721" spans="1:6" x14ac:dyDescent="0.2">
      <c r="A5721">
        <v>2016</v>
      </c>
      <c r="B5721" t="s">
        <v>8</v>
      </c>
      <c r="C5721">
        <v>218</v>
      </c>
      <c r="D5721" t="s">
        <v>291</v>
      </c>
      <c r="E5721" t="s">
        <v>194</v>
      </c>
      <c r="F5721" s="231">
        <v>1</v>
      </c>
    </row>
    <row r="5722" spans="1:6" x14ac:dyDescent="0.2">
      <c r="A5722">
        <v>2016</v>
      </c>
      <c r="B5722" t="s">
        <v>8</v>
      </c>
      <c r="C5722">
        <v>218</v>
      </c>
      <c r="D5722" t="s">
        <v>291</v>
      </c>
      <c r="E5722" t="s">
        <v>202</v>
      </c>
      <c r="F5722" s="231">
        <v>0.45833299999999999</v>
      </c>
    </row>
    <row r="5723" spans="1:6" x14ac:dyDescent="0.2">
      <c r="A5723">
        <v>2016</v>
      </c>
      <c r="B5723" t="s">
        <v>8</v>
      </c>
      <c r="C5723">
        <v>218</v>
      </c>
      <c r="D5723" t="s">
        <v>291</v>
      </c>
      <c r="E5723" t="s">
        <v>205</v>
      </c>
      <c r="F5723" s="231">
        <v>0.45833299999999999</v>
      </c>
    </row>
    <row r="5724" spans="1:6" x14ac:dyDescent="0.2">
      <c r="A5724">
        <v>2016</v>
      </c>
      <c r="B5724" t="s">
        <v>8</v>
      </c>
      <c r="C5724">
        <v>218</v>
      </c>
      <c r="D5724" t="s">
        <v>291</v>
      </c>
      <c r="E5724" t="s">
        <v>196</v>
      </c>
      <c r="F5724" s="231">
        <v>20</v>
      </c>
    </row>
    <row r="5725" spans="1:6" x14ac:dyDescent="0.2">
      <c r="A5725">
        <v>2016</v>
      </c>
      <c r="B5725" t="s">
        <v>10</v>
      </c>
      <c r="C5725">
        <v>218</v>
      </c>
      <c r="D5725" t="s">
        <v>291</v>
      </c>
      <c r="E5725" t="s">
        <v>197</v>
      </c>
      <c r="F5725" s="231">
        <v>3</v>
      </c>
    </row>
    <row r="5726" spans="1:6" x14ac:dyDescent="0.2">
      <c r="A5726">
        <v>2016</v>
      </c>
      <c r="B5726" t="s">
        <v>10</v>
      </c>
      <c r="C5726">
        <v>218</v>
      </c>
      <c r="D5726" t="s">
        <v>291</v>
      </c>
      <c r="E5726" t="s">
        <v>202</v>
      </c>
      <c r="F5726" s="231">
        <v>0.45833299999999999</v>
      </c>
    </row>
    <row r="5727" spans="1:6" x14ac:dyDescent="0.2">
      <c r="A5727">
        <v>2016</v>
      </c>
      <c r="B5727" t="s">
        <v>10</v>
      </c>
      <c r="C5727">
        <v>218</v>
      </c>
      <c r="D5727" t="s">
        <v>291</v>
      </c>
      <c r="E5727" t="s">
        <v>205</v>
      </c>
      <c r="F5727" s="231">
        <v>0.45833299999999999</v>
      </c>
    </row>
    <row r="5728" spans="1:6" x14ac:dyDescent="0.2">
      <c r="A5728">
        <v>2016</v>
      </c>
      <c r="B5728" t="s">
        <v>10</v>
      </c>
      <c r="C5728">
        <v>218</v>
      </c>
      <c r="D5728" t="s">
        <v>291</v>
      </c>
      <c r="E5728" t="s">
        <v>196</v>
      </c>
      <c r="F5728" s="231">
        <v>17</v>
      </c>
    </row>
    <row r="5729" spans="1:6" x14ac:dyDescent="0.2">
      <c r="A5729">
        <v>2016</v>
      </c>
      <c r="B5729" t="s">
        <v>4</v>
      </c>
      <c r="C5729">
        <v>218</v>
      </c>
      <c r="D5729" t="s">
        <v>291</v>
      </c>
      <c r="E5729" t="s">
        <v>199</v>
      </c>
      <c r="F5729" s="231">
        <v>1</v>
      </c>
    </row>
    <row r="5730" spans="1:6" x14ac:dyDescent="0.2">
      <c r="A5730">
        <v>2016</v>
      </c>
      <c r="B5730" t="s">
        <v>4</v>
      </c>
      <c r="C5730">
        <v>218</v>
      </c>
      <c r="D5730" t="s">
        <v>291</v>
      </c>
      <c r="E5730" t="s">
        <v>202</v>
      </c>
      <c r="F5730" s="231">
        <v>0.54545500000000002</v>
      </c>
    </row>
    <row r="5731" spans="1:6" x14ac:dyDescent="0.2">
      <c r="A5731">
        <v>2016</v>
      </c>
      <c r="B5731" t="s">
        <v>4</v>
      </c>
      <c r="C5731">
        <v>218</v>
      </c>
      <c r="D5731" t="s">
        <v>291</v>
      </c>
      <c r="E5731" t="s">
        <v>205</v>
      </c>
      <c r="F5731" s="231">
        <v>0.54545500000000002</v>
      </c>
    </row>
    <row r="5732" spans="1:6" x14ac:dyDescent="0.2">
      <c r="A5732">
        <v>2016</v>
      </c>
      <c r="B5732" t="s">
        <v>4</v>
      </c>
      <c r="C5732">
        <v>218</v>
      </c>
      <c r="D5732" t="s">
        <v>291</v>
      </c>
      <c r="E5732" t="s">
        <v>196</v>
      </c>
      <c r="F5732" s="231">
        <v>18</v>
      </c>
    </row>
    <row r="5733" spans="1:6" x14ac:dyDescent="0.2">
      <c r="A5733">
        <v>2016</v>
      </c>
      <c r="B5733" t="s">
        <v>3</v>
      </c>
      <c r="C5733">
        <v>218</v>
      </c>
      <c r="D5733" t="s">
        <v>291</v>
      </c>
      <c r="E5733" t="s">
        <v>197</v>
      </c>
      <c r="F5733" s="231">
        <v>1</v>
      </c>
    </row>
    <row r="5734" spans="1:6" x14ac:dyDescent="0.2">
      <c r="A5734">
        <v>2016</v>
      </c>
      <c r="B5734" t="s">
        <v>3</v>
      </c>
      <c r="C5734">
        <v>218</v>
      </c>
      <c r="D5734" t="s">
        <v>291</v>
      </c>
      <c r="E5734" t="s">
        <v>202</v>
      </c>
      <c r="F5734" s="231">
        <v>0.55000000000000004</v>
      </c>
    </row>
    <row r="5735" spans="1:6" x14ac:dyDescent="0.2">
      <c r="A5735">
        <v>2016</v>
      </c>
      <c r="B5735" t="s">
        <v>3</v>
      </c>
      <c r="C5735">
        <v>218</v>
      </c>
      <c r="D5735" t="s">
        <v>291</v>
      </c>
      <c r="E5735" t="s">
        <v>205</v>
      </c>
      <c r="F5735" s="231">
        <v>0.55000000000000004</v>
      </c>
    </row>
    <row r="5736" spans="1:6" x14ac:dyDescent="0.2">
      <c r="A5736">
        <v>2016</v>
      </c>
      <c r="B5736" t="s">
        <v>3</v>
      </c>
      <c r="C5736">
        <v>218</v>
      </c>
      <c r="D5736" t="s">
        <v>291</v>
      </c>
      <c r="E5736" t="s">
        <v>196</v>
      </c>
      <c r="F5736" s="231">
        <v>18</v>
      </c>
    </row>
    <row r="5737" spans="1:6" x14ac:dyDescent="0.2">
      <c r="A5737">
        <v>2016</v>
      </c>
      <c r="B5737" t="s">
        <v>2</v>
      </c>
      <c r="C5737">
        <v>218</v>
      </c>
      <c r="D5737" t="s">
        <v>291</v>
      </c>
      <c r="E5737" t="s">
        <v>199</v>
      </c>
      <c r="F5737" s="231">
        <v>2</v>
      </c>
    </row>
    <row r="5738" spans="1:6" x14ac:dyDescent="0.2">
      <c r="A5738">
        <v>2016</v>
      </c>
      <c r="B5738" t="s">
        <v>2</v>
      </c>
      <c r="C5738">
        <v>218</v>
      </c>
      <c r="D5738" t="s">
        <v>291</v>
      </c>
      <c r="E5738" t="s">
        <v>194</v>
      </c>
      <c r="F5738" s="231">
        <v>2</v>
      </c>
    </row>
    <row r="5739" spans="1:6" x14ac:dyDescent="0.2">
      <c r="A5739">
        <v>2016</v>
      </c>
      <c r="B5739" t="s">
        <v>2</v>
      </c>
      <c r="C5739">
        <v>218</v>
      </c>
      <c r="D5739" t="s">
        <v>291</v>
      </c>
      <c r="E5739" t="s">
        <v>195</v>
      </c>
      <c r="F5739" s="231">
        <v>1</v>
      </c>
    </row>
    <row r="5740" spans="1:6" x14ac:dyDescent="0.2">
      <c r="A5740">
        <v>2016</v>
      </c>
      <c r="B5740" t="s">
        <v>2</v>
      </c>
      <c r="C5740">
        <v>218</v>
      </c>
      <c r="D5740" t="s">
        <v>291</v>
      </c>
      <c r="E5740" t="s">
        <v>202</v>
      </c>
      <c r="F5740" s="231">
        <v>0.54545500000000002</v>
      </c>
    </row>
    <row r="5741" spans="1:6" x14ac:dyDescent="0.2">
      <c r="A5741">
        <v>2016</v>
      </c>
      <c r="B5741" t="s">
        <v>2</v>
      </c>
      <c r="C5741">
        <v>218</v>
      </c>
      <c r="D5741" t="s">
        <v>291</v>
      </c>
      <c r="E5741" t="s">
        <v>205</v>
      </c>
      <c r="F5741" s="231">
        <v>0.54545500000000002</v>
      </c>
    </row>
    <row r="5742" spans="1:6" x14ac:dyDescent="0.2">
      <c r="A5742">
        <v>2016</v>
      </c>
      <c r="B5742" t="s">
        <v>2</v>
      </c>
      <c r="C5742">
        <v>218</v>
      </c>
      <c r="D5742" t="s">
        <v>291</v>
      </c>
      <c r="E5742" t="s">
        <v>196</v>
      </c>
      <c r="F5742" s="231">
        <v>19</v>
      </c>
    </row>
    <row r="5743" spans="1:6" x14ac:dyDescent="0.2">
      <c r="A5743">
        <v>2016</v>
      </c>
      <c r="B5743" t="s">
        <v>9</v>
      </c>
      <c r="C5743">
        <v>179</v>
      </c>
      <c r="D5743" t="s">
        <v>275</v>
      </c>
      <c r="E5743" t="s">
        <v>197</v>
      </c>
      <c r="F5743" s="231">
        <v>3</v>
      </c>
    </row>
    <row r="5744" spans="1:6" x14ac:dyDescent="0.2">
      <c r="A5744">
        <v>2016</v>
      </c>
      <c r="B5744" t="s">
        <v>9</v>
      </c>
      <c r="C5744">
        <v>179</v>
      </c>
      <c r="D5744" t="s">
        <v>275</v>
      </c>
      <c r="E5744" t="s">
        <v>199</v>
      </c>
      <c r="F5744" s="231">
        <v>1</v>
      </c>
    </row>
    <row r="5745" spans="1:6" x14ac:dyDescent="0.2">
      <c r="A5745">
        <v>2016</v>
      </c>
      <c r="B5745" t="s">
        <v>9</v>
      </c>
      <c r="C5745">
        <v>179</v>
      </c>
      <c r="D5745" t="s">
        <v>275</v>
      </c>
      <c r="E5745" t="s">
        <v>195</v>
      </c>
      <c r="F5745" s="231">
        <v>2</v>
      </c>
    </row>
    <row r="5746" spans="1:6" x14ac:dyDescent="0.2">
      <c r="A5746">
        <v>2016</v>
      </c>
      <c r="B5746" t="s">
        <v>9</v>
      </c>
      <c r="C5746">
        <v>179</v>
      </c>
      <c r="D5746" t="s">
        <v>275</v>
      </c>
      <c r="E5746" t="s">
        <v>202</v>
      </c>
      <c r="F5746" s="231">
        <v>0.46242800000000001</v>
      </c>
    </row>
    <row r="5747" spans="1:6" x14ac:dyDescent="0.2">
      <c r="A5747">
        <v>2016</v>
      </c>
      <c r="B5747" t="s">
        <v>9</v>
      </c>
      <c r="C5747">
        <v>179</v>
      </c>
      <c r="D5747" t="s">
        <v>275</v>
      </c>
      <c r="E5747" t="s">
        <v>205</v>
      </c>
      <c r="F5747" s="231">
        <v>0.67326699999999995</v>
      </c>
    </row>
    <row r="5748" spans="1:6" x14ac:dyDescent="0.2">
      <c r="A5748">
        <v>2016</v>
      </c>
      <c r="B5748" t="s">
        <v>9</v>
      </c>
      <c r="C5748">
        <v>179</v>
      </c>
      <c r="D5748" t="s">
        <v>275</v>
      </c>
      <c r="E5748" t="s">
        <v>196</v>
      </c>
      <c r="F5748" s="231">
        <v>279</v>
      </c>
    </row>
    <row r="5749" spans="1:6" x14ac:dyDescent="0.2">
      <c r="A5749">
        <v>2016</v>
      </c>
      <c r="B5749" t="s">
        <v>1</v>
      </c>
      <c r="C5749">
        <v>179</v>
      </c>
      <c r="D5749" t="s">
        <v>275</v>
      </c>
      <c r="E5749" t="s">
        <v>197</v>
      </c>
      <c r="F5749" s="231">
        <v>21</v>
      </c>
    </row>
    <row r="5750" spans="1:6" x14ac:dyDescent="0.2">
      <c r="A5750">
        <v>2016</v>
      </c>
      <c r="B5750" t="s">
        <v>1</v>
      </c>
      <c r="C5750">
        <v>179</v>
      </c>
      <c r="D5750" t="s">
        <v>275</v>
      </c>
      <c r="E5750" t="s">
        <v>194</v>
      </c>
      <c r="F5750" s="231">
        <v>2</v>
      </c>
    </row>
    <row r="5751" spans="1:6" x14ac:dyDescent="0.2">
      <c r="A5751">
        <v>2016</v>
      </c>
      <c r="B5751" t="s">
        <v>1</v>
      </c>
      <c r="C5751">
        <v>179</v>
      </c>
      <c r="D5751" t="s">
        <v>275</v>
      </c>
      <c r="E5751" t="s">
        <v>195</v>
      </c>
      <c r="F5751" s="231">
        <v>3</v>
      </c>
    </row>
    <row r="5752" spans="1:6" x14ac:dyDescent="0.2">
      <c r="A5752">
        <v>2016</v>
      </c>
      <c r="B5752" t="s">
        <v>1</v>
      </c>
      <c r="C5752">
        <v>179</v>
      </c>
      <c r="D5752" t="s">
        <v>275</v>
      </c>
      <c r="E5752" t="s">
        <v>202</v>
      </c>
      <c r="F5752" s="231">
        <v>0.546512</v>
      </c>
    </row>
    <row r="5753" spans="1:6" x14ac:dyDescent="0.2">
      <c r="A5753">
        <v>2016</v>
      </c>
      <c r="B5753" t="s">
        <v>1</v>
      </c>
      <c r="C5753">
        <v>179</v>
      </c>
      <c r="D5753" t="s">
        <v>275</v>
      </c>
      <c r="E5753" t="s">
        <v>205</v>
      </c>
      <c r="F5753" s="231">
        <v>0.73333300000000001</v>
      </c>
    </row>
    <row r="5754" spans="1:6" x14ac:dyDescent="0.2">
      <c r="A5754">
        <v>2016</v>
      </c>
      <c r="B5754" t="s">
        <v>1</v>
      </c>
      <c r="C5754">
        <v>179</v>
      </c>
      <c r="D5754" t="s">
        <v>275</v>
      </c>
      <c r="E5754" t="s">
        <v>196</v>
      </c>
      <c r="F5754" s="231">
        <v>154</v>
      </c>
    </row>
    <row r="5755" spans="1:6" x14ac:dyDescent="0.2">
      <c r="A5755">
        <v>2016</v>
      </c>
      <c r="B5755" t="s">
        <v>5</v>
      </c>
      <c r="C5755">
        <v>179</v>
      </c>
      <c r="D5755" t="s">
        <v>275</v>
      </c>
      <c r="E5755" t="s">
        <v>197</v>
      </c>
      <c r="F5755" s="231">
        <v>2</v>
      </c>
    </row>
    <row r="5756" spans="1:6" x14ac:dyDescent="0.2">
      <c r="A5756">
        <v>2016</v>
      </c>
      <c r="B5756" t="s">
        <v>5</v>
      </c>
      <c r="C5756">
        <v>179</v>
      </c>
      <c r="D5756" t="s">
        <v>275</v>
      </c>
      <c r="E5756" t="s">
        <v>198</v>
      </c>
      <c r="F5756" s="231">
        <v>1</v>
      </c>
    </row>
    <row r="5757" spans="1:6" x14ac:dyDescent="0.2">
      <c r="A5757">
        <v>2016</v>
      </c>
      <c r="B5757" t="s">
        <v>5</v>
      </c>
      <c r="C5757">
        <v>179</v>
      </c>
      <c r="D5757" t="s">
        <v>275</v>
      </c>
      <c r="E5757" t="s">
        <v>194</v>
      </c>
      <c r="F5757" s="231">
        <v>4</v>
      </c>
    </row>
    <row r="5758" spans="1:6" x14ac:dyDescent="0.2">
      <c r="A5758">
        <v>2016</v>
      </c>
      <c r="B5758" t="s">
        <v>5</v>
      </c>
      <c r="C5758">
        <v>179</v>
      </c>
      <c r="D5758" t="s">
        <v>275</v>
      </c>
      <c r="E5758" t="s">
        <v>195</v>
      </c>
      <c r="F5758" s="231">
        <v>4</v>
      </c>
    </row>
    <row r="5759" spans="1:6" x14ac:dyDescent="0.2">
      <c r="A5759">
        <v>2016</v>
      </c>
      <c r="B5759" t="s">
        <v>5</v>
      </c>
      <c r="C5759">
        <v>179</v>
      </c>
      <c r="D5759" t="s">
        <v>275</v>
      </c>
      <c r="E5759" t="s">
        <v>202</v>
      </c>
      <c r="F5759" s="231">
        <v>0.56613800000000003</v>
      </c>
    </row>
    <row r="5760" spans="1:6" x14ac:dyDescent="0.2">
      <c r="A5760">
        <v>2016</v>
      </c>
      <c r="B5760" t="s">
        <v>5</v>
      </c>
      <c r="C5760">
        <v>179</v>
      </c>
      <c r="D5760" t="s">
        <v>275</v>
      </c>
      <c r="E5760" t="s">
        <v>205</v>
      </c>
      <c r="F5760" s="231">
        <v>0.71</v>
      </c>
    </row>
    <row r="5761" spans="1:6" x14ac:dyDescent="0.2">
      <c r="A5761">
        <v>2016</v>
      </c>
      <c r="B5761" t="s">
        <v>5</v>
      </c>
      <c r="C5761">
        <v>179</v>
      </c>
      <c r="D5761" t="s">
        <v>275</v>
      </c>
      <c r="E5761" t="s">
        <v>196</v>
      </c>
      <c r="F5761" s="231">
        <v>168</v>
      </c>
    </row>
    <row r="5762" spans="1:6" x14ac:dyDescent="0.2">
      <c r="A5762">
        <v>2016</v>
      </c>
      <c r="B5762" t="s">
        <v>7</v>
      </c>
      <c r="C5762">
        <v>179</v>
      </c>
      <c r="D5762" t="s">
        <v>275</v>
      </c>
      <c r="E5762" t="s">
        <v>197</v>
      </c>
      <c r="F5762" s="231">
        <v>32</v>
      </c>
    </row>
    <row r="5763" spans="1:6" x14ac:dyDescent="0.2">
      <c r="A5763">
        <v>2016</v>
      </c>
      <c r="B5763" t="s">
        <v>7</v>
      </c>
      <c r="C5763">
        <v>179</v>
      </c>
      <c r="D5763" t="s">
        <v>275</v>
      </c>
      <c r="E5763" t="s">
        <v>198</v>
      </c>
      <c r="F5763" s="231">
        <v>3</v>
      </c>
    </row>
    <row r="5764" spans="1:6" x14ac:dyDescent="0.2">
      <c r="A5764">
        <v>2016</v>
      </c>
      <c r="B5764" t="s">
        <v>7</v>
      </c>
      <c r="C5764">
        <v>179</v>
      </c>
      <c r="D5764" t="s">
        <v>275</v>
      </c>
      <c r="E5764" t="s">
        <v>199</v>
      </c>
      <c r="F5764" s="231">
        <v>1</v>
      </c>
    </row>
    <row r="5765" spans="1:6" x14ac:dyDescent="0.2">
      <c r="A5765">
        <v>2016</v>
      </c>
      <c r="B5765" t="s">
        <v>7</v>
      </c>
      <c r="C5765">
        <v>179</v>
      </c>
      <c r="D5765" t="s">
        <v>275</v>
      </c>
      <c r="E5765" t="s">
        <v>194</v>
      </c>
      <c r="F5765" s="231">
        <v>159</v>
      </c>
    </row>
    <row r="5766" spans="1:6" x14ac:dyDescent="0.2">
      <c r="A5766">
        <v>2016</v>
      </c>
      <c r="B5766" t="s">
        <v>7</v>
      </c>
      <c r="C5766">
        <v>179</v>
      </c>
      <c r="D5766" t="s">
        <v>275</v>
      </c>
      <c r="E5766" t="s">
        <v>200</v>
      </c>
      <c r="F5766" s="231">
        <v>1</v>
      </c>
    </row>
    <row r="5767" spans="1:6" x14ac:dyDescent="0.2">
      <c r="A5767">
        <v>2016</v>
      </c>
      <c r="B5767" t="s">
        <v>7</v>
      </c>
      <c r="C5767">
        <v>179</v>
      </c>
      <c r="D5767" t="s">
        <v>275</v>
      </c>
      <c r="E5767" t="s">
        <v>195</v>
      </c>
      <c r="F5767" s="231">
        <v>6</v>
      </c>
    </row>
    <row r="5768" spans="1:6" x14ac:dyDescent="0.2">
      <c r="A5768">
        <v>2016</v>
      </c>
      <c r="B5768" t="s">
        <v>7</v>
      </c>
      <c r="C5768">
        <v>179</v>
      </c>
      <c r="D5768" t="s">
        <v>275</v>
      </c>
      <c r="E5768" t="s">
        <v>202</v>
      </c>
      <c r="F5768" s="231">
        <v>0.55000000000000004</v>
      </c>
    </row>
    <row r="5769" spans="1:6" x14ac:dyDescent="0.2">
      <c r="A5769">
        <v>2016</v>
      </c>
      <c r="B5769" t="s">
        <v>7</v>
      </c>
      <c r="C5769">
        <v>179</v>
      </c>
      <c r="D5769" t="s">
        <v>275</v>
      </c>
      <c r="E5769" t="s">
        <v>205</v>
      </c>
      <c r="F5769" s="231">
        <v>0.71287100000000003</v>
      </c>
    </row>
    <row r="5770" spans="1:6" x14ac:dyDescent="0.2">
      <c r="A5770">
        <v>2016</v>
      </c>
      <c r="B5770" t="s">
        <v>7</v>
      </c>
      <c r="C5770">
        <v>179</v>
      </c>
      <c r="D5770" t="s">
        <v>275</v>
      </c>
      <c r="E5770" t="s">
        <v>196</v>
      </c>
      <c r="F5770" s="231">
        <v>286</v>
      </c>
    </row>
    <row r="5771" spans="1:6" x14ac:dyDescent="0.2">
      <c r="A5771">
        <v>2016</v>
      </c>
      <c r="B5771" t="s">
        <v>6</v>
      </c>
      <c r="C5771">
        <v>179</v>
      </c>
      <c r="D5771" t="s">
        <v>275</v>
      </c>
      <c r="E5771" t="s">
        <v>197</v>
      </c>
      <c r="F5771" s="231">
        <v>14</v>
      </c>
    </row>
    <row r="5772" spans="1:6" x14ac:dyDescent="0.2">
      <c r="A5772">
        <v>2016</v>
      </c>
      <c r="B5772" t="s">
        <v>6</v>
      </c>
      <c r="C5772">
        <v>179</v>
      </c>
      <c r="D5772" t="s">
        <v>275</v>
      </c>
      <c r="E5772" t="s">
        <v>198</v>
      </c>
      <c r="F5772" s="231">
        <v>1</v>
      </c>
    </row>
    <row r="5773" spans="1:6" x14ac:dyDescent="0.2">
      <c r="A5773">
        <v>2016</v>
      </c>
      <c r="B5773" t="s">
        <v>6</v>
      </c>
      <c r="C5773">
        <v>179</v>
      </c>
      <c r="D5773" t="s">
        <v>275</v>
      </c>
      <c r="E5773" t="s">
        <v>194</v>
      </c>
      <c r="F5773" s="231">
        <v>4</v>
      </c>
    </row>
    <row r="5774" spans="1:6" x14ac:dyDescent="0.2">
      <c r="A5774">
        <v>2016</v>
      </c>
      <c r="B5774" t="s">
        <v>6</v>
      </c>
      <c r="C5774">
        <v>179</v>
      </c>
      <c r="D5774" t="s">
        <v>275</v>
      </c>
      <c r="E5774" t="s">
        <v>195</v>
      </c>
      <c r="F5774" s="231">
        <v>4</v>
      </c>
    </row>
    <row r="5775" spans="1:6" x14ac:dyDescent="0.2">
      <c r="A5775">
        <v>2016</v>
      </c>
      <c r="B5775" t="s">
        <v>6</v>
      </c>
      <c r="C5775">
        <v>179</v>
      </c>
      <c r="D5775" t="s">
        <v>275</v>
      </c>
      <c r="E5775" t="s">
        <v>202</v>
      </c>
      <c r="F5775" s="231">
        <v>0.581152</v>
      </c>
    </row>
    <row r="5776" spans="1:6" x14ac:dyDescent="0.2">
      <c r="A5776">
        <v>2016</v>
      </c>
      <c r="B5776" t="s">
        <v>6</v>
      </c>
      <c r="C5776">
        <v>179</v>
      </c>
      <c r="D5776" t="s">
        <v>275</v>
      </c>
      <c r="E5776" t="s">
        <v>205</v>
      </c>
      <c r="F5776" s="231">
        <v>0.74257399999999996</v>
      </c>
    </row>
    <row r="5777" spans="1:6" x14ac:dyDescent="0.2">
      <c r="A5777">
        <v>2016</v>
      </c>
      <c r="B5777" t="s">
        <v>6</v>
      </c>
      <c r="C5777">
        <v>179</v>
      </c>
      <c r="D5777" t="s">
        <v>275</v>
      </c>
      <c r="E5777" t="s">
        <v>196</v>
      </c>
      <c r="F5777" s="231">
        <v>158</v>
      </c>
    </row>
    <row r="5778" spans="1:6" x14ac:dyDescent="0.2">
      <c r="A5778">
        <v>2016</v>
      </c>
      <c r="B5778" t="s">
        <v>0</v>
      </c>
      <c r="C5778">
        <v>179</v>
      </c>
      <c r="D5778" t="s">
        <v>275</v>
      </c>
      <c r="E5778" t="s">
        <v>197</v>
      </c>
      <c r="F5778" s="231">
        <v>2</v>
      </c>
    </row>
    <row r="5779" spans="1:6" x14ac:dyDescent="0.2">
      <c r="A5779">
        <v>2016</v>
      </c>
      <c r="B5779" t="s">
        <v>0</v>
      </c>
      <c r="C5779">
        <v>179</v>
      </c>
      <c r="D5779" t="s">
        <v>275</v>
      </c>
      <c r="E5779" t="s">
        <v>198</v>
      </c>
      <c r="F5779" s="231">
        <v>0</v>
      </c>
    </row>
    <row r="5780" spans="1:6" x14ac:dyDescent="0.2">
      <c r="A5780">
        <v>2016</v>
      </c>
      <c r="B5780" t="s">
        <v>0</v>
      </c>
      <c r="C5780">
        <v>179</v>
      </c>
      <c r="D5780" t="s">
        <v>275</v>
      </c>
      <c r="E5780" t="s">
        <v>199</v>
      </c>
      <c r="F5780" s="231">
        <v>0</v>
      </c>
    </row>
    <row r="5781" spans="1:6" x14ac:dyDescent="0.2">
      <c r="A5781">
        <v>2016</v>
      </c>
      <c r="B5781" t="s">
        <v>0</v>
      </c>
      <c r="C5781">
        <v>179</v>
      </c>
      <c r="D5781" t="s">
        <v>275</v>
      </c>
      <c r="E5781" t="s">
        <v>194</v>
      </c>
      <c r="F5781" s="231">
        <v>5</v>
      </c>
    </row>
    <row r="5782" spans="1:6" x14ac:dyDescent="0.2">
      <c r="A5782">
        <v>2016</v>
      </c>
      <c r="B5782" t="s">
        <v>0</v>
      </c>
      <c r="C5782">
        <v>179</v>
      </c>
      <c r="D5782" t="s">
        <v>275</v>
      </c>
      <c r="E5782" t="s">
        <v>200</v>
      </c>
      <c r="F5782" s="231">
        <v>0</v>
      </c>
    </row>
    <row r="5783" spans="1:6" x14ac:dyDescent="0.2">
      <c r="A5783">
        <v>2016</v>
      </c>
      <c r="B5783" t="s">
        <v>0</v>
      </c>
      <c r="C5783">
        <v>179</v>
      </c>
      <c r="D5783" t="s">
        <v>275</v>
      </c>
      <c r="E5783" t="s">
        <v>195</v>
      </c>
      <c r="F5783" s="231">
        <v>7</v>
      </c>
    </row>
    <row r="5784" spans="1:6" x14ac:dyDescent="0.2">
      <c r="A5784">
        <v>2016</v>
      </c>
      <c r="B5784" t="s">
        <v>0</v>
      </c>
      <c r="C5784">
        <v>179</v>
      </c>
      <c r="D5784" t="s">
        <v>275</v>
      </c>
      <c r="E5784" t="s">
        <v>202</v>
      </c>
      <c r="F5784" s="231">
        <v>0.50802099999999994</v>
      </c>
    </row>
    <row r="5785" spans="1:6" x14ac:dyDescent="0.2">
      <c r="A5785">
        <v>2016</v>
      </c>
      <c r="B5785" t="s">
        <v>0</v>
      </c>
      <c r="C5785">
        <v>179</v>
      </c>
      <c r="D5785" t="s">
        <v>275</v>
      </c>
      <c r="E5785" t="s">
        <v>205</v>
      </c>
      <c r="F5785" s="231">
        <v>0.71028000000000002</v>
      </c>
    </row>
    <row r="5786" spans="1:6" x14ac:dyDescent="0.2">
      <c r="A5786">
        <v>2016</v>
      </c>
      <c r="B5786" t="s">
        <v>0</v>
      </c>
      <c r="C5786">
        <v>179</v>
      </c>
      <c r="D5786" t="s">
        <v>275</v>
      </c>
      <c r="E5786" t="s">
        <v>196</v>
      </c>
      <c r="F5786" s="231">
        <v>173</v>
      </c>
    </row>
    <row r="5787" spans="1:6" x14ac:dyDescent="0.2">
      <c r="A5787">
        <v>2016</v>
      </c>
      <c r="B5787" t="s">
        <v>8</v>
      </c>
      <c r="C5787">
        <v>179</v>
      </c>
      <c r="D5787" t="s">
        <v>275</v>
      </c>
      <c r="E5787" t="s">
        <v>197</v>
      </c>
      <c r="F5787" s="231">
        <v>5</v>
      </c>
    </row>
    <row r="5788" spans="1:6" x14ac:dyDescent="0.2">
      <c r="A5788">
        <v>2016</v>
      </c>
      <c r="B5788" t="s">
        <v>8</v>
      </c>
      <c r="C5788">
        <v>179</v>
      </c>
      <c r="D5788" t="s">
        <v>275</v>
      </c>
      <c r="E5788" t="s">
        <v>194</v>
      </c>
      <c r="F5788" s="231">
        <v>1</v>
      </c>
    </row>
    <row r="5789" spans="1:6" x14ac:dyDescent="0.2">
      <c r="A5789">
        <v>2016</v>
      </c>
      <c r="B5789" t="s">
        <v>8</v>
      </c>
      <c r="C5789">
        <v>179</v>
      </c>
      <c r="D5789" t="s">
        <v>275</v>
      </c>
      <c r="E5789" t="s">
        <v>200</v>
      </c>
      <c r="F5789" s="231">
        <v>1</v>
      </c>
    </row>
    <row r="5790" spans="1:6" x14ac:dyDescent="0.2">
      <c r="A5790">
        <v>2016</v>
      </c>
      <c r="B5790" t="s">
        <v>8</v>
      </c>
      <c r="C5790">
        <v>179</v>
      </c>
      <c r="D5790" t="s">
        <v>275</v>
      </c>
      <c r="E5790" t="s">
        <v>195</v>
      </c>
      <c r="F5790" s="231">
        <v>2</v>
      </c>
    </row>
    <row r="5791" spans="1:6" x14ac:dyDescent="0.2">
      <c r="A5791">
        <v>2016</v>
      </c>
      <c r="B5791" t="s">
        <v>8</v>
      </c>
      <c r="C5791">
        <v>179</v>
      </c>
      <c r="D5791" t="s">
        <v>275</v>
      </c>
      <c r="E5791" t="s">
        <v>202</v>
      </c>
      <c r="F5791" s="231">
        <v>0.46820800000000001</v>
      </c>
    </row>
    <row r="5792" spans="1:6" x14ac:dyDescent="0.2">
      <c r="A5792">
        <v>2016</v>
      </c>
      <c r="B5792" t="s">
        <v>8</v>
      </c>
      <c r="C5792">
        <v>179</v>
      </c>
      <c r="D5792" t="s">
        <v>275</v>
      </c>
      <c r="E5792" t="s">
        <v>205</v>
      </c>
      <c r="F5792" s="231">
        <v>0.67961199999999999</v>
      </c>
    </row>
    <row r="5793" spans="1:6" x14ac:dyDescent="0.2">
      <c r="A5793">
        <v>2016</v>
      </c>
      <c r="B5793" t="s">
        <v>8</v>
      </c>
      <c r="C5793">
        <v>179</v>
      </c>
      <c r="D5793" t="s">
        <v>275</v>
      </c>
      <c r="E5793" t="s">
        <v>196</v>
      </c>
      <c r="F5793" s="231">
        <v>282</v>
      </c>
    </row>
    <row r="5794" spans="1:6" x14ac:dyDescent="0.2">
      <c r="A5794">
        <v>2016</v>
      </c>
      <c r="B5794" t="s">
        <v>10</v>
      </c>
      <c r="C5794">
        <v>179</v>
      </c>
      <c r="D5794" t="s">
        <v>275</v>
      </c>
      <c r="E5794" t="s">
        <v>197</v>
      </c>
      <c r="F5794" s="231">
        <v>16</v>
      </c>
    </row>
    <row r="5795" spans="1:6" x14ac:dyDescent="0.2">
      <c r="A5795">
        <v>2016</v>
      </c>
      <c r="B5795" t="s">
        <v>10</v>
      </c>
      <c r="C5795">
        <v>179</v>
      </c>
      <c r="D5795" t="s">
        <v>275</v>
      </c>
      <c r="E5795" t="s">
        <v>198</v>
      </c>
      <c r="F5795" s="231">
        <v>1</v>
      </c>
    </row>
    <row r="5796" spans="1:6" x14ac:dyDescent="0.2">
      <c r="A5796">
        <v>2016</v>
      </c>
      <c r="B5796" t="s">
        <v>10</v>
      </c>
      <c r="C5796">
        <v>179</v>
      </c>
      <c r="D5796" t="s">
        <v>275</v>
      </c>
      <c r="E5796" t="s">
        <v>199</v>
      </c>
      <c r="F5796" s="231">
        <v>1</v>
      </c>
    </row>
    <row r="5797" spans="1:6" x14ac:dyDescent="0.2">
      <c r="A5797">
        <v>2016</v>
      </c>
      <c r="B5797" t="s">
        <v>10</v>
      </c>
      <c r="C5797">
        <v>179</v>
      </c>
      <c r="D5797" t="s">
        <v>275</v>
      </c>
      <c r="E5797" t="s">
        <v>194</v>
      </c>
      <c r="F5797" s="231">
        <v>1</v>
      </c>
    </row>
    <row r="5798" spans="1:6" x14ac:dyDescent="0.2">
      <c r="A5798">
        <v>2016</v>
      </c>
      <c r="B5798" t="s">
        <v>10</v>
      </c>
      <c r="C5798">
        <v>179</v>
      </c>
      <c r="D5798" t="s">
        <v>275</v>
      </c>
      <c r="E5798" t="s">
        <v>195</v>
      </c>
      <c r="F5798" s="231">
        <v>6</v>
      </c>
    </row>
    <row r="5799" spans="1:6" x14ac:dyDescent="0.2">
      <c r="A5799">
        <v>2016</v>
      </c>
      <c r="B5799" t="s">
        <v>10</v>
      </c>
      <c r="C5799">
        <v>179</v>
      </c>
      <c r="D5799" t="s">
        <v>275</v>
      </c>
      <c r="E5799" t="s">
        <v>202</v>
      </c>
      <c r="F5799" s="231">
        <v>0.47093000000000002</v>
      </c>
    </row>
    <row r="5800" spans="1:6" x14ac:dyDescent="0.2">
      <c r="A5800">
        <v>2016</v>
      </c>
      <c r="B5800" t="s">
        <v>10</v>
      </c>
      <c r="C5800">
        <v>179</v>
      </c>
      <c r="D5800" t="s">
        <v>275</v>
      </c>
      <c r="E5800" t="s">
        <v>205</v>
      </c>
      <c r="F5800" s="231">
        <v>0.67676800000000004</v>
      </c>
    </row>
    <row r="5801" spans="1:6" x14ac:dyDescent="0.2">
      <c r="A5801">
        <v>2016</v>
      </c>
      <c r="B5801" t="s">
        <v>10</v>
      </c>
      <c r="C5801">
        <v>179</v>
      </c>
      <c r="D5801" t="s">
        <v>275</v>
      </c>
      <c r="E5801" t="s">
        <v>196</v>
      </c>
      <c r="F5801" s="231">
        <v>264</v>
      </c>
    </row>
    <row r="5802" spans="1:6" x14ac:dyDescent="0.2">
      <c r="A5802">
        <v>2016</v>
      </c>
      <c r="B5802" t="s">
        <v>4</v>
      </c>
      <c r="C5802">
        <v>179</v>
      </c>
      <c r="D5802" t="s">
        <v>275</v>
      </c>
      <c r="E5802" t="s">
        <v>197</v>
      </c>
      <c r="F5802" s="231">
        <v>4</v>
      </c>
    </row>
    <row r="5803" spans="1:6" x14ac:dyDescent="0.2">
      <c r="A5803">
        <v>2016</v>
      </c>
      <c r="B5803" t="s">
        <v>4</v>
      </c>
      <c r="C5803">
        <v>179</v>
      </c>
      <c r="D5803" t="s">
        <v>275</v>
      </c>
      <c r="E5803" t="s">
        <v>194</v>
      </c>
      <c r="F5803" s="231">
        <v>19</v>
      </c>
    </row>
    <row r="5804" spans="1:6" x14ac:dyDescent="0.2">
      <c r="A5804">
        <v>2016</v>
      </c>
      <c r="B5804" t="s">
        <v>4</v>
      </c>
      <c r="C5804">
        <v>179</v>
      </c>
      <c r="D5804" t="s">
        <v>275</v>
      </c>
      <c r="E5804" t="s">
        <v>200</v>
      </c>
      <c r="F5804" s="231">
        <v>2</v>
      </c>
    </row>
    <row r="5805" spans="1:6" x14ac:dyDescent="0.2">
      <c r="A5805">
        <v>2016</v>
      </c>
      <c r="B5805" t="s">
        <v>4</v>
      </c>
      <c r="C5805">
        <v>179</v>
      </c>
      <c r="D5805" t="s">
        <v>275</v>
      </c>
      <c r="E5805" t="s">
        <v>195</v>
      </c>
      <c r="F5805" s="231">
        <v>5</v>
      </c>
    </row>
    <row r="5806" spans="1:6" x14ac:dyDescent="0.2">
      <c r="A5806">
        <v>2016</v>
      </c>
      <c r="B5806" t="s">
        <v>4</v>
      </c>
      <c r="C5806">
        <v>179</v>
      </c>
      <c r="D5806" t="s">
        <v>275</v>
      </c>
      <c r="E5806" t="s">
        <v>202</v>
      </c>
      <c r="F5806" s="231">
        <v>0.49693300000000001</v>
      </c>
    </row>
    <row r="5807" spans="1:6" x14ac:dyDescent="0.2">
      <c r="A5807">
        <v>2016</v>
      </c>
      <c r="B5807" t="s">
        <v>4</v>
      </c>
      <c r="C5807">
        <v>179</v>
      </c>
      <c r="D5807" t="s">
        <v>275</v>
      </c>
      <c r="E5807" t="s">
        <v>205</v>
      </c>
      <c r="F5807" s="231">
        <v>0.70707100000000001</v>
      </c>
    </row>
    <row r="5808" spans="1:6" x14ac:dyDescent="0.2">
      <c r="A5808">
        <v>2016</v>
      </c>
      <c r="B5808" t="s">
        <v>4</v>
      </c>
      <c r="C5808">
        <v>179</v>
      </c>
      <c r="D5808" t="s">
        <v>275</v>
      </c>
      <c r="E5808" t="s">
        <v>196</v>
      </c>
      <c r="F5808" s="231">
        <v>165</v>
      </c>
    </row>
    <row r="5809" spans="1:6" x14ac:dyDescent="0.2">
      <c r="A5809">
        <v>2016</v>
      </c>
      <c r="B5809" t="s">
        <v>3</v>
      </c>
      <c r="C5809">
        <v>179</v>
      </c>
      <c r="D5809" t="s">
        <v>275</v>
      </c>
      <c r="E5809" t="s">
        <v>197</v>
      </c>
      <c r="F5809" s="231">
        <v>3</v>
      </c>
    </row>
    <row r="5810" spans="1:6" x14ac:dyDescent="0.2">
      <c r="A5810">
        <v>2016</v>
      </c>
      <c r="B5810" t="s">
        <v>3</v>
      </c>
      <c r="C5810">
        <v>179</v>
      </c>
      <c r="D5810" t="s">
        <v>275</v>
      </c>
      <c r="E5810" t="s">
        <v>198</v>
      </c>
      <c r="F5810" s="231">
        <v>2</v>
      </c>
    </row>
    <row r="5811" spans="1:6" x14ac:dyDescent="0.2">
      <c r="A5811">
        <v>2016</v>
      </c>
      <c r="B5811" t="s">
        <v>3</v>
      </c>
      <c r="C5811">
        <v>179</v>
      </c>
      <c r="D5811" t="s">
        <v>275</v>
      </c>
      <c r="E5811" t="s">
        <v>199</v>
      </c>
      <c r="F5811" s="231">
        <v>3</v>
      </c>
    </row>
    <row r="5812" spans="1:6" x14ac:dyDescent="0.2">
      <c r="A5812">
        <v>2016</v>
      </c>
      <c r="B5812" t="s">
        <v>3</v>
      </c>
      <c r="C5812">
        <v>179</v>
      </c>
      <c r="D5812" t="s">
        <v>275</v>
      </c>
      <c r="E5812" t="s">
        <v>194</v>
      </c>
      <c r="F5812" s="231">
        <v>3</v>
      </c>
    </row>
    <row r="5813" spans="1:6" x14ac:dyDescent="0.2">
      <c r="A5813">
        <v>2016</v>
      </c>
      <c r="B5813" t="s">
        <v>3</v>
      </c>
      <c r="C5813">
        <v>179</v>
      </c>
      <c r="D5813" t="s">
        <v>275</v>
      </c>
      <c r="E5813" t="s">
        <v>200</v>
      </c>
      <c r="F5813" s="231">
        <v>1</v>
      </c>
    </row>
    <row r="5814" spans="1:6" x14ac:dyDescent="0.2">
      <c r="A5814">
        <v>2016</v>
      </c>
      <c r="B5814" t="s">
        <v>3</v>
      </c>
      <c r="C5814">
        <v>179</v>
      </c>
      <c r="D5814" t="s">
        <v>275</v>
      </c>
      <c r="E5814" t="s">
        <v>195</v>
      </c>
      <c r="F5814" s="231">
        <v>3</v>
      </c>
    </row>
    <row r="5815" spans="1:6" x14ac:dyDescent="0.2">
      <c r="A5815">
        <v>2016</v>
      </c>
      <c r="B5815" t="s">
        <v>3</v>
      </c>
      <c r="C5815">
        <v>179</v>
      </c>
      <c r="D5815" t="s">
        <v>275</v>
      </c>
      <c r="E5815" t="s">
        <v>202</v>
      </c>
      <c r="F5815" s="231">
        <v>0.43902400000000003</v>
      </c>
    </row>
    <row r="5816" spans="1:6" x14ac:dyDescent="0.2">
      <c r="A5816">
        <v>2016</v>
      </c>
      <c r="B5816" t="s">
        <v>3</v>
      </c>
      <c r="C5816">
        <v>179</v>
      </c>
      <c r="D5816" t="s">
        <v>275</v>
      </c>
      <c r="E5816" t="s">
        <v>205</v>
      </c>
      <c r="F5816" s="231">
        <v>0.70707100000000001</v>
      </c>
    </row>
    <row r="5817" spans="1:6" x14ac:dyDescent="0.2">
      <c r="A5817">
        <v>2016</v>
      </c>
      <c r="B5817" t="s">
        <v>3</v>
      </c>
      <c r="C5817">
        <v>179</v>
      </c>
      <c r="D5817" t="s">
        <v>275</v>
      </c>
      <c r="E5817" t="s">
        <v>196</v>
      </c>
      <c r="F5817" s="231">
        <v>149</v>
      </c>
    </row>
    <row r="5818" spans="1:6" x14ac:dyDescent="0.2">
      <c r="A5818">
        <v>2016</v>
      </c>
      <c r="B5818" t="s">
        <v>2</v>
      </c>
      <c r="C5818">
        <v>179</v>
      </c>
      <c r="D5818" t="s">
        <v>275</v>
      </c>
      <c r="E5818" t="s">
        <v>197</v>
      </c>
      <c r="F5818" s="231">
        <v>5</v>
      </c>
    </row>
    <row r="5819" spans="1:6" x14ac:dyDescent="0.2">
      <c r="A5819">
        <v>2016</v>
      </c>
      <c r="B5819" t="s">
        <v>2</v>
      </c>
      <c r="C5819">
        <v>179</v>
      </c>
      <c r="D5819" t="s">
        <v>275</v>
      </c>
      <c r="E5819" t="s">
        <v>195</v>
      </c>
      <c r="F5819" s="231">
        <v>4</v>
      </c>
    </row>
    <row r="5820" spans="1:6" x14ac:dyDescent="0.2">
      <c r="A5820">
        <v>2016</v>
      </c>
      <c r="B5820" t="s">
        <v>2</v>
      </c>
      <c r="C5820">
        <v>179</v>
      </c>
      <c r="D5820" t="s">
        <v>275</v>
      </c>
      <c r="E5820" t="s">
        <v>202</v>
      </c>
      <c r="F5820" s="231">
        <v>0.44642900000000002</v>
      </c>
    </row>
    <row r="5821" spans="1:6" x14ac:dyDescent="0.2">
      <c r="A5821">
        <v>2016</v>
      </c>
      <c r="B5821" t="s">
        <v>2</v>
      </c>
      <c r="C5821">
        <v>179</v>
      </c>
      <c r="D5821" t="s">
        <v>275</v>
      </c>
      <c r="E5821" t="s">
        <v>205</v>
      </c>
      <c r="F5821" s="231">
        <v>0.72548999999999997</v>
      </c>
    </row>
    <row r="5822" spans="1:6" x14ac:dyDescent="0.2">
      <c r="A5822">
        <v>2016</v>
      </c>
      <c r="B5822" t="s">
        <v>2</v>
      </c>
      <c r="C5822">
        <v>179</v>
      </c>
      <c r="D5822" t="s">
        <v>275</v>
      </c>
      <c r="E5822" t="s">
        <v>196</v>
      </c>
      <c r="F5822" s="231">
        <v>149</v>
      </c>
    </row>
    <row r="5823" spans="1:6" x14ac:dyDescent="0.2">
      <c r="A5823">
        <v>2016</v>
      </c>
      <c r="B5823" t="s">
        <v>9</v>
      </c>
      <c r="C5823">
        <v>180</v>
      </c>
      <c r="D5823" t="s">
        <v>276</v>
      </c>
      <c r="E5823" t="s">
        <v>202</v>
      </c>
      <c r="F5823" s="231">
        <v>0</v>
      </c>
    </row>
    <row r="5824" spans="1:6" x14ac:dyDescent="0.2">
      <c r="A5824">
        <v>2016</v>
      </c>
      <c r="B5824" t="s">
        <v>9</v>
      </c>
      <c r="C5824">
        <v>180</v>
      </c>
      <c r="D5824" t="s">
        <v>276</v>
      </c>
      <c r="E5824" t="s">
        <v>205</v>
      </c>
      <c r="F5824" s="231">
        <v>0</v>
      </c>
    </row>
    <row r="5825" spans="1:6" x14ac:dyDescent="0.2">
      <c r="A5825">
        <v>2016</v>
      </c>
      <c r="B5825" t="s">
        <v>9</v>
      </c>
      <c r="C5825">
        <v>180</v>
      </c>
      <c r="D5825" t="s">
        <v>276</v>
      </c>
      <c r="E5825" t="s">
        <v>196</v>
      </c>
      <c r="F5825" s="231">
        <v>2</v>
      </c>
    </row>
    <row r="5826" spans="1:6" x14ac:dyDescent="0.2">
      <c r="A5826">
        <v>2016</v>
      </c>
      <c r="B5826" t="s">
        <v>1</v>
      </c>
      <c r="C5826">
        <v>180</v>
      </c>
      <c r="D5826" t="s">
        <v>276</v>
      </c>
      <c r="E5826" t="s">
        <v>202</v>
      </c>
      <c r="F5826" s="231">
        <v>0</v>
      </c>
    </row>
    <row r="5827" spans="1:6" x14ac:dyDescent="0.2">
      <c r="A5827">
        <v>2016</v>
      </c>
      <c r="B5827" t="s">
        <v>1</v>
      </c>
      <c r="C5827">
        <v>180</v>
      </c>
      <c r="D5827" t="s">
        <v>276</v>
      </c>
      <c r="E5827" t="s">
        <v>205</v>
      </c>
      <c r="F5827" s="231">
        <v>0</v>
      </c>
    </row>
    <row r="5828" spans="1:6" x14ac:dyDescent="0.2">
      <c r="A5828">
        <v>2016</v>
      </c>
      <c r="B5828" t="s">
        <v>1</v>
      </c>
      <c r="C5828">
        <v>180</v>
      </c>
      <c r="D5828" t="s">
        <v>276</v>
      </c>
      <c r="E5828" t="s">
        <v>196</v>
      </c>
      <c r="F5828" s="231">
        <v>2</v>
      </c>
    </row>
    <row r="5829" spans="1:6" x14ac:dyDescent="0.2">
      <c r="A5829">
        <v>2016</v>
      </c>
      <c r="B5829" t="s">
        <v>5</v>
      </c>
      <c r="C5829">
        <v>180</v>
      </c>
      <c r="D5829" t="s">
        <v>276</v>
      </c>
      <c r="E5829" t="s">
        <v>202</v>
      </c>
      <c r="F5829" s="231">
        <v>0</v>
      </c>
    </row>
    <row r="5830" spans="1:6" x14ac:dyDescent="0.2">
      <c r="A5830">
        <v>2016</v>
      </c>
      <c r="B5830" t="s">
        <v>5</v>
      </c>
      <c r="C5830">
        <v>180</v>
      </c>
      <c r="D5830" t="s">
        <v>276</v>
      </c>
      <c r="E5830" t="s">
        <v>205</v>
      </c>
      <c r="F5830" s="231">
        <v>0</v>
      </c>
    </row>
    <row r="5831" spans="1:6" x14ac:dyDescent="0.2">
      <c r="A5831">
        <v>2016</v>
      </c>
      <c r="B5831" t="s">
        <v>5</v>
      </c>
      <c r="C5831">
        <v>180</v>
      </c>
      <c r="D5831" t="s">
        <v>276</v>
      </c>
      <c r="E5831" t="s">
        <v>196</v>
      </c>
      <c r="F5831" s="231">
        <v>1</v>
      </c>
    </row>
    <row r="5832" spans="1:6" x14ac:dyDescent="0.2">
      <c r="A5832">
        <v>2016</v>
      </c>
      <c r="B5832" t="s">
        <v>7</v>
      </c>
      <c r="C5832">
        <v>180</v>
      </c>
      <c r="D5832" t="s">
        <v>276</v>
      </c>
      <c r="E5832" t="s">
        <v>202</v>
      </c>
      <c r="F5832" s="231">
        <v>0</v>
      </c>
    </row>
    <row r="5833" spans="1:6" x14ac:dyDescent="0.2">
      <c r="A5833">
        <v>2016</v>
      </c>
      <c r="B5833" t="s">
        <v>7</v>
      </c>
      <c r="C5833">
        <v>180</v>
      </c>
      <c r="D5833" t="s">
        <v>276</v>
      </c>
      <c r="E5833" t="s">
        <v>205</v>
      </c>
      <c r="F5833" s="231">
        <v>0</v>
      </c>
    </row>
    <row r="5834" spans="1:6" x14ac:dyDescent="0.2">
      <c r="A5834">
        <v>2016</v>
      </c>
      <c r="B5834" t="s">
        <v>7</v>
      </c>
      <c r="C5834">
        <v>180</v>
      </c>
      <c r="D5834" t="s">
        <v>276</v>
      </c>
      <c r="E5834" t="s">
        <v>196</v>
      </c>
      <c r="F5834" s="231">
        <v>1</v>
      </c>
    </row>
    <row r="5835" spans="1:6" x14ac:dyDescent="0.2">
      <c r="A5835">
        <v>2016</v>
      </c>
      <c r="B5835" t="s">
        <v>6</v>
      </c>
      <c r="C5835">
        <v>180</v>
      </c>
      <c r="D5835" t="s">
        <v>276</v>
      </c>
      <c r="E5835" t="s">
        <v>202</v>
      </c>
      <c r="F5835" s="231">
        <v>0</v>
      </c>
    </row>
    <row r="5836" spans="1:6" x14ac:dyDescent="0.2">
      <c r="A5836">
        <v>2016</v>
      </c>
      <c r="B5836" t="s">
        <v>6</v>
      </c>
      <c r="C5836">
        <v>180</v>
      </c>
      <c r="D5836" t="s">
        <v>276</v>
      </c>
      <c r="E5836" t="s">
        <v>205</v>
      </c>
      <c r="F5836" s="231">
        <v>0</v>
      </c>
    </row>
    <row r="5837" spans="1:6" x14ac:dyDescent="0.2">
      <c r="A5837">
        <v>2016</v>
      </c>
      <c r="B5837" t="s">
        <v>6</v>
      </c>
      <c r="C5837">
        <v>180</v>
      </c>
      <c r="D5837" t="s">
        <v>276</v>
      </c>
      <c r="E5837" t="s">
        <v>196</v>
      </c>
      <c r="F5837" s="231">
        <v>1</v>
      </c>
    </row>
    <row r="5838" spans="1:6" x14ac:dyDescent="0.2">
      <c r="A5838">
        <v>2016</v>
      </c>
      <c r="B5838" t="s">
        <v>0</v>
      </c>
      <c r="C5838">
        <v>180</v>
      </c>
      <c r="D5838" t="s">
        <v>276</v>
      </c>
      <c r="E5838" t="s">
        <v>197</v>
      </c>
      <c r="F5838" s="231">
        <v>1</v>
      </c>
    </row>
    <row r="5839" spans="1:6" x14ac:dyDescent="0.2">
      <c r="A5839">
        <v>2016</v>
      </c>
      <c r="B5839" t="s">
        <v>0</v>
      </c>
      <c r="C5839">
        <v>180</v>
      </c>
      <c r="D5839" t="s">
        <v>276</v>
      </c>
      <c r="E5839" t="s">
        <v>202</v>
      </c>
      <c r="F5839" s="231">
        <v>0.33333299999999999</v>
      </c>
    </row>
    <row r="5840" spans="1:6" x14ac:dyDescent="0.2">
      <c r="A5840">
        <v>2016</v>
      </c>
      <c r="B5840" t="s">
        <v>0</v>
      </c>
      <c r="C5840">
        <v>180</v>
      </c>
      <c r="D5840" t="s">
        <v>276</v>
      </c>
      <c r="E5840" t="s">
        <v>205</v>
      </c>
      <c r="F5840" s="231">
        <v>0.5</v>
      </c>
    </row>
    <row r="5841" spans="1:6" x14ac:dyDescent="0.2">
      <c r="A5841">
        <v>2016</v>
      </c>
      <c r="B5841" t="s">
        <v>0</v>
      </c>
      <c r="C5841">
        <v>180</v>
      </c>
      <c r="D5841" t="s">
        <v>276</v>
      </c>
      <c r="E5841" t="s">
        <v>196</v>
      </c>
      <c r="F5841" s="231">
        <v>2</v>
      </c>
    </row>
    <row r="5842" spans="1:6" x14ac:dyDescent="0.2">
      <c r="A5842">
        <v>2016</v>
      </c>
      <c r="B5842" t="s">
        <v>8</v>
      </c>
      <c r="C5842">
        <v>180</v>
      </c>
      <c r="D5842" t="s">
        <v>276</v>
      </c>
      <c r="E5842" t="s">
        <v>194</v>
      </c>
      <c r="F5842" s="231">
        <v>1</v>
      </c>
    </row>
    <row r="5843" spans="1:6" x14ac:dyDescent="0.2">
      <c r="A5843">
        <v>2016</v>
      </c>
      <c r="B5843" t="s">
        <v>8</v>
      </c>
      <c r="C5843">
        <v>180</v>
      </c>
      <c r="D5843" t="s">
        <v>276</v>
      </c>
      <c r="E5843" t="s">
        <v>202</v>
      </c>
      <c r="F5843" s="231">
        <v>0</v>
      </c>
    </row>
    <row r="5844" spans="1:6" x14ac:dyDescent="0.2">
      <c r="A5844">
        <v>2016</v>
      </c>
      <c r="B5844" t="s">
        <v>8</v>
      </c>
      <c r="C5844">
        <v>180</v>
      </c>
      <c r="D5844" t="s">
        <v>276</v>
      </c>
      <c r="E5844" t="s">
        <v>205</v>
      </c>
      <c r="F5844" s="231">
        <v>0</v>
      </c>
    </row>
    <row r="5845" spans="1:6" x14ac:dyDescent="0.2">
      <c r="A5845">
        <v>2016</v>
      </c>
      <c r="B5845" t="s">
        <v>8</v>
      </c>
      <c r="C5845">
        <v>180</v>
      </c>
      <c r="D5845" t="s">
        <v>276</v>
      </c>
      <c r="E5845" t="s">
        <v>196</v>
      </c>
      <c r="F5845" s="231">
        <v>2</v>
      </c>
    </row>
    <row r="5846" spans="1:6" x14ac:dyDescent="0.2">
      <c r="A5846">
        <v>2016</v>
      </c>
      <c r="B5846" t="s">
        <v>10</v>
      </c>
      <c r="C5846">
        <v>180</v>
      </c>
      <c r="D5846" t="s">
        <v>276</v>
      </c>
      <c r="E5846" t="s">
        <v>202</v>
      </c>
      <c r="F5846" s="231">
        <v>0</v>
      </c>
    </row>
    <row r="5847" spans="1:6" x14ac:dyDescent="0.2">
      <c r="A5847">
        <v>2016</v>
      </c>
      <c r="B5847" t="s">
        <v>10</v>
      </c>
      <c r="C5847">
        <v>180</v>
      </c>
      <c r="D5847" t="s">
        <v>276</v>
      </c>
      <c r="E5847" t="s">
        <v>205</v>
      </c>
      <c r="F5847" s="231">
        <v>0</v>
      </c>
    </row>
    <row r="5848" spans="1:6" x14ac:dyDescent="0.2">
      <c r="A5848">
        <v>2016</v>
      </c>
      <c r="B5848" t="s">
        <v>10</v>
      </c>
      <c r="C5848">
        <v>180</v>
      </c>
      <c r="D5848" t="s">
        <v>276</v>
      </c>
      <c r="E5848" t="s">
        <v>196</v>
      </c>
      <c r="F5848" s="231">
        <v>2</v>
      </c>
    </row>
    <row r="5849" spans="1:6" x14ac:dyDescent="0.2">
      <c r="A5849">
        <v>2016</v>
      </c>
      <c r="B5849" t="s">
        <v>4</v>
      </c>
      <c r="C5849">
        <v>180</v>
      </c>
      <c r="D5849" t="s">
        <v>276</v>
      </c>
      <c r="E5849" t="s">
        <v>197</v>
      </c>
      <c r="F5849" s="231">
        <v>1</v>
      </c>
    </row>
    <row r="5850" spans="1:6" x14ac:dyDescent="0.2">
      <c r="A5850">
        <v>2016</v>
      </c>
      <c r="B5850" t="s">
        <v>4</v>
      </c>
      <c r="C5850">
        <v>180</v>
      </c>
      <c r="D5850" t="s">
        <v>276</v>
      </c>
      <c r="E5850" t="s">
        <v>202</v>
      </c>
      <c r="F5850" s="231">
        <v>0.33333299999999999</v>
      </c>
    </row>
    <row r="5851" spans="1:6" x14ac:dyDescent="0.2">
      <c r="A5851">
        <v>2016</v>
      </c>
      <c r="B5851" t="s">
        <v>4</v>
      </c>
      <c r="C5851">
        <v>180</v>
      </c>
      <c r="D5851" t="s">
        <v>276</v>
      </c>
      <c r="E5851" t="s">
        <v>205</v>
      </c>
      <c r="F5851" s="231">
        <v>0.5</v>
      </c>
    </row>
    <row r="5852" spans="1:6" x14ac:dyDescent="0.2">
      <c r="A5852">
        <v>2016</v>
      </c>
      <c r="B5852" t="s">
        <v>4</v>
      </c>
      <c r="C5852">
        <v>180</v>
      </c>
      <c r="D5852" t="s">
        <v>276</v>
      </c>
      <c r="E5852" t="s">
        <v>196</v>
      </c>
      <c r="F5852" s="231">
        <v>1</v>
      </c>
    </row>
    <row r="5853" spans="1:6" x14ac:dyDescent="0.2">
      <c r="A5853">
        <v>2016</v>
      </c>
      <c r="B5853" t="s">
        <v>3</v>
      </c>
      <c r="C5853">
        <v>180</v>
      </c>
      <c r="D5853" t="s">
        <v>276</v>
      </c>
      <c r="E5853" t="s">
        <v>202</v>
      </c>
      <c r="F5853" s="231">
        <v>0.33333299999999999</v>
      </c>
    </row>
    <row r="5854" spans="1:6" x14ac:dyDescent="0.2">
      <c r="A5854">
        <v>2016</v>
      </c>
      <c r="B5854" t="s">
        <v>3</v>
      </c>
      <c r="C5854">
        <v>180</v>
      </c>
      <c r="D5854" t="s">
        <v>276</v>
      </c>
      <c r="E5854" t="s">
        <v>205</v>
      </c>
      <c r="F5854" s="231">
        <v>0.5</v>
      </c>
    </row>
    <row r="5855" spans="1:6" x14ac:dyDescent="0.2">
      <c r="A5855">
        <v>2016</v>
      </c>
      <c r="B5855" t="s">
        <v>3</v>
      </c>
      <c r="C5855">
        <v>180</v>
      </c>
      <c r="D5855" t="s">
        <v>276</v>
      </c>
      <c r="E5855" t="s">
        <v>196</v>
      </c>
      <c r="F5855" s="231">
        <v>2</v>
      </c>
    </row>
    <row r="5856" spans="1:6" x14ac:dyDescent="0.2">
      <c r="A5856">
        <v>2016</v>
      </c>
      <c r="B5856" t="s">
        <v>2</v>
      </c>
      <c r="C5856">
        <v>180</v>
      </c>
      <c r="D5856" t="s">
        <v>276</v>
      </c>
      <c r="E5856" t="s">
        <v>202</v>
      </c>
      <c r="F5856" s="231">
        <v>0.25</v>
      </c>
    </row>
    <row r="5857" spans="1:6" x14ac:dyDescent="0.2">
      <c r="A5857">
        <v>2016</v>
      </c>
      <c r="B5857" t="s">
        <v>2</v>
      </c>
      <c r="C5857">
        <v>180</v>
      </c>
      <c r="D5857" t="s">
        <v>276</v>
      </c>
      <c r="E5857" t="s">
        <v>205</v>
      </c>
      <c r="F5857" s="231">
        <v>0.33333299999999999</v>
      </c>
    </row>
    <row r="5858" spans="1:6" x14ac:dyDescent="0.2">
      <c r="A5858">
        <v>2016</v>
      </c>
      <c r="B5858" t="s">
        <v>2</v>
      </c>
      <c r="C5858">
        <v>180</v>
      </c>
      <c r="D5858" t="s">
        <v>276</v>
      </c>
      <c r="E5858" t="s">
        <v>196</v>
      </c>
      <c r="F5858" s="231">
        <v>2</v>
      </c>
    </row>
    <row r="5859" spans="1:6" x14ac:dyDescent="0.2">
      <c r="A5859">
        <v>2016</v>
      </c>
      <c r="B5859" t="s">
        <v>9</v>
      </c>
      <c r="C5859">
        <v>181</v>
      </c>
      <c r="D5859" t="s">
        <v>284</v>
      </c>
      <c r="E5859" t="s">
        <v>197</v>
      </c>
      <c r="F5859" s="231">
        <v>5</v>
      </c>
    </row>
    <row r="5860" spans="1:6" x14ac:dyDescent="0.2">
      <c r="A5860">
        <v>2016</v>
      </c>
      <c r="B5860" t="s">
        <v>9</v>
      </c>
      <c r="C5860">
        <v>181</v>
      </c>
      <c r="D5860" t="s">
        <v>284</v>
      </c>
      <c r="E5860" t="s">
        <v>194</v>
      </c>
      <c r="F5860" s="231">
        <v>2</v>
      </c>
    </row>
    <row r="5861" spans="1:6" x14ac:dyDescent="0.2">
      <c r="A5861">
        <v>2016</v>
      </c>
      <c r="B5861" t="s">
        <v>9</v>
      </c>
      <c r="C5861">
        <v>181</v>
      </c>
      <c r="D5861" t="s">
        <v>284</v>
      </c>
      <c r="E5861" t="s">
        <v>200</v>
      </c>
      <c r="F5861" s="231">
        <v>2</v>
      </c>
    </row>
    <row r="5862" spans="1:6" x14ac:dyDescent="0.2">
      <c r="A5862">
        <v>2016</v>
      </c>
      <c r="B5862" t="s">
        <v>9</v>
      </c>
      <c r="C5862">
        <v>181</v>
      </c>
      <c r="D5862" t="s">
        <v>284</v>
      </c>
      <c r="E5862" t="s">
        <v>195</v>
      </c>
      <c r="F5862" s="231">
        <v>9</v>
      </c>
    </row>
    <row r="5863" spans="1:6" x14ac:dyDescent="0.2">
      <c r="A5863">
        <v>2016</v>
      </c>
      <c r="B5863" t="s">
        <v>9</v>
      </c>
      <c r="C5863">
        <v>181</v>
      </c>
      <c r="D5863" t="s">
        <v>284</v>
      </c>
      <c r="E5863" t="s">
        <v>202</v>
      </c>
      <c r="F5863" s="231">
        <v>0.73446299999999998</v>
      </c>
    </row>
    <row r="5864" spans="1:6" x14ac:dyDescent="0.2">
      <c r="A5864">
        <v>2016</v>
      </c>
      <c r="B5864" t="s">
        <v>9</v>
      </c>
      <c r="C5864">
        <v>181</v>
      </c>
      <c r="D5864" t="s">
        <v>284</v>
      </c>
      <c r="E5864" t="s">
        <v>205</v>
      </c>
      <c r="F5864" s="231">
        <v>0.754386</v>
      </c>
    </row>
    <row r="5865" spans="1:6" x14ac:dyDescent="0.2">
      <c r="A5865">
        <v>2016</v>
      </c>
      <c r="B5865" t="s">
        <v>9</v>
      </c>
      <c r="C5865">
        <v>181</v>
      </c>
      <c r="D5865" t="s">
        <v>284</v>
      </c>
      <c r="E5865" t="s">
        <v>196</v>
      </c>
      <c r="F5865" s="231">
        <v>163</v>
      </c>
    </row>
    <row r="5866" spans="1:6" x14ac:dyDescent="0.2">
      <c r="A5866">
        <v>2016</v>
      </c>
      <c r="B5866" t="s">
        <v>1</v>
      </c>
      <c r="C5866">
        <v>181</v>
      </c>
      <c r="D5866" t="s">
        <v>284</v>
      </c>
      <c r="E5866" t="s">
        <v>197</v>
      </c>
      <c r="F5866" s="231">
        <v>1</v>
      </c>
    </row>
    <row r="5867" spans="1:6" x14ac:dyDescent="0.2">
      <c r="A5867">
        <v>2016</v>
      </c>
      <c r="B5867" t="s">
        <v>1</v>
      </c>
      <c r="C5867">
        <v>181</v>
      </c>
      <c r="D5867" t="s">
        <v>284</v>
      </c>
      <c r="E5867" t="s">
        <v>198</v>
      </c>
      <c r="F5867" s="231">
        <v>1</v>
      </c>
    </row>
    <row r="5868" spans="1:6" x14ac:dyDescent="0.2">
      <c r="A5868">
        <v>2016</v>
      </c>
      <c r="B5868" t="s">
        <v>1</v>
      </c>
      <c r="C5868">
        <v>181</v>
      </c>
      <c r="D5868" t="s">
        <v>284</v>
      </c>
      <c r="E5868" t="s">
        <v>194</v>
      </c>
      <c r="F5868" s="231">
        <v>1</v>
      </c>
    </row>
    <row r="5869" spans="1:6" x14ac:dyDescent="0.2">
      <c r="A5869">
        <v>2016</v>
      </c>
      <c r="B5869" t="s">
        <v>1</v>
      </c>
      <c r="C5869">
        <v>181</v>
      </c>
      <c r="D5869" t="s">
        <v>284</v>
      </c>
      <c r="E5869" t="s">
        <v>195</v>
      </c>
      <c r="F5869" s="231">
        <v>8</v>
      </c>
    </row>
    <row r="5870" spans="1:6" x14ac:dyDescent="0.2">
      <c r="A5870">
        <v>2016</v>
      </c>
      <c r="B5870" t="s">
        <v>1</v>
      </c>
      <c r="C5870">
        <v>181</v>
      </c>
      <c r="D5870" t="s">
        <v>284</v>
      </c>
      <c r="E5870" t="s">
        <v>202</v>
      </c>
      <c r="F5870" s="231">
        <v>0.759494</v>
      </c>
    </row>
    <row r="5871" spans="1:6" x14ac:dyDescent="0.2">
      <c r="A5871">
        <v>2016</v>
      </c>
      <c r="B5871" t="s">
        <v>1</v>
      </c>
      <c r="C5871">
        <v>181</v>
      </c>
      <c r="D5871" t="s">
        <v>284</v>
      </c>
      <c r="E5871" t="s">
        <v>205</v>
      </c>
      <c r="F5871" s="231">
        <v>0.78947400000000001</v>
      </c>
    </row>
    <row r="5872" spans="1:6" x14ac:dyDescent="0.2">
      <c r="A5872">
        <v>2016</v>
      </c>
      <c r="B5872" t="s">
        <v>1</v>
      </c>
      <c r="C5872">
        <v>181</v>
      </c>
      <c r="D5872" t="s">
        <v>284</v>
      </c>
      <c r="E5872" t="s">
        <v>196</v>
      </c>
      <c r="F5872" s="231">
        <v>165</v>
      </c>
    </row>
    <row r="5873" spans="1:6" x14ac:dyDescent="0.2">
      <c r="A5873">
        <v>2016</v>
      </c>
      <c r="B5873" t="s">
        <v>5</v>
      </c>
      <c r="C5873">
        <v>181</v>
      </c>
      <c r="D5873" t="s">
        <v>284</v>
      </c>
      <c r="E5873" t="s">
        <v>197</v>
      </c>
      <c r="F5873" s="231">
        <v>4</v>
      </c>
    </row>
    <row r="5874" spans="1:6" x14ac:dyDescent="0.2">
      <c r="A5874">
        <v>2016</v>
      </c>
      <c r="B5874" t="s">
        <v>5</v>
      </c>
      <c r="C5874">
        <v>181</v>
      </c>
      <c r="D5874" t="s">
        <v>284</v>
      </c>
      <c r="E5874" t="s">
        <v>199</v>
      </c>
      <c r="F5874" s="231">
        <v>1</v>
      </c>
    </row>
    <row r="5875" spans="1:6" x14ac:dyDescent="0.2">
      <c r="A5875">
        <v>2016</v>
      </c>
      <c r="B5875" t="s">
        <v>5</v>
      </c>
      <c r="C5875">
        <v>181</v>
      </c>
      <c r="D5875" t="s">
        <v>284</v>
      </c>
      <c r="E5875" t="s">
        <v>194</v>
      </c>
      <c r="F5875" s="231">
        <v>3</v>
      </c>
    </row>
    <row r="5876" spans="1:6" x14ac:dyDescent="0.2">
      <c r="A5876">
        <v>2016</v>
      </c>
      <c r="B5876" t="s">
        <v>5</v>
      </c>
      <c r="C5876">
        <v>181</v>
      </c>
      <c r="D5876" t="s">
        <v>284</v>
      </c>
      <c r="E5876" t="s">
        <v>200</v>
      </c>
      <c r="F5876" s="231">
        <v>1</v>
      </c>
    </row>
    <row r="5877" spans="1:6" x14ac:dyDescent="0.2">
      <c r="A5877">
        <v>2016</v>
      </c>
      <c r="B5877" t="s">
        <v>5</v>
      </c>
      <c r="C5877">
        <v>181</v>
      </c>
      <c r="D5877" t="s">
        <v>284</v>
      </c>
      <c r="E5877" t="s">
        <v>195</v>
      </c>
      <c r="F5877" s="231">
        <v>12</v>
      </c>
    </row>
    <row r="5878" spans="1:6" x14ac:dyDescent="0.2">
      <c r="A5878">
        <v>2016</v>
      </c>
      <c r="B5878" t="s">
        <v>5</v>
      </c>
      <c r="C5878">
        <v>181</v>
      </c>
      <c r="D5878" t="s">
        <v>284</v>
      </c>
      <c r="E5878" t="s">
        <v>202</v>
      </c>
      <c r="F5878" s="231">
        <v>0.80239499999999997</v>
      </c>
    </row>
    <row r="5879" spans="1:6" x14ac:dyDescent="0.2">
      <c r="A5879">
        <v>2016</v>
      </c>
      <c r="B5879" t="s">
        <v>5</v>
      </c>
      <c r="C5879">
        <v>181</v>
      </c>
      <c r="D5879" t="s">
        <v>284</v>
      </c>
      <c r="E5879" t="s">
        <v>205</v>
      </c>
      <c r="F5879" s="231">
        <v>0.81987600000000005</v>
      </c>
    </row>
    <row r="5880" spans="1:6" x14ac:dyDescent="0.2">
      <c r="A5880">
        <v>2016</v>
      </c>
      <c r="B5880" t="s">
        <v>5</v>
      </c>
      <c r="C5880">
        <v>181</v>
      </c>
      <c r="D5880" t="s">
        <v>284</v>
      </c>
      <c r="E5880" t="s">
        <v>196</v>
      </c>
      <c r="F5880" s="231">
        <v>167</v>
      </c>
    </row>
    <row r="5881" spans="1:6" x14ac:dyDescent="0.2">
      <c r="A5881">
        <v>2016</v>
      </c>
      <c r="B5881" t="s">
        <v>7</v>
      </c>
      <c r="C5881">
        <v>181</v>
      </c>
      <c r="D5881" t="s">
        <v>284</v>
      </c>
      <c r="E5881" t="s">
        <v>197</v>
      </c>
      <c r="F5881" s="231">
        <v>5</v>
      </c>
    </row>
    <row r="5882" spans="1:6" x14ac:dyDescent="0.2">
      <c r="A5882">
        <v>2016</v>
      </c>
      <c r="B5882" t="s">
        <v>7</v>
      </c>
      <c r="C5882">
        <v>181</v>
      </c>
      <c r="D5882" t="s">
        <v>284</v>
      </c>
      <c r="E5882" t="s">
        <v>198</v>
      </c>
      <c r="F5882" s="231">
        <v>1</v>
      </c>
    </row>
    <row r="5883" spans="1:6" x14ac:dyDescent="0.2">
      <c r="A5883">
        <v>2016</v>
      </c>
      <c r="B5883" t="s">
        <v>7</v>
      </c>
      <c r="C5883">
        <v>181</v>
      </c>
      <c r="D5883" t="s">
        <v>284</v>
      </c>
      <c r="E5883" t="s">
        <v>199</v>
      </c>
      <c r="F5883" s="231">
        <v>2</v>
      </c>
    </row>
    <row r="5884" spans="1:6" x14ac:dyDescent="0.2">
      <c r="A5884">
        <v>2016</v>
      </c>
      <c r="B5884" t="s">
        <v>7</v>
      </c>
      <c r="C5884">
        <v>181</v>
      </c>
      <c r="D5884" t="s">
        <v>284</v>
      </c>
      <c r="E5884" t="s">
        <v>194</v>
      </c>
      <c r="F5884" s="231">
        <v>2</v>
      </c>
    </row>
    <row r="5885" spans="1:6" x14ac:dyDescent="0.2">
      <c r="A5885">
        <v>2016</v>
      </c>
      <c r="B5885" t="s">
        <v>7</v>
      </c>
      <c r="C5885">
        <v>181</v>
      </c>
      <c r="D5885" t="s">
        <v>284</v>
      </c>
      <c r="E5885" t="s">
        <v>195</v>
      </c>
      <c r="F5885" s="231">
        <v>9</v>
      </c>
    </row>
    <row r="5886" spans="1:6" x14ac:dyDescent="0.2">
      <c r="A5886">
        <v>2016</v>
      </c>
      <c r="B5886" t="s">
        <v>7</v>
      </c>
      <c r="C5886">
        <v>181</v>
      </c>
      <c r="D5886" t="s">
        <v>284</v>
      </c>
      <c r="E5886" t="s">
        <v>202</v>
      </c>
      <c r="F5886" s="231">
        <v>0.77193000000000001</v>
      </c>
    </row>
    <row r="5887" spans="1:6" x14ac:dyDescent="0.2">
      <c r="A5887">
        <v>2016</v>
      </c>
      <c r="B5887" t="s">
        <v>7</v>
      </c>
      <c r="C5887">
        <v>181</v>
      </c>
      <c r="D5887" t="s">
        <v>284</v>
      </c>
      <c r="E5887" t="s">
        <v>205</v>
      </c>
      <c r="F5887" s="231">
        <v>0.78658499999999998</v>
      </c>
    </row>
    <row r="5888" spans="1:6" x14ac:dyDescent="0.2">
      <c r="A5888">
        <v>2016</v>
      </c>
      <c r="B5888" t="s">
        <v>7</v>
      </c>
      <c r="C5888">
        <v>181</v>
      </c>
      <c r="D5888" t="s">
        <v>284</v>
      </c>
      <c r="E5888" t="s">
        <v>196</v>
      </c>
      <c r="F5888" s="231">
        <v>164</v>
      </c>
    </row>
    <row r="5889" spans="1:6" x14ac:dyDescent="0.2">
      <c r="A5889">
        <v>2016</v>
      </c>
      <c r="B5889" t="s">
        <v>6</v>
      </c>
      <c r="C5889">
        <v>181</v>
      </c>
      <c r="D5889" t="s">
        <v>284</v>
      </c>
      <c r="E5889" t="s">
        <v>197</v>
      </c>
      <c r="F5889" s="231">
        <v>5</v>
      </c>
    </row>
    <row r="5890" spans="1:6" x14ac:dyDescent="0.2">
      <c r="A5890">
        <v>2016</v>
      </c>
      <c r="B5890" t="s">
        <v>6</v>
      </c>
      <c r="C5890">
        <v>181</v>
      </c>
      <c r="D5890" t="s">
        <v>284</v>
      </c>
      <c r="E5890" t="s">
        <v>198</v>
      </c>
      <c r="F5890" s="231">
        <v>2</v>
      </c>
    </row>
    <row r="5891" spans="1:6" x14ac:dyDescent="0.2">
      <c r="A5891">
        <v>2016</v>
      </c>
      <c r="B5891" t="s">
        <v>6</v>
      </c>
      <c r="C5891">
        <v>181</v>
      </c>
      <c r="D5891" t="s">
        <v>284</v>
      </c>
      <c r="E5891" t="s">
        <v>199</v>
      </c>
      <c r="F5891" s="231">
        <v>2</v>
      </c>
    </row>
    <row r="5892" spans="1:6" x14ac:dyDescent="0.2">
      <c r="A5892">
        <v>2016</v>
      </c>
      <c r="B5892" t="s">
        <v>6</v>
      </c>
      <c r="C5892">
        <v>181</v>
      </c>
      <c r="D5892" t="s">
        <v>284</v>
      </c>
      <c r="E5892" t="s">
        <v>194</v>
      </c>
      <c r="F5892" s="231">
        <v>6</v>
      </c>
    </row>
    <row r="5893" spans="1:6" x14ac:dyDescent="0.2">
      <c r="A5893">
        <v>2016</v>
      </c>
      <c r="B5893" t="s">
        <v>6</v>
      </c>
      <c r="C5893">
        <v>181</v>
      </c>
      <c r="D5893" t="s">
        <v>284</v>
      </c>
      <c r="E5893" t="s">
        <v>195</v>
      </c>
      <c r="F5893" s="231">
        <v>9</v>
      </c>
    </row>
    <row r="5894" spans="1:6" x14ac:dyDescent="0.2">
      <c r="A5894">
        <v>2016</v>
      </c>
      <c r="B5894" t="s">
        <v>6</v>
      </c>
      <c r="C5894">
        <v>181</v>
      </c>
      <c r="D5894" t="s">
        <v>284</v>
      </c>
      <c r="E5894" t="s">
        <v>202</v>
      </c>
      <c r="F5894" s="231">
        <v>0.798817</v>
      </c>
    </row>
    <row r="5895" spans="1:6" x14ac:dyDescent="0.2">
      <c r="A5895">
        <v>2016</v>
      </c>
      <c r="B5895" t="s">
        <v>6</v>
      </c>
      <c r="C5895">
        <v>181</v>
      </c>
      <c r="D5895" t="s">
        <v>284</v>
      </c>
      <c r="E5895" t="s">
        <v>205</v>
      </c>
      <c r="F5895" s="231">
        <v>0.81481499999999996</v>
      </c>
    </row>
    <row r="5896" spans="1:6" x14ac:dyDescent="0.2">
      <c r="A5896">
        <v>2016</v>
      </c>
      <c r="B5896" t="s">
        <v>6</v>
      </c>
      <c r="C5896">
        <v>181</v>
      </c>
      <c r="D5896" t="s">
        <v>284</v>
      </c>
      <c r="E5896" t="s">
        <v>196</v>
      </c>
      <c r="F5896" s="231">
        <v>167</v>
      </c>
    </row>
    <row r="5897" spans="1:6" x14ac:dyDescent="0.2">
      <c r="A5897">
        <v>2016</v>
      </c>
      <c r="B5897" t="s">
        <v>0</v>
      </c>
      <c r="C5897">
        <v>181</v>
      </c>
      <c r="D5897" t="s">
        <v>284</v>
      </c>
      <c r="E5897" t="s">
        <v>197</v>
      </c>
      <c r="F5897" s="231">
        <v>2</v>
      </c>
    </row>
    <row r="5898" spans="1:6" x14ac:dyDescent="0.2">
      <c r="A5898">
        <v>2016</v>
      </c>
      <c r="B5898" t="s">
        <v>0</v>
      </c>
      <c r="C5898">
        <v>181</v>
      </c>
      <c r="D5898" t="s">
        <v>284</v>
      </c>
      <c r="E5898" t="s">
        <v>198</v>
      </c>
      <c r="F5898" s="231">
        <v>2</v>
      </c>
    </row>
    <row r="5899" spans="1:6" x14ac:dyDescent="0.2">
      <c r="A5899">
        <v>2016</v>
      </c>
      <c r="B5899" t="s">
        <v>0</v>
      </c>
      <c r="C5899">
        <v>181</v>
      </c>
      <c r="D5899" t="s">
        <v>284</v>
      </c>
      <c r="E5899" t="s">
        <v>199</v>
      </c>
      <c r="F5899" s="231">
        <v>1</v>
      </c>
    </row>
    <row r="5900" spans="1:6" x14ac:dyDescent="0.2">
      <c r="A5900">
        <v>2016</v>
      </c>
      <c r="B5900" t="s">
        <v>0</v>
      </c>
      <c r="C5900">
        <v>181</v>
      </c>
      <c r="D5900" t="s">
        <v>284</v>
      </c>
      <c r="E5900" t="s">
        <v>194</v>
      </c>
      <c r="F5900" s="231">
        <v>2</v>
      </c>
    </row>
    <row r="5901" spans="1:6" x14ac:dyDescent="0.2">
      <c r="A5901">
        <v>2016</v>
      </c>
      <c r="B5901" t="s">
        <v>0</v>
      </c>
      <c r="C5901">
        <v>181</v>
      </c>
      <c r="D5901" t="s">
        <v>284</v>
      </c>
      <c r="E5901" t="s">
        <v>200</v>
      </c>
      <c r="F5901" s="231">
        <v>1</v>
      </c>
    </row>
    <row r="5902" spans="1:6" x14ac:dyDescent="0.2">
      <c r="A5902">
        <v>2016</v>
      </c>
      <c r="B5902" t="s">
        <v>0</v>
      </c>
      <c r="C5902">
        <v>181</v>
      </c>
      <c r="D5902" t="s">
        <v>284</v>
      </c>
      <c r="E5902" t="s">
        <v>195</v>
      </c>
      <c r="F5902" s="231">
        <v>8</v>
      </c>
    </row>
    <row r="5903" spans="1:6" x14ac:dyDescent="0.2">
      <c r="A5903">
        <v>2016</v>
      </c>
      <c r="B5903" t="s">
        <v>0</v>
      </c>
      <c r="C5903">
        <v>181</v>
      </c>
      <c r="D5903" t="s">
        <v>284</v>
      </c>
      <c r="E5903" t="s">
        <v>202</v>
      </c>
      <c r="F5903" s="231">
        <v>0.74213799999999996</v>
      </c>
    </row>
    <row r="5904" spans="1:6" x14ac:dyDescent="0.2">
      <c r="A5904">
        <v>2016</v>
      </c>
      <c r="B5904" t="s">
        <v>0</v>
      </c>
      <c r="C5904">
        <v>181</v>
      </c>
      <c r="D5904" t="s">
        <v>284</v>
      </c>
      <c r="E5904" t="s">
        <v>205</v>
      </c>
      <c r="F5904" s="231">
        <v>0.77124199999999998</v>
      </c>
    </row>
    <row r="5905" spans="1:6" x14ac:dyDescent="0.2">
      <c r="A5905">
        <v>2016</v>
      </c>
      <c r="B5905" t="s">
        <v>0</v>
      </c>
      <c r="C5905">
        <v>181</v>
      </c>
      <c r="D5905" t="s">
        <v>284</v>
      </c>
      <c r="E5905" t="s">
        <v>196</v>
      </c>
      <c r="F5905" s="231">
        <v>166</v>
      </c>
    </row>
    <row r="5906" spans="1:6" x14ac:dyDescent="0.2">
      <c r="A5906">
        <v>2016</v>
      </c>
      <c r="B5906" t="s">
        <v>8</v>
      </c>
      <c r="C5906">
        <v>181</v>
      </c>
      <c r="D5906" t="s">
        <v>284</v>
      </c>
      <c r="E5906" t="s">
        <v>197</v>
      </c>
      <c r="F5906" s="231">
        <v>6</v>
      </c>
    </row>
    <row r="5907" spans="1:6" x14ac:dyDescent="0.2">
      <c r="A5907">
        <v>2016</v>
      </c>
      <c r="B5907" t="s">
        <v>8</v>
      </c>
      <c r="C5907">
        <v>181</v>
      </c>
      <c r="D5907" t="s">
        <v>284</v>
      </c>
      <c r="E5907" t="s">
        <v>198</v>
      </c>
      <c r="F5907" s="231">
        <v>1</v>
      </c>
    </row>
    <row r="5908" spans="1:6" x14ac:dyDescent="0.2">
      <c r="A5908">
        <v>2016</v>
      </c>
      <c r="B5908" t="s">
        <v>8</v>
      </c>
      <c r="C5908">
        <v>181</v>
      </c>
      <c r="D5908" t="s">
        <v>284</v>
      </c>
      <c r="E5908" t="s">
        <v>194</v>
      </c>
      <c r="F5908" s="231">
        <v>6</v>
      </c>
    </row>
    <row r="5909" spans="1:6" x14ac:dyDescent="0.2">
      <c r="A5909">
        <v>2016</v>
      </c>
      <c r="B5909" t="s">
        <v>8</v>
      </c>
      <c r="C5909">
        <v>181</v>
      </c>
      <c r="D5909" t="s">
        <v>284</v>
      </c>
      <c r="E5909" t="s">
        <v>195</v>
      </c>
      <c r="F5909" s="231">
        <v>11</v>
      </c>
    </row>
    <row r="5910" spans="1:6" x14ac:dyDescent="0.2">
      <c r="A5910">
        <v>2016</v>
      </c>
      <c r="B5910" t="s">
        <v>8</v>
      </c>
      <c r="C5910">
        <v>181</v>
      </c>
      <c r="D5910" t="s">
        <v>284</v>
      </c>
      <c r="E5910" t="s">
        <v>202</v>
      </c>
      <c r="F5910" s="231">
        <v>0.77777799999999997</v>
      </c>
    </row>
    <row r="5911" spans="1:6" x14ac:dyDescent="0.2">
      <c r="A5911">
        <v>2016</v>
      </c>
      <c r="B5911" t="s">
        <v>8</v>
      </c>
      <c r="C5911">
        <v>181</v>
      </c>
      <c r="D5911" t="s">
        <v>284</v>
      </c>
      <c r="E5911" t="s">
        <v>205</v>
      </c>
      <c r="F5911" s="231">
        <v>0.79393899999999995</v>
      </c>
    </row>
    <row r="5912" spans="1:6" x14ac:dyDescent="0.2">
      <c r="A5912">
        <v>2016</v>
      </c>
      <c r="B5912" t="s">
        <v>8</v>
      </c>
      <c r="C5912">
        <v>181</v>
      </c>
      <c r="D5912" t="s">
        <v>284</v>
      </c>
      <c r="E5912" t="s">
        <v>196</v>
      </c>
      <c r="F5912" s="231">
        <v>164</v>
      </c>
    </row>
    <row r="5913" spans="1:6" x14ac:dyDescent="0.2">
      <c r="A5913">
        <v>2016</v>
      </c>
      <c r="B5913" t="s">
        <v>10</v>
      </c>
      <c r="C5913">
        <v>181</v>
      </c>
      <c r="D5913" t="s">
        <v>284</v>
      </c>
      <c r="E5913" t="s">
        <v>197</v>
      </c>
      <c r="F5913" s="231">
        <v>7</v>
      </c>
    </row>
    <row r="5914" spans="1:6" x14ac:dyDescent="0.2">
      <c r="A5914">
        <v>2016</v>
      </c>
      <c r="B5914" t="s">
        <v>10</v>
      </c>
      <c r="C5914">
        <v>181</v>
      </c>
      <c r="D5914" t="s">
        <v>284</v>
      </c>
      <c r="E5914" t="s">
        <v>199</v>
      </c>
      <c r="F5914" s="231">
        <v>3</v>
      </c>
    </row>
    <row r="5915" spans="1:6" x14ac:dyDescent="0.2">
      <c r="A5915">
        <v>2016</v>
      </c>
      <c r="B5915" t="s">
        <v>10</v>
      </c>
      <c r="C5915">
        <v>181</v>
      </c>
      <c r="D5915" t="s">
        <v>284</v>
      </c>
      <c r="E5915" t="s">
        <v>194</v>
      </c>
      <c r="F5915" s="231">
        <v>7</v>
      </c>
    </row>
    <row r="5916" spans="1:6" x14ac:dyDescent="0.2">
      <c r="A5916">
        <v>2016</v>
      </c>
      <c r="B5916" t="s">
        <v>10</v>
      </c>
      <c r="C5916">
        <v>181</v>
      </c>
      <c r="D5916" t="s">
        <v>284</v>
      </c>
      <c r="E5916" t="s">
        <v>195</v>
      </c>
      <c r="F5916" s="231">
        <v>11</v>
      </c>
    </row>
    <row r="5917" spans="1:6" x14ac:dyDescent="0.2">
      <c r="A5917">
        <v>2016</v>
      </c>
      <c r="B5917" t="s">
        <v>10</v>
      </c>
      <c r="C5917">
        <v>181</v>
      </c>
      <c r="D5917" t="s">
        <v>284</v>
      </c>
      <c r="E5917" t="s">
        <v>202</v>
      </c>
      <c r="F5917" s="231">
        <v>0.73837200000000003</v>
      </c>
    </row>
    <row r="5918" spans="1:6" x14ac:dyDescent="0.2">
      <c r="A5918">
        <v>2016</v>
      </c>
      <c r="B5918" t="s">
        <v>10</v>
      </c>
      <c r="C5918">
        <v>181</v>
      </c>
      <c r="D5918" t="s">
        <v>284</v>
      </c>
      <c r="E5918" t="s">
        <v>205</v>
      </c>
      <c r="F5918" s="231">
        <v>0.75</v>
      </c>
    </row>
    <row r="5919" spans="1:6" x14ac:dyDescent="0.2">
      <c r="A5919">
        <v>2016</v>
      </c>
      <c r="B5919" t="s">
        <v>10</v>
      </c>
      <c r="C5919">
        <v>181</v>
      </c>
      <c r="D5919" t="s">
        <v>284</v>
      </c>
      <c r="E5919" t="s">
        <v>196</v>
      </c>
      <c r="F5919" s="231">
        <v>162</v>
      </c>
    </row>
    <row r="5920" spans="1:6" x14ac:dyDescent="0.2">
      <c r="A5920">
        <v>2016</v>
      </c>
      <c r="B5920" t="s">
        <v>4</v>
      </c>
      <c r="C5920">
        <v>181</v>
      </c>
      <c r="D5920" t="s">
        <v>284</v>
      </c>
      <c r="E5920" t="s">
        <v>197</v>
      </c>
      <c r="F5920" s="231">
        <v>3</v>
      </c>
    </row>
    <row r="5921" spans="1:6" x14ac:dyDescent="0.2">
      <c r="A5921">
        <v>2016</v>
      </c>
      <c r="B5921" t="s">
        <v>4</v>
      </c>
      <c r="C5921">
        <v>181</v>
      </c>
      <c r="D5921" t="s">
        <v>284</v>
      </c>
      <c r="E5921" t="s">
        <v>194</v>
      </c>
      <c r="F5921" s="231">
        <v>3</v>
      </c>
    </row>
    <row r="5922" spans="1:6" x14ac:dyDescent="0.2">
      <c r="A5922">
        <v>2016</v>
      </c>
      <c r="B5922" t="s">
        <v>4</v>
      </c>
      <c r="C5922">
        <v>181</v>
      </c>
      <c r="D5922" t="s">
        <v>284</v>
      </c>
      <c r="E5922" t="s">
        <v>195</v>
      </c>
      <c r="F5922" s="231">
        <v>14</v>
      </c>
    </row>
    <row r="5923" spans="1:6" x14ac:dyDescent="0.2">
      <c r="A5923">
        <v>2016</v>
      </c>
      <c r="B5923" t="s">
        <v>4</v>
      </c>
      <c r="C5923">
        <v>181</v>
      </c>
      <c r="D5923" t="s">
        <v>284</v>
      </c>
      <c r="E5923" t="s">
        <v>202</v>
      </c>
      <c r="F5923" s="231">
        <v>0.79012300000000002</v>
      </c>
    </row>
    <row r="5924" spans="1:6" x14ac:dyDescent="0.2">
      <c r="A5924">
        <v>2016</v>
      </c>
      <c r="B5924" t="s">
        <v>4</v>
      </c>
      <c r="C5924">
        <v>181</v>
      </c>
      <c r="D5924" t="s">
        <v>284</v>
      </c>
      <c r="E5924" t="s">
        <v>205</v>
      </c>
      <c r="F5924" s="231">
        <v>0.81290300000000004</v>
      </c>
    </row>
    <row r="5925" spans="1:6" x14ac:dyDescent="0.2">
      <c r="A5925">
        <v>2016</v>
      </c>
      <c r="B5925" t="s">
        <v>4</v>
      </c>
      <c r="C5925">
        <v>181</v>
      </c>
      <c r="D5925" t="s">
        <v>284</v>
      </c>
      <c r="E5925" t="s">
        <v>196</v>
      </c>
      <c r="F5925" s="231">
        <v>168</v>
      </c>
    </row>
    <row r="5926" spans="1:6" x14ac:dyDescent="0.2">
      <c r="A5926">
        <v>2016</v>
      </c>
      <c r="B5926" t="s">
        <v>3</v>
      </c>
      <c r="C5926">
        <v>181</v>
      </c>
      <c r="D5926" t="s">
        <v>284</v>
      </c>
      <c r="E5926" t="s">
        <v>197</v>
      </c>
      <c r="F5926" s="231">
        <v>1</v>
      </c>
    </row>
    <row r="5927" spans="1:6" x14ac:dyDescent="0.2">
      <c r="A5927">
        <v>2016</v>
      </c>
      <c r="B5927" t="s">
        <v>3</v>
      </c>
      <c r="C5927">
        <v>181</v>
      </c>
      <c r="D5927" t="s">
        <v>284</v>
      </c>
      <c r="E5927" t="s">
        <v>194</v>
      </c>
      <c r="F5927" s="231">
        <v>5</v>
      </c>
    </row>
    <row r="5928" spans="1:6" x14ac:dyDescent="0.2">
      <c r="A5928">
        <v>2016</v>
      </c>
      <c r="B5928" t="s">
        <v>3</v>
      </c>
      <c r="C5928">
        <v>181</v>
      </c>
      <c r="D5928" t="s">
        <v>284</v>
      </c>
      <c r="E5928" t="s">
        <v>195</v>
      </c>
      <c r="F5928" s="231">
        <v>6</v>
      </c>
    </row>
    <row r="5929" spans="1:6" x14ac:dyDescent="0.2">
      <c r="A5929">
        <v>2016</v>
      </c>
      <c r="B5929" t="s">
        <v>3</v>
      </c>
      <c r="C5929">
        <v>181</v>
      </c>
      <c r="D5929" t="s">
        <v>284</v>
      </c>
      <c r="E5929" t="s">
        <v>202</v>
      </c>
      <c r="F5929" s="231">
        <v>0.783439</v>
      </c>
    </row>
    <row r="5930" spans="1:6" x14ac:dyDescent="0.2">
      <c r="A5930">
        <v>2016</v>
      </c>
      <c r="B5930" t="s">
        <v>3</v>
      </c>
      <c r="C5930">
        <v>181</v>
      </c>
      <c r="D5930" t="s">
        <v>284</v>
      </c>
      <c r="E5930" t="s">
        <v>205</v>
      </c>
      <c r="F5930" s="231">
        <v>0.80794699999999997</v>
      </c>
    </row>
    <row r="5931" spans="1:6" x14ac:dyDescent="0.2">
      <c r="A5931">
        <v>2016</v>
      </c>
      <c r="B5931" t="s">
        <v>3</v>
      </c>
      <c r="C5931">
        <v>181</v>
      </c>
      <c r="D5931" t="s">
        <v>284</v>
      </c>
      <c r="E5931" t="s">
        <v>196</v>
      </c>
      <c r="F5931" s="231">
        <v>168</v>
      </c>
    </row>
    <row r="5932" spans="1:6" x14ac:dyDescent="0.2">
      <c r="A5932">
        <v>2016</v>
      </c>
      <c r="B5932" t="s">
        <v>2</v>
      </c>
      <c r="C5932">
        <v>181</v>
      </c>
      <c r="D5932" t="s">
        <v>284</v>
      </c>
      <c r="E5932" t="s">
        <v>197</v>
      </c>
      <c r="F5932" s="231">
        <v>3</v>
      </c>
    </row>
    <row r="5933" spans="1:6" x14ac:dyDescent="0.2">
      <c r="A5933">
        <v>2016</v>
      </c>
      <c r="B5933" t="s">
        <v>2</v>
      </c>
      <c r="C5933">
        <v>181</v>
      </c>
      <c r="D5933" t="s">
        <v>284</v>
      </c>
      <c r="E5933" t="s">
        <v>198</v>
      </c>
      <c r="F5933" s="231">
        <v>1</v>
      </c>
    </row>
    <row r="5934" spans="1:6" x14ac:dyDescent="0.2">
      <c r="A5934">
        <v>2016</v>
      </c>
      <c r="B5934" t="s">
        <v>2</v>
      </c>
      <c r="C5934">
        <v>181</v>
      </c>
      <c r="D5934" t="s">
        <v>284</v>
      </c>
      <c r="E5934" t="s">
        <v>199</v>
      </c>
      <c r="F5934" s="231">
        <v>1</v>
      </c>
    </row>
    <row r="5935" spans="1:6" x14ac:dyDescent="0.2">
      <c r="A5935">
        <v>2016</v>
      </c>
      <c r="B5935" t="s">
        <v>2</v>
      </c>
      <c r="C5935">
        <v>181</v>
      </c>
      <c r="D5935" t="s">
        <v>284</v>
      </c>
      <c r="E5935" t="s">
        <v>194</v>
      </c>
      <c r="F5935" s="231">
        <v>1</v>
      </c>
    </row>
    <row r="5936" spans="1:6" x14ac:dyDescent="0.2">
      <c r="A5936">
        <v>2016</v>
      </c>
      <c r="B5936" t="s">
        <v>2</v>
      </c>
      <c r="C5936">
        <v>181</v>
      </c>
      <c r="D5936" t="s">
        <v>284</v>
      </c>
      <c r="E5936" t="s">
        <v>195</v>
      </c>
      <c r="F5936" s="231">
        <v>7</v>
      </c>
    </row>
    <row r="5937" spans="1:6" x14ac:dyDescent="0.2">
      <c r="A5937">
        <v>2016</v>
      </c>
      <c r="B5937" t="s">
        <v>2</v>
      </c>
      <c r="C5937">
        <v>181</v>
      </c>
      <c r="D5937" t="s">
        <v>284</v>
      </c>
      <c r="E5937" t="s">
        <v>202</v>
      </c>
      <c r="F5937" s="231">
        <v>0.76433099999999998</v>
      </c>
    </row>
    <row r="5938" spans="1:6" x14ac:dyDescent="0.2">
      <c r="A5938">
        <v>2016</v>
      </c>
      <c r="B5938" t="s">
        <v>2</v>
      </c>
      <c r="C5938">
        <v>181</v>
      </c>
      <c r="D5938" t="s">
        <v>284</v>
      </c>
      <c r="E5938" t="s">
        <v>205</v>
      </c>
      <c r="F5938" s="231">
        <v>0.79470200000000002</v>
      </c>
    </row>
    <row r="5939" spans="1:6" x14ac:dyDescent="0.2">
      <c r="A5939">
        <v>2016</v>
      </c>
      <c r="B5939" t="s">
        <v>2</v>
      </c>
      <c r="C5939">
        <v>181</v>
      </c>
      <c r="D5939" t="s">
        <v>284</v>
      </c>
      <c r="E5939" t="s">
        <v>196</v>
      </c>
      <c r="F5939" s="231">
        <v>164</v>
      </c>
    </row>
    <row r="5940" spans="1:6" x14ac:dyDescent="0.2">
      <c r="A5940">
        <v>2016</v>
      </c>
      <c r="B5940" t="s">
        <v>9</v>
      </c>
      <c r="C5940">
        <v>182</v>
      </c>
      <c r="D5940" t="s">
        <v>277</v>
      </c>
      <c r="E5940" t="s">
        <v>197</v>
      </c>
      <c r="F5940" s="231">
        <v>10</v>
      </c>
    </row>
    <row r="5941" spans="1:6" x14ac:dyDescent="0.2">
      <c r="A5941">
        <v>2016</v>
      </c>
      <c r="B5941" t="s">
        <v>9</v>
      </c>
      <c r="C5941">
        <v>182</v>
      </c>
      <c r="D5941" t="s">
        <v>277</v>
      </c>
      <c r="E5941" t="s">
        <v>198</v>
      </c>
      <c r="F5941" s="231">
        <v>3</v>
      </c>
    </row>
    <row r="5942" spans="1:6" x14ac:dyDescent="0.2">
      <c r="A5942">
        <v>2016</v>
      </c>
      <c r="B5942" t="s">
        <v>9</v>
      </c>
      <c r="C5942">
        <v>182</v>
      </c>
      <c r="D5942" t="s">
        <v>277</v>
      </c>
      <c r="E5942" t="s">
        <v>194</v>
      </c>
      <c r="F5942" s="231">
        <v>9</v>
      </c>
    </row>
    <row r="5943" spans="1:6" x14ac:dyDescent="0.2">
      <c r="A5943">
        <v>2016</v>
      </c>
      <c r="B5943" t="s">
        <v>9</v>
      </c>
      <c r="C5943">
        <v>182</v>
      </c>
      <c r="D5943" t="s">
        <v>277</v>
      </c>
      <c r="E5943" t="s">
        <v>200</v>
      </c>
      <c r="F5943" s="231">
        <v>1</v>
      </c>
    </row>
    <row r="5944" spans="1:6" x14ac:dyDescent="0.2">
      <c r="A5944">
        <v>2016</v>
      </c>
      <c r="B5944" t="s">
        <v>9</v>
      </c>
      <c r="C5944">
        <v>182</v>
      </c>
      <c r="D5944" t="s">
        <v>277</v>
      </c>
      <c r="E5944" t="s">
        <v>195</v>
      </c>
      <c r="F5944" s="231">
        <v>8</v>
      </c>
    </row>
    <row r="5945" spans="1:6" x14ac:dyDescent="0.2">
      <c r="A5945">
        <v>2016</v>
      </c>
      <c r="B5945" t="s">
        <v>9</v>
      </c>
      <c r="C5945">
        <v>182</v>
      </c>
      <c r="D5945" t="s">
        <v>277</v>
      </c>
      <c r="E5945" t="s">
        <v>202</v>
      </c>
      <c r="F5945" s="231">
        <v>0.70731699999999997</v>
      </c>
    </row>
    <row r="5946" spans="1:6" x14ac:dyDescent="0.2">
      <c r="A5946">
        <v>2016</v>
      </c>
      <c r="B5946" t="s">
        <v>9</v>
      </c>
      <c r="C5946">
        <v>182</v>
      </c>
      <c r="D5946" t="s">
        <v>277</v>
      </c>
      <c r="E5946" t="s">
        <v>205</v>
      </c>
      <c r="F5946" s="231">
        <v>0.72893799999999997</v>
      </c>
    </row>
    <row r="5947" spans="1:6" x14ac:dyDescent="0.2">
      <c r="A5947">
        <v>2016</v>
      </c>
      <c r="B5947" t="s">
        <v>9</v>
      </c>
      <c r="C5947">
        <v>182</v>
      </c>
      <c r="D5947" t="s">
        <v>277</v>
      </c>
      <c r="E5947" t="s">
        <v>196</v>
      </c>
      <c r="F5947" s="231">
        <v>273</v>
      </c>
    </row>
    <row r="5948" spans="1:6" x14ac:dyDescent="0.2">
      <c r="A5948">
        <v>2016</v>
      </c>
      <c r="B5948" t="s">
        <v>1</v>
      </c>
      <c r="C5948">
        <v>182</v>
      </c>
      <c r="D5948" t="s">
        <v>277</v>
      </c>
      <c r="E5948" t="s">
        <v>197</v>
      </c>
      <c r="F5948" s="231">
        <v>7</v>
      </c>
    </row>
    <row r="5949" spans="1:6" x14ac:dyDescent="0.2">
      <c r="A5949">
        <v>2016</v>
      </c>
      <c r="B5949" t="s">
        <v>1</v>
      </c>
      <c r="C5949">
        <v>182</v>
      </c>
      <c r="D5949" t="s">
        <v>277</v>
      </c>
      <c r="E5949" t="s">
        <v>199</v>
      </c>
      <c r="F5949" s="231">
        <v>1</v>
      </c>
    </row>
    <row r="5950" spans="1:6" x14ac:dyDescent="0.2">
      <c r="A5950">
        <v>2016</v>
      </c>
      <c r="B5950" t="s">
        <v>1</v>
      </c>
      <c r="C5950">
        <v>182</v>
      </c>
      <c r="D5950" t="s">
        <v>277</v>
      </c>
      <c r="E5950" t="s">
        <v>194</v>
      </c>
      <c r="F5950" s="231">
        <v>10</v>
      </c>
    </row>
    <row r="5951" spans="1:6" x14ac:dyDescent="0.2">
      <c r="A5951">
        <v>2016</v>
      </c>
      <c r="B5951" t="s">
        <v>1</v>
      </c>
      <c r="C5951">
        <v>182</v>
      </c>
      <c r="D5951" t="s">
        <v>277</v>
      </c>
      <c r="E5951" t="s">
        <v>195</v>
      </c>
      <c r="F5951" s="231">
        <v>14</v>
      </c>
    </row>
    <row r="5952" spans="1:6" x14ac:dyDescent="0.2">
      <c r="A5952">
        <v>2016</v>
      </c>
      <c r="B5952" t="s">
        <v>1</v>
      </c>
      <c r="C5952">
        <v>182</v>
      </c>
      <c r="D5952" t="s">
        <v>277</v>
      </c>
      <c r="E5952" t="s">
        <v>202</v>
      </c>
      <c r="F5952" s="231">
        <v>0.69473700000000005</v>
      </c>
    </row>
    <row r="5953" spans="1:6" x14ac:dyDescent="0.2">
      <c r="A5953">
        <v>2016</v>
      </c>
      <c r="B5953" t="s">
        <v>1</v>
      </c>
      <c r="C5953">
        <v>182</v>
      </c>
      <c r="D5953" t="s">
        <v>277</v>
      </c>
      <c r="E5953" t="s">
        <v>205</v>
      </c>
      <c r="F5953" s="231">
        <v>0.71851900000000002</v>
      </c>
    </row>
    <row r="5954" spans="1:6" x14ac:dyDescent="0.2">
      <c r="A5954">
        <v>2016</v>
      </c>
      <c r="B5954" t="s">
        <v>1</v>
      </c>
      <c r="C5954">
        <v>182</v>
      </c>
      <c r="D5954" t="s">
        <v>277</v>
      </c>
      <c r="E5954" t="s">
        <v>196</v>
      </c>
      <c r="F5954" s="231">
        <v>278</v>
      </c>
    </row>
    <row r="5955" spans="1:6" x14ac:dyDescent="0.2">
      <c r="A5955">
        <v>2016</v>
      </c>
      <c r="B5955" t="s">
        <v>5</v>
      </c>
      <c r="C5955">
        <v>182</v>
      </c>
      <c r="D5955" t="s">
        <v>277</v>
      </c>
      <c r="E5955" t="s">
        <v>197</v>
      </c>
      <c r="F5955" s="231">
        <v>4</v>
      </c>
    </row>
    <row r="5956" spans="1:6" x14ac:dyDescent="0.2">
      <c r="A5956">
        <v>2016</v>
      </c>
      <c r="B5956" t="s">
        <v>5</v>
      </c>
      <c r="C5956">
        <v>182</v>
      </c>
      <c r="D5956" t="s">
        <v>277</v>
      </c>
      <c r="E5956" t="s">
        <v>198</v>
      </c>
      <c r="F5956" s="231">
        <v>1</v>
      </c>
    </row>
    <row r="5957" spans="1:6" x14ac:dyDescent="0.2">
      <c r="A5957">
        <v>2016</v>
      </c>
      <c r="B5957" t="s">
        <v>5</v>
      </c>
      <c r="C5957">
        <v>182</v>
      </c>
      <c r="D5957" t="s">
        <v>277</v>
      </c>
      <c r="E5957" t="s">
        <v>194</v>
      </c>
      <c r="F5957" s="231">
        <v>5</v>
      </c>
    </row>
    <row r="5958" spans="1:6" x14ac:dyDescent="0.2">
      <c r="A5958">
        <v>2016</v>
      </c>
      <c r="B5958" t="s">
        <v>5</v>
      </c>
      <c r="C5958">
        <v>182</v>
      </c>
      <c r="D5958" t="s">
        <v>277</v>
      </c>
      <c r="E5958" t="s">
        <v>200</v>
      </c>
      <c r="F5958" s="231">
        <v>1</v>
      </c>
    </row>
    <row r="5959" spans="1:6" x14ac:dyDescent="0.2">
      <c r="A5959">
        <v>2016</v>
      </c>
      <c r="B5959" t="s">
        <v>5</v>
      </c>
      <c r="C5959">
        <v>182</v>
      </c>
      <c r="D5959" t="s">
        <v>277</v>
      </c>
      <c r="E5959" t="s">
        <v>195</v>
      </c>
      <c r="F5959" s="231">
        <v>18</v>
      </c>
    </row>
    <row r="5960" spans="1:6" x14ac:dyDescent="0.2">
      <c r="A5960">
        <v>2016</v>
      </c>
      <c r="B5960" t="s">
        <v>5</v>
      </c>
      <c r="C5960">
        <v>182</v>
      </c>
      <c r="D5960" t="s">
        <v>277</v>
      </c>
      <c r="E5960" t="s">
        <v>202</v>
      </c>
      <c r="F5960" s="231">
        <v>0.67500000000000004</v>
      </c>
    </row>
    <row r="5961" spans="1:6" x14ac:dyDescent="0.2">
      <c r="A5961">
        <v>2016</v>
      </c>
      <c r="B5961" t="s">
        <v>5</v>
      </c>
      <c r="C5961">
        <v>182</v>
      </c>
      <c r="D5961" t="s">
        <v>277</v>
      </c>
      <c r="E5961" t="s">
        <v>205</v>
      </c>
      <c r="F5961" s="231">
        <v>0.69201500000000005</v>
      </c>
    </row>
    <row r="5962" spans="1:6" x14ac:dyDescent="0.2">
      <c r="A5962">
        <v>2016</v>
      </c>
      <c r="B5962" t="s">
        <v>5</v>
      </c>
      <c r="C5962">
        <v>182</v>
      </c>
      <c r="D5962" t="s">
        <v>277</v>
      </c>
      <c r="E5962" t="s">
        <v>196</v>
      </c>
      <c r="F5962" s="231">
        <v>271</v>
      </c>
    </row>
    <row r="5963" spans="1:6" x14ac:dyDescent="0.2">
      <c r="A5963">
        <v>2016</v>
      </c>
      <c r="B5963" t="s">
        <v>7</v>
      </c>
      <c r="C5963">
        <v>182</v>
      </c>
      <c r="D5963" t="s">
        <v>277</v>
      </c>
      <c r="E5963" t="s">
        <v>197</v>
      </c>
      <c r="F5963" s="231">
        <v>3</v>
      </c>
    </row>
    <row r="5964" spans="1:6" x14ac:dyDescent="0.2">
      <c r="A5964">
        <v>2016</v>
      </c>
      <c r="B5964" t="s">
        <v>7</v>
      </c>
      <c r="C5964">
        <v>182</v>
      </c>
      <c r="D5964" t="s">
        <v>277</v>
      </c>
      <c r="E5964" t="s">
        <v>198</v>
      </c>
      <c r="F5964" s="231">
        <v>1</v>
      </c>
    </row>
    <row r="5965" spans="1:6" x14ac:dyDescent="0.2">
      <c r="A5965">
        <v>2016</v>
      </c>
      <c r="B5965" t="s">
        <v>7</v>
      </c>
      <c r="C5965">
        <v>182</v>
      </c>
      <c r="D5965" t="s">
        <v>277</v>
      </c>
      <c r="E5965" t="s">
        <v>194</v>
      </c>
      <c r="F5965" s="231">
        <v>3</v>
      </c>
    </row>
    <row r="5966" spans="1:6" x14ac:dyDescent="0.2">
      <c r="A5966">
        <v>2016</v>
      </c>
      <c r="B5966" t="s">
        <v>7</v>
      </c>
      <c r="C5966">
        <v>182</v>
      </c>
      <c r="D5966" t="s">
        <v>277</v>
      </c>
      <c r="E5966" t="s">
        <v>195</v>
      </c>
      <c r="F5966" s="231">
        <v>15</v>
      </c>
    </row>
    <row r="5967" spans="1:6" x14ac:dyDescent="0.2">
      <c r="A5967">
        <v>2016</v>
      </c>
      <c r="B5967" t="s">
        <v>7</v>
      </c>
      <c r="C5967">
        <v>182</v>
      </c>
      <c r="D5967" t="s">
        <v>277</v>
      </c>
      <c r="E5967" t="s">
        <v>202</v>
      </c>
      <c r="F5967" s="231">
        <v>0.681979</v>
      </c>
    </row>
    <row r="5968" spans="1:6" x14ac:dyDescent="0.2">
      <c r="A5968">
        <v>2016</v>
      </c>
      <c r="B5968" t="s">
        <v>7</v>
      </c>
      <c r="C5968">
        <v>182</v>
      </c>
      <c r="D5968" t="s">
        <v>277</v>
      </c>
      <c r="E5968" t="s">
        <v>205</v>
      </c>
      <c r="F5968" s="231">
        <v>0.71160999999999996</v>
      </c>
    </row>
    <row r="5969" spans="1:6" x14ac:dyDescent="0.2">
      <c r="A5969">
        <v>2016</v>
      </c>
      <c r="B5969" t="s">
        <v>7</v>
      </c>
      <c r="C5969">
        <v>182</v>
      </c>
      <c r="D5969" t="s">
        <v>277</v>
      </c>
      <c r="E5969" t="s">
        <v>196</v>
      </c>
      <c r="F5969" s="231">
        <v>271</v>
      </c>
    </row>
    <row r="5970" spans="1:6" x14ac:dyDescent="0.2">
      <c r="A5970">
        <v>2016</v>
      </c>
      <c r="B5970" t="s">
        <v>6</v>
      </c>
      <c r="C5970">
        <v>182</v>
      </c>
      <c r="D5970" t="s">
        <v>277</v>
      </c>
      <c r="E5970" t="s">
        <v>197</v>
      </c>
      <c r="F5970" s="231">
        <v>4</v>
      </c>
    </row>
    <row r="5971" spans="1:6" x14ac:dyDescent="0.2">
      <c r="A5971">
        <v>2016</v>
      </c>
      <c r="B5971" t="s">
        <v>6</v>
      </c>
      <c r="C5971">
        <v>182</v>
      </c>
      <c r="D5971" t="s">
        <v>277</v>
      </c>
      <c r="E5971" t="s">
        <v>199</v>
      </c>
      <c r="F5971" s="231">
        <v>1</v>
      </c>
    </row>
    <row r="5972" spans="1:6" x14ac:dyDescent="0.2">
      <c r="A5972">
        <v>2016</v>
      </c>
      <c r="B5972" t="s">
        <v>6</v>
      </c>
      <c r="C5972">
        <v>182</v>
      </c>
      <c r="D5972" t="s">
        <v>277</v>
      </c>
      <c r="E5972" t="s">
        <v>194</v>
      </c>
      <c r="F5972" s="231">
        <v>3</v>
      </c>
    </row>
    <row r="5973" spans="1:6" x14ac:dyDescent="0.2">
      <c r="A5973">
        <v>2016</v>
      </c>
      <c r="B5973" t="s">
        <v>6</v>
      </c>
      <c r="C5973">
        <v>182</v>
      </c>
      <c r="D5973" t="s">
        <v>277</v>
      </c>
      <c r="E5973" t="s">
        <v>195</v>
      </c>
      <c r="F5973" s="231">
        <v>19</v>
      </c>
    </row>
    <row r="5974" spans="1:6" x14ac:dyDescent="0.2">
      <c r="A5974">
        <v>2016</v>
      </c>
      <c r="B5974" t="s">
        <v>6</v>
      </c>
      <c r="C5974">
        <v>182</v>
      </c>
      <c r="D5974" t="s">
        <v>277</v>
      </c>
      <c r="E5974" t="s">
        <v>202</v>
      </c>
      <c r="F5974" s="231">
        <v>0.67741899999999999</v>
      </c>
    </row>
    <row r="5975" spans="1:6" x14ac:dyDescent="0.2">
      <c r="A5975">
        <v>2016</v>
      </c>
      <c r="B5975" t="s">
        <v>6</v>
      </c>
      <c r="C5975">
        <v>182</v>
      </c>
      <c r="D5975" t="s">
        <v>277</v>
      </c>
      <c r="E5975" t="s">
        <v>205</v>
      </c>
      <c r="F5975" s="231">
        <v>0.69962000000000002</v>
      </c>
    </row>
    <row r="5976" spans="1:6" x14ac:dyDescent="0.2">
      <c r="A5976">
        <v>2016</v>
      </c>
      <c r="B5976" t="s">
        <v>6</v>
      </c>
      <c r="C5976">
        <v>182</v>
      </c>
      <c r="D5976" t="s">
        <v>277</v>
      </c>
      <c r="E5976" t="s">
        <v>196</v>
      </c>
      <c r="F5976" s="231">
        <v>270</v>
      </c>
    </row>
    <row r="5977" spans="1:6" x14ac:dyDescent="0.2">
      <c r="A5977">
        <v>2016</v>
      </c>
      <c r="B5977" t="s">
        <v>0</v>
      </c>
      <c r="C5977">
        <v>182</v>
      </c>
      <c r="D5977" t="s">
        <v>277</v>
      </c>
      <c r="E5977" t="s">
        <v>197</v>
      </c>
      <c r="F5977" s="231">
        <v>6</v>
      </c>
    </row>
    <row r="5978" spans="1:6" x14ac:dyDescent="0.2">
      <c r="A5978">
        <v>2016</v>
      </c>
      <c r="B5978" t="s">
        <v>0</v>
      </c>
      <c r="C5978">
        <v>182</v>
      </c>
      <c r="D5978" t="s">
        <v>277</v>
      </c>
      <c r="E5978" t="s">
        <v>198</v>
      </c>
      <c r="F5978" s="231">
        <v>3</v>
      </c>
    </row>
    <row r="5979" spans="1:6" x14ac:dyDescent="0.2">
      <c r="A5979">
        <v>2016</v>
      </c>
      <c r="B5979" t="s">
        <v>0</v>
      </c>
      <c r="C5979">
        <v>182</v>
      </c>
      <c r="D5979" t="s">
        <v>277</v>
      </c>
      <c r="E5979" t="s">
        <v>199</v>
      </c>
      <c r="F5979" s="231">
        <v>0</v>
      </c>
    </row>
    <row r="5980" spans="1:6" x14ac:dyDescent="0.2">
      <c r="A5980">
        <v>2016</v>
      </c>
      <c r="B5980" t="s">
        <v>0</v>
      </c>
      <c r="C5980">
        <v>182</v>
      </c>
      <c r="D5980" t="s">
        <v>277</v>
      </c>
      <c r="E5980" t="s">
        <v>194</v>
      </c>
      <c r="F5980" s="231">
        <v>3</v>
      </c>
    </row>
    <row r="5981" spans="1:6" x14ac:dyDescent="0.2">
      <c r="A5981">
        <v>2016</v>
      </c>
      <c r="B5981" t="s">
        <v>0</v>
      </c>
      <c r="C5981">
        <v>182</v>
      </c>
      <c r="D5981" t="s">
        <v>277</v>
      </c>
      <c r="E5981" t="s">
        <v>200</v>
      </c>
      <c r="F5981" s="231">
        <v>2</v>
      </c>
    </row>
    <row r="5982" spans="1:6" x14ac:dyDescent="0.2">
      <c r="A5982">
        <v>2016</v>
      </c>
      <c r="B5982" t="s">
        <v>0</v>
      </c>
      <c r="C5982">
        <v>182</v>
      </c>
      <c r="D5982" t="s">
        <v>277</v>
      </c>
      <c r="E5982" t="s">
        <v>195</v>
      </c>
      <c r="F5982" s="231">
        <v>19</v>
      </c>
    </row>
    <row r="5983" spans="1:6" x14ac:dyDescent="0.2">
      <c r="A5983">
        <v>2016</v>
      </c>
      <c r="B5983" t="s">
        <v>0</v>
      </c>
      <c r="C5983">
        <v>182</v>
      </c>
      <c r="D5983" t="s">
        <v>277</v>
      </c>
      <c r="E5983" t="s">
        <v>202</v>
      </c>
      <c r="F5983" s="231">
        <v>0.68230999999999997</v>
      </c>
    </row>
    <row r="5984" spans="1:6" x14ac:dyDescent="0.2">
      <c r="A5984">
        <v>2016</v>
      </c>
      <c r="B5984" t="s">
        <v>0</v>
      </c>
      <c r="C5984">
        <v>182</v>
      </c>
      <c r="D5984" t="s">
        <v>277</v>
      </c>
      <c r="E5984" t="s">
        <v>205</v>
      </c>
      <c r="F5984" s="231">
        <v>0.70722399999999996</v>
      </c>
    </row>
    <row r="5985" spans="1:6" x14ac:dyDescent="0.2">
      <c r="A5985">
        <v>2016</v>
      </c>
      <c r="B5985" t="s">
        <v>0</v>
      </c>
      <c r="C5985">
        <v>182</v>
      </c>
      <c r="D5985" t="s">
        <v>277</v>
      </c>
      <c r="E5985" t="s">
        <v>196</v>
      </c>
      <c r="F5985" s="231">
        <v>276</v>
      </c>
    </row>
    <row r="5986" spans="1:6" x14ac:dyDescent="0.2">
      <c r="A5986">
        <v>2016</v>
      </c>
      <c r="B5986" t="s">
        <v>8</v>
      </c>
      <c r="C5986">
        <v>182</v>
      </c>
      <c r="D5986" t="s">
        <v>277</v>
      </c>
      <c r="E5986" t="s">
        <v>197</v>
      </c>
      <c r="F5986" s="231">
        <v>3</v>
      </c>
    </row>
    <row r="5987" spans="1:6" x14ac:dyDescent="0.2">
      <c r="A5987">
        <v>2016</v>
      </c>
      <c r="B5987" t="s">
        <v>8</v>
      </c>
      <c r="C5987">
        <v>182</v>
      </c>
      <c r="D5987" t="s">
        <v>277</v>
      </c>
      <c r="E5987" t="s">
        <v>198</v>
      </c>
      <c r="F5987" s="231">
        <v>1</v>
      </c>
    </row>
    <row r="5988" spans="1:6" x14ac:dyDescent="0.2">
      <c r="A5988">
        <v>2016</v>
      </c>
      <c r="B5988" t="s">
        <v>8</v>
      </c>
      <c r="C5988">
        <v>182</v>
      </c>
      <c r="D5988" t="s">
        <v>277</v>
      </c>
      <c r="E5988" t="s">
        <v>199</v>
      </c>
      <c r="F5988" s="231">
        <v>2</v>
      </c>
    </row>
    <row r="5989" spans="1:6" x14ac:dyDescent="0.2">
      <c r="A5989">
        <v>2016</v>
      </c>
      <c r="B5989" t="s">
        <v>8</v>
      </c>
      <c r="C5989">
        <v>182</v>
      </c>
      <c r="D5989" t="s">
        <v>277</v>
      </c>
      <c r="E5989" t="s">
        <v>194</v>
      </c>
      <c r="F5989" s="231">
        <v>5</v>
      </c>
    </row>
    <row r="5990" spans="1:6" x14ac:dyDescent="0.2">
      <c r="A5990">
        <v>2016</v>
      </c>
      <c r="B5990" t="s">
        <v>8</v>
      </c>
      <c r="C5990">
        <v>182</v>
      </c>
      <c r="D5990" t="s">
        <v>277</v>
      </c>
      <c r="E5990" t="s">
        <v>195</v>
      </c>
      <c r="F5990" s="231">
        <v>21</v>
      </c>
    </row>
    <row r="5991" spans="1:6" x14ac:dyDescent="0.2">
      <c r="A5991">
        <v>2016</v>
      </c>
      <c r="B5991" t="s">
        <v>8</v>
      </c>
      <c r="C5991">
        <v>182</v>
      </c>
      <c r="D5991" t="s">
        <v>277</v>
      </c>
      <c r="E5991" t="s">
        <v>202</v>
      </c>
      <c r="F5991" s="231">
        <v>0.70250900000000005</v>
      </c>
    </row>
    <row r="5992" spans="1:6" x14ac:dyDescent="0.2">
      <c r="A5992">
        <v>2016</v>
      </c>
      <c r="B5992" t="s">
        <v>8</v>
      </c>
      <c r="C5992">
        <v>182</v>
      </c>
      <c r="D5992" t="s">
        <v>277</v>
      </c>
      <c r="E5992" t="s">
        <v>205</v>
      </c>
      <c r="F5992" s="231">
        <v>0.72556399999999999</v>
      </c>
    </row>
    <row r="5993" spans="1:6" x14ac:dyDescent="0.2">
      <c r="A5993">
        <v>2016</v>
      </c>
      <c r="B5993" t="s">
        <v>8</v>
      </c>
      <c r="C5993">
        <v>182</v>
      </c>
      <c r="D5993" t="s">
        <v>277</v>
      </c>
      <c r="E5993" t="s">
        <v>196</v>
      </c>
      <c r="F5993" s="231">
        <v>272</v>
      </c>
    </row>
    <row r="5994" spans="1:6" x14ac:dyDescent="0.2">
      <c r="A5994">
        <v>2016</v>
      </c>
      <c r="B5994" t="s">
        <v>10</v>
      </c>
      <c r="C5994">
        <v>182</v>
      </c>
      <c r="D5994" t="s">
        <v>277</v>
      </c>
      <c r="E5994" t="s">
        <v>197</v>
      </c>
      <c r="F5994" s="231">
        <v>8</v>
      </c>
    </row>
    <row r="5995" spans="1:6" x14ac:dyDescent="0.2">
      <c r="A5995">
        <v>2016</v>
      </c>
      <c r="B5995" t="s">
        <v>10</v>
      </c>
      <c r="C5995">
        <v>182</v>
      </c>
      <c r="D5995" t="s">
        <v>277</v>
      </c>
      <c r="E5995" t="s">
        <v>198</v>
      </c>
      <c r="F5995" s="231">
        <v>2</v>
      </c>
    </row>
    <row r="5996" spans="1:6" x14ac:dyDescent="0.2">
      <c r="A5996">
        <v>2016</v>
      </c>
      <c r="B5996" t="s">
        <v>10</v>
      </c>
      <c r="C5996">
        <v>182</v>
      </c>
      <c r="D5996" t="s">
        <v>277</v>
      </c>
      <c r="E5996" t="s">
        <v>194</v>
      </c>
      <c r="F5996" s="231">
        <v>3</v>
      </c>
    </row>
    <row r="5997" spans="1:6" x14ac:dyDescent="0.2">
      <c r="A5997">
        <v>2016</v>
      </c>
      <c r="B5997" t="s">
        <v>10</v>
      </c>
      <c r="C5997">
        <v>182</v>
      </c>
      <c r="D5997" t="s">
        <v>277</v>
      </c>
      <c r="E5997" t="s">
        <v>195</v>
      </c>
      <c r="F5997" s="231">
        <v>6</v>
      </c>
    </row>
    <row r="5998" spans="1:6" x14ac:dyDescent="0.2">
      <c r="A5998">
        <v>2016</v>
      </c>
      <c r="B5998" t="s">
        <v>10</v>
      </c>
      <c r="C5998">
        <v>182</v>
      </c>
      <c r="D5998" t="s">
        <v>277</v>
      </c>
      <c r="E5998" t="s">
        <v>202</v>
      </c>
      <c r="F5998" s="231">
        <v>0.72727299999999995</v>
      </c>
    </row>
    <row r="5999" spans="1:6" x14ac:dyDescent="0.2">
      <c r="A5999">
        <v>2016</v>
      </c>
      <c r="B5999" t="s">
        <v>10</v>
      </c>
      <c r="C5999">
        <v>182</v>
      </c>
      <c r="D5999" t="s">
        <v>277</v>
      </c>
      <c r="E5999" t="s">
        <v>205</v>
      </c>
      <c r="F5999" s="231">
        <v>0.74339599999999995</v>
      </c>
    </row>
    <row r="6000" spans="1:6" x14ac:dyDescent="0.2">
      <c r="A6000">
        <v>2016</v>
      </c>
      <c r="B6000" t="s">
        <v>10</v>
      </c>
      <c r="C6000">
        <v>182</v>
      </c>
      <c r="D6000" t="s">
        <v>277</v>
      </c>
      <c r="E6000" t="s">
        <v>196</v>
      </c>
      <c r="F6000" s="231">
        <v>268</v>
      </c>
    </row>
    <row r="6001" spans="1:6" x14ac:dyDescent="0.2">
      <c r="A6001">
        <v>2016</v>
      </c>
      <c r="B6001" t="s">
        <v>4</v>
      </c>
      <c r="C6001">
        <v>182</v>
      </c>
      <c r="D6001" t="s">
        <v>277</v>
      </c>
      <c r="E6001" t="s">
        <v>197</v>
      </c>
      <c r="F6001" s="231">
        <v>6</v>
      </c>
    </row>
    <row r="6002" spans="1:6" x14ac:dyDescent="0.2">
      <c r="A6002">
        <v>2016</v>
      </c>
      <c r="B6002" t="s">
        <v>4</v>
      </c>
      <c r="C6002">
        <v>182</v>
      </c>
      <c r="D6002" t="s">
        <v>277</v>
      </c>
      <c r="E6002" t="s">
        <v>194</v>
      </c>
      <c r="F6002" s="231">
        <v>5</v>
      </c>
    </row>
    <row r="6003" spans="1:6" x14ac:dyDescent="0.2">
      <c r="A6003">
        <v>2016</v>
      </c>
      <c r="B6003" t="s">
        <v>4</v>
      </c>
      <c r="C6003">
        <v>182</v>
      </c>
      <c r="D6003" t="s">
        <v>277</v>
      </c>
      <c r="E6003" t="s">
        <v>195</v>
      </c>
      <c r="F6003" s="231">
        <v>7</v>
      </c>
    </row>
    <row r="6004" spans="1:6" x14ac:dyDescent="0.2">
      <c r="A6004">
        <v>2016</v>
      </c>
      <c r="B6004" t="s">
        <v>4</v>
      </c>
      <c r="C6004">
        <v>182</v>
      </c>
      <c r="D6004" t="s">
        <v>277</v>
      </c>
      <c r="E6004" t="s">
        <v>202</v>
      </c>
      <c r="F6004" s="231">
        <v>0.67361099999999996</v>
      </c>
    </row>
    <row r="6005" spans="1:6" x14ac:dyDescent="0.2">
      <c r="A6005">
        <v>2016</v>
      </c>
      <c r="B6005" t="s">
        <v>4</v>
      </c>
      <c r="C6005">
        <v>182</v>
      </c>
      <c r="D6005" t="s">
        <v>277</v>
      </c>
      <c r="E6005" t="s">
        <v>205</v>
      </c>
      <c r="F6005" s="231">
        <v>0.68634700000000004</v>
      </c>
    </row>
    <row r="6006" spans="1:6" x14ac:dyDescent="0.2">
      <c r="A6006">
        <v>2016</v>
      </c>
      <c r="B6006" t="s">
        <v>4</v>
      </c>
      <c r="C6006">
        <v>182</v>
      </c>
      <c r="D6006" t="s">
        <v>277</v>
      </c>
      <c r="E6006" t="s">
        <v>196</v>
      </c>
      <c r="F6006" s="231">
        <v>268</v>
      </c>
    </row>
    <row r="6007" spans="1:6" x14ac:dyDescent="0.2">
      <c r="A6007">
        <v>2016</v>
      </c>
      <c r="B6007" t="s">
        <v>3</v>
      </c>
      <c r="C6007">
        <v>182</v>
      </c>
      <c r="D6007" t="s">
        <v>277</v>
      </c>
      <c r="E6007" t="s">
        <v>197</v>
      </c>
      <c r="F6007" s="231">
        <v>8</v>
      </c>
    </row>
    <row r="6008" spans="1:6" x14ac:dyDescent="0.2">
      <c r="A6008">
        <v>2016</v>
      </c>
      <c r="B6008" t="s">
        <v>3</v>
      </c>
      <c r="C6008">
        <v>182</v>
      </c>
      <c r="D6008" t="s">
        <v>277</v>
      </c>
      <c r="E6008" t="s">
        <v>194</v>
      </c>
      <c r="F6008" s="231">
        <v>5</v>
      </c>
    </row>
    <row r="6009" spans="1:6" x14ac:dyDescent="0.2">
      <c r="A6009">
        <v>2016</v>
      </c>
      <c r="B6009" t="s">
        <v>3</v>
      </c>
      <c r="C6009">
        <v>182</v>
      </c>
      <c r="D6009" t="s">
        <v>277</v>
      </c>
      <c r="E6009" t="s">
        <v>195</v>
      </c>
      <c r="F6009" s="231">
        <v>19</v>
      </c>
    </row>
    <row r="6010" spans="1:6" x14ac:dyDescent="0.2">
      <c r="A6010">
        <v>2016</v>
      </c>
      <c r="B6010" t="s">
        <v>3</v>
      </c>
      <c r="C6010">
        <v>182</v>
      </c>
      <c r="D6010" t="s">
        <v>277</v>
      </c>
      <c r="E6010" t="s">
        <v>202</v>
      </c>
      <c r="F6010" s="231">
        <v>0.68662000000000001</v>
      </c>
    </row>
    <row r="6011" spans="1:6" x14ac:dyDescent="0.2">
      <c r="A6011">
        <v>2016</v>
      </c>
      <c r="B6011" t="s">
        <v>3</v>
      </c>
      <c r="C6011">
        <v>182</v>
      </c>
      <c r="D6011" t="s">
        <v>277</v>
      </c>
      <c r="E6011" t="s">
        <v>205</v>
      </c>
      <c r="F6011" s="231">
        <v>0.7</v>
      </c>
    </row>
    <row r="6012" spans="1:6" x14ac:dyDescent="0.2">
      <c r="A6012">
        <v>2016</v>
      </c>
      <c r="B6012" t="s">
        <v>3</v>
      </c>
      <c r="C6012">
        <v>182</v>
      </c>
      <c r="D6012" t="s">
        <v>277</v>
      </c>
      <c r="E6012" t="s">
        <v>196</v>
      </c>
      <c r="F6012" s="231">
        <v>269</v>
      </c>
    </row>
    <row r="6013" spans="1:6" x14ac:dyDescent="0.2">
      <c r="A6013">
        <v>2016</v>
      </c>
      <c r="B6013" t="s">
        <v>2</v>
      </c>
      <c r="C6013">
        <v>182</v>
      </c>
      <c r="D6013" t="s">
        <v>277</v>
      </c>
      <c r="E6013" t="s">
        <v>197</v>
      </c>
      <c r="F6013" s="231">
        <v>6</v>
      </c>
    </row>
    <row r="6014" spans="1:6" x14ac:dyDescent="0.2">
      <c r="A6014">
        <v>2016</v>
      </c>
      <c r="B6014" t="s">
        <v>2</v>
      </c>
      <c r="C6014">
        <v>182</v>
      </c>
      <c r="D6014" t="s">
        <v>277</v>
      </c>
      <c r="E6014" t="s">
        <v>194</v>
      </c>
      <c r="F6014" s="231">
        <v>2</v>
      </c>
    </row>
    <row r="6015" spans="1:6" x14ac:dyDescent="0.2">
      <c r="A6015">
        <v>2016</v>
      </c>
      <c r="B6015" t="s">
        <v>2</v>
      </c>
      <c r="C6015">
        <v>182</v>
      </c>
      <c r="D6015" t="s">
        <v>277</v>
      </c>
      <c r="E6015" t="s">
        <v>195</v>
      </c>
      <c r="F6015" s="231">
        <v>13</v>
      </c>
    </row>
    <row r="6016" spans="1:6" x14ac:dyDescent="0.2">
      <c r="A6016">
        <v>2016</v>
      </c>
      <c r="B6016" t="s">
        <v>2</v>
      </c>
      <c r="C6016">
        <v>182</v>
      </c>
      <c r="D6016" t="s">
        <v>277</v>
      </c>
      <c r="E6016" t="s">
        <v>202</v>
      </c>
      <c r="F6016" s="231">
        <v>0.68493199999999999</v>
      </c>
    </row>
    <row r="6017" spans="1:6" x14ac:dyDescent="0.2">
      <c r="A6017">
        <v>2016</v>
      </c>
      <c r="B6017" t="s">
        <v>2</v>
      </c>
      <c r="C6017">
        <v>182</v>
      </c>
      <c r="D6017" t="s">
        <v>277</v>
      </c>
      <c r="E6017" t="s">
        <v>205</v>
      </c>
      <c r="F6017" s="231">
        <v>0.70652199999999998</v>
      </c>
    </row>
    <row r="6018" spans="1:6" x14ac:dyDescent="0.2">
      <c r="A6018">
        <v>2016</v>
      </c>
      <c r="B6018" t="s">
        <v>2</v>
      </c>
      <c r="C6018">
        <v>182</v>
      </c>
      <c r="D6018" t="s">
        <v>277</v>
      </c>
      <c r="E6018" t="s">
        <v>196</v>
      </c>
      <c r="F6018" s="231">
        <v>273</v>
      </c>
    </row>
    <row r="6019" spans="1:6" x14ac:dyDescent="0.2">
      <c r="A6019">
        <v>2016</v>
      </c>
      <c r="B6019" t="s">
        <v>9</v>
      </c>
      <c r="C6019">
        <v>184</v>
      </c>
      <c r="D6019" t="s">
        <v>285</v>
      </c>
      <c r="E6019" t="s">
        <v>197</v>
      </c>
      <c r="F6019" s="231">
        <v>3</v>
      </c>
    </row>
    <row r="6020" spans="1:6" x14ac:dyDescent="0.2">
      <c r="A6020">
        <v>2016</v>
      </c>
      <c r="B6020" t="s">
        <v>9</v>
      </c>
      <c r="C6020">
        <v>184</v>
      </c>
      <c r="D6020" t="s">
        <v>285</v>
      </c>
      <c r="E6020" t="s">
        <v>198</v>
      </c>
      <c r="F6020" s="231">
        <v>1</v>
      </c>
    </row>
    <row r="6021" spans="1:6" x14ac:dyDescent="0.2">
      <c r="A6021">
        <v>2016</v>
      </c>
      <c r="B6021" t="s">
        <v>9</v>
      </c>
      <c r="C6021">
        <v>184</v>
      </c>
      <c r="D6021" t="s">
        <v>285</v>
      </c>
      <c r="E6021" t="s">
        <v>199</v>
      </c>
      <c r="F6021" s="231">
        <v>1</v>
      </c>
    </row>
    <row r="6022" spans="1:6" x14ac:dyDescent="0.2">
      <c r="A6022">
        <v>2016</v>
      </c>
      <c r="B6022" t="s">
        <v>9</v>
      </c>
      <c r="C6022">
        <v>184</v>
      </c>
      <c r="D6022" t="s">
        <v>285</v>
      </c>
      <c r="E6022" t="s">
        <v>194</v>
      </c>
      <c r="F6022" s="231">
        <v>2</v>
      </c>
    </row>
    <row r="6023" spans="1:6" x14ac:dyDescent="0.2">
      <c r="A6023">
        <v>2016</v>
      </c>
      <c r="B6023" t="s">
        <v>9</v>
      </c>
      <c r="C6023">
        <v>184</v>
      </c>
      <c r="D6023" t="s">
        <v>285</v>
      </c>
      <c r="E6023" t="s">
        <v>195</v>
      </c>
      <c r="F6023" s="231">
        <v>8</v>
      </c>
    </row>
    <row r="6024" spans="1:6" x14ac:dyDescent="0.2">
      <c r="A6024">
        <v>2016</v>
      </c>
      <c r="B6024" t="s">
        <v>9</v>
      </c>
      <c r="C6024">
        <v>184</v>
      </c>
      <c r="D6024" t="s">
        <v>285</v>
      </c>
      <c r="E6024" t="s">
        <v>202</v>
      </c>
      <c r="F6024" s="231">
        <v>0.80468799999999996</v>
      </c>
    </row>
    <row r="6025" spans="1:6" x14ac:dyDescent="0.2">
      <c r="A6025">
        <v>2016</v>
      </c>
      <c r="B6025" t="s">
        <v>9</v>
      </c>
      <c r="C6025">
        <v>184</v>
      </c>
      <c r="D6025" t="s">
        <v>285</v>
      </c>
      <c r="E6025" t="s">
        <v>205</v>
      </c>
      <c r="F6025" s="231">
        <v>0.8</v>
      </c>
    </row>
    <row r="6026" spans="1:6" x14ac:dyDescent="0.2">
      <c r="A6026">
        <v>2016</v>
      </c>
      <c r="B6026" t="s">
        <v>9</v>
      </c>
      <c r="C6026">
        <v>184</v>
      </c>
      <c r="D6026" t="s">
        <v>285</v>
      </c>
      <c r="E6026" t="s">
        <v>196</v>
      </c>
      <c r="F6026" s="231">
        <v>137</v>
      </c>
    </row>
    <row r="6027" spans="1:6" x14ac:dyDescent="0.2">
      <c r="A6027">
        <v>2016</v>
      </c>
      <c r="B6027" t="s">
        <v>1</v>
      </c>
      <c r="C6027">
        <v>184</v>
      </c>
      <c r="D6027" t="s">
        <v>285</v>
      </c>
      <c r="E6027" t="s">
        <v>197</v>
      </c>
      <c r="F6027" s="231">
        <v>5</v>
      </c>
    </row>
    <row r="6028" spans="1:6" x14ac:dyDescent="0.2">
      <c r="A6028">
        <v>2016</v>
      </c>
      <c r="B6028" t="s">
        <v>1</v>
      </c>
      <c r="C6028">
        <v>184</v>
      </c>
      <c r="D6028" t="s">
        <v>285</v>
      </c>
      <c r="E6028" t="s">
        <v>198</v>
      </c>
      <c r="F6028" s="231">
        <v>1</v>
      </c>
    </row>
    <row r="6029" spans="1:6" x14ac:dyDescent="0.2">
      <c r="A6029">
        <v>2016</v>
      </c>
      <c r="B6029" t="s">
        <v>1</v>
      </c>
      <c r="C6029">
        <v>184</v>
      </c>
      <c r="D6029" t="s">
        <v>285</v>
      </c>
      <c r="E6029" t="s">
        <v>199</v>
      </c>
      <c r="F6029" s="231">
        <v>1</v>
      </c>
    </row>
    <row r="6030" spans="1:6" x14ac:dyDescent="0.2">
      <c r="A6030">
        <v>2016</v>
      </c>
      <c r="B6030" t="s">
        <v>1</v>
      </c>
      <c r="C6030">
        <v>184</v>
      </c>
      <c r="D6030" t="s">
        <v>285</v>
      </c>
      <c r="E6030" t="s">
        <v>194</v>
      </c>
      <c r="F6030" s="231">
        <v>2</v>
      </c>
    </row>
    <row r="6031" spans="1:6" x14ac:dyDescent="0.2">
      <c r="A6031">
        <v>2016</v>
      </c>
      <c r="B6031" t="s">
        <v>1</v>
      </c>
      <c r="C6031">
        <v>184</v>
      </c>
      <c r="D6031" t="s">
        <v>285</v>
      </c>
      <c r="E6031" t="s">
        <v>200</v>
      </c>
      <c r="F6031" s="231">
        <v>1</v>
      </c>
    </row>
    <row r="6032" spans="1:6" x14ac:dyDescent="0.2">
      <c r="A6032">
        <v>2016</v>
      </c>
      <c r="B6032" t="s">
        <v>1</v>
      </c>
      <c r="C6032">
        <v>184</v>
      </c>
      <c r="D6032" t="s">
        <v>285</v>
      </c>
      <c r="E6032" t="s">
        <v>195</v>
      </c>
      <c r="F6032" s="231">
        <v>12</v>
      </c>
    </row>
    <row r="6033" spans="1:6" x14ac:dyDescent="0.2">
      <c r="A6033">
        <v>2016</v>
      </c>
      <c r="B6033" t="s">
        <v>1</v>
      </c>
      <c r="C6033">
        <v>184</v>
      </c>
      <c r="D6033" t="s">
        <v>285</v>
      </c>
      <c r="E6033" t="s">
        <v>202</v>
      </c>
      <c r="F6033" s="231">
        <v>0.75757600000000003</v>
      </c>
    </row>
    <row r="6034" spans="1:6" x14ac:dyDescent="0.2">
      <c r="A6034">
        <v>2016</v>
      </c>
      <c r="B6034" t="s">
        <v>1</v>
      </c>
      <c r="C6034">
        <v>184</v>
      </c>
      <c r="D6034" t="s">
        <v>285</v>
      </c>
      <c r="E6034" t="s">
        <v>205</v>
      </c>
      <c r="F6034" s="231">
        <v>0.75384600000000002</v>
      </c>
    </row>
    <row r="6035" spans="1:6" x14ac:dyDescent="0.2">
      <c r="A6035">
        <v>2016</v>
      </c>
      <c r="B6035" t="s">
        <v>1</v>
      </c>
      <c r="C6035">
        <v>184</v>
      </c>
      <c r="D6035" t="s">
        <v>285</v>
      </c>
      <c r="E6035" t="s">
        <v>196</v>
      </c>
      <c r="F6035" s="231">
        <v>126</v>
      </c>
    </row>
    <row r="6036" spans="1:6" x14ac:dyDescent="0.2">
      <c r="A6036">
        <v>2016</v>
      </c>
      <c r="B6036" t="s">
        <v>5</v>
      </c>
      <c r="C6036">
        <v>184</v>
      </c>
      <c r="D6036" t="s">
        <v>285</v>
      </c>
      <c r="E6036" t="s">
        <v>197</v>
      </c>
      <c r="F6036" s="231">
        <v>2</v>
      </c>
    </row>
    <row r="6037" spans="1:6" x14ac:dyDescent="0.2">
      <c r="A6037">
        <v>2016</v>
      </c>
      <c r="B6037" t="s">
        <v>5</v>
      </c>
      <c r="C6037">
        <v>184</v>
      </c>
      <c r="D6037" t="s">
        <v>285</v>
      </c>
      <c r="E6037" t="s">
        <v>198</v>
      </c>
      <c r="F6037" s="231">
        <v>2</v>
      </c>
    </row>
    <row r="6038" spans="1:6" x14ac:dyDescent="0.2">
      <c r="A6038">
        <v>2016</v>
      </c>
      <c r="B6038" t="s">
        <v>5</v>
      </c>
      <c r="C6038">
        <v>184</v>
      </c>
      <c r="D6038" t="s">
        <v>285</v>
      </c>
      <c r="E6038" t="s">
        <v>194</v>
      </c>
      <c r="F6038" s="231">
        <v>8</v>
      </c>
    </row>
    <row r="6039" spans="1:6" x14ac:dyDescent="0.2">
      <c r="A6039">
        <v>2016</v>
      </c>
      <c r="B6039" t="s">
        <v>5</v>
      </c>
      <c r="C6039">
        <v>184</v>
      </c>
      <c r="D6039" t="s">
        <v>285</v>
      </c>
      <c r="E6039" t="s">
        <v>195</v>
      </c>
      <c r="F6039" s="231">
        <v>12</v>
      </c>
    </row>
    <row r="6040" spans="1:6" x14ac:dyDescent="0.2">
      <c r="A6040">
        <v>2016</v>
      </c>
      <c r="B6040" t="s">
        <v>5</v>
      </c>
      <c r="C6040">
        <v>184</v>
      </c>
      <c r="D6040" t="s">
        <v>285</v>
      </c>
      <c r="E6040" t="s">
        <v>202</v>
      </c>
      <c r="F6040" s="231">
        <v>0.74436100000000005</v>
      </c>
    </row>
    <row r="6041" spans="1:6" x14ac:dyDescent="0.2">
      <c r="A6041">
        <v>2016</v>
      </c>
      <c r="B6041" t="s">
        <v>5</v>
      </c>
      <c r="C6041">
        <v>184</v>
      </c>
      <c r="D6041" t="s">
        <v>285</v>
      </c>
      <c r="E6041" t="s">
        <v>205</v>
      </c>
      <c r="F6041" s="231">
        <v>0.73846199999999995</v>
      </c>
    </row>
    <row r="6042" spans="1:6" x14ac:dyDescent="0.2">
      <c r="A6042">
        <v>2016</v>
      </c>
      <c r="B6042" t="s">
        <v>5</v>
      </c>
      <c r="C6042">
        <v>184</v>
      </c>
      <c r="D6042" t="s">
        <v>285</v>
      </c>
      <c r="E6042" t="s">
        <v>196</v>
      </c>
      <c r="F6042" s="231">
        <v>132</v>
      </c>
    </row>
    <row r="6043" spans="1:6" x14ac:dyDescent="0.2">
      <c r="A6043">
        <v>2016</v>
      </c>
      <c r="B6043" t="s">
        <v>7</v>
      </c>
      <c r="C6043">
        <v>184</v>
      </c>
      <c r="D6043" t="s">
        <v>285</v>
      </c>
      <c r="E6043" t="s">
        <v>197</v>
      </c>
      <c r="F6043" s="231">
        <v>1</v>
      </c>
    </row>
    <row r="6044" spans="1:6" x14ac:dyDescent="0.2">
      <c r="A6044">
        <v>2016</v>
      </c>
      <c r="B6044" t="s">
        <v>7</v>
      </c>
      <c r="C6044">
        <v>184</v>
      </c>
      <c r="D6044" t="s">
        <v>285</v>
      </c>
      <c r="E6044" t="s">
        <v>198</v>
      </c>
      <c r="F6044" s="231">
        <v>3</v>
      </c>
    </row>
    <row r="6045" spans="1:6" x14ac:dyDescent="0.2">
      <c r="A6045">
        <v>2016</v>
      </c>
      <c r="B6045" t="s">
        <v>7</v>
      </c>
      <c r="C6045">
        <v>184</v>
      </c>
      <c r="D6045" t="s">
        <v>285</v>
      </c>
      <c r="E6045" t="s">
        <v>199</v>
      </c>
      <c r="F6045" s="231">
        <v>3</v>
      </c>
    </row>
    <row r="6046" spans="1:6" x14ac:dyDescent="0.2">
      <c r="A6046">
        <v>2016</v>
      </c>
      <c r="B6046" t="s">
        <v>7</v>
      </c>
      <c r="C6046">
        <v>184</v>
      </c>
      <c r="D6046" t="s">
        <v>285</v>
      </c>
      <c r="E6046" t="s">
        <v>194</v>
      </c>
      <c r="F6046" s="231">
        <v>5</v>
      </c>
    </row>
    <row r="6047" spans="1:6" x14ac:dyDescent="0.2">
      <c r="A6047">
        <v>2016</v>
      </c>
      <c r="B6047" t="s">
        <v>7</v>
      </c>
      <c r="C6047">
        <v>184</v>
      </c>
      <c r="D6047" t="s">
        <v>285</v>
      </c>
      <c r="E6047" t="s">
        <v>200</v>
      </c>
      <c r="F6047" s="231">
        <v>1</v>
      </c>
    </row>
    <row r="6048" spans="1:6" x14ac:dyDescent="0.2">
      <c r="A6048">
        <v>2016</v>
      </c>
      <c r="B6048" t="s">
        <v>7</v>
      </c>
      <c r="C6048">
        <v>184</v>
      </c>
      <c r="D6048" t="s">
        <v>285</v>
      </c>
      <c r="E6048" t="s">
        <v>195</v>
      </c>
      <c r="F6048" s="231">
        <v>3</v>
      </c>
    </row>
    <row r="6049" spans="1:6" x14ac:dyDescent="0.2">
      <c r="A6049">
        <v>2016</v>
      </c>
      <c r="B6049" t="s">
        <v>7</v>
      </c>
      <c r="C6049">
        <v>184</v>
      </c>
      <c r="D6049" t="s">
        <v>285</v>
      </c>
      <c r="E6049" t="s">
        <v>202</v>
      </c>
      <c r="F6049" s="231">
        <v>0.78294600000000003</v>
      </c>
    </row>
    <row r="6050" spans="1:6" x14ac:dyDescent="0.2">
      <c r="A6050">
        <v>2016</v>
      </c>
      <c r="B6050" t="s">
        <v>7</v>
      </c>
      <c r="C6050">
        <v>184</v>
      </c>
      <c r="D6050" t="s">
        <v>285</v>
      </c>
      <c r="E6050" t="s">
        <v>205</v>
      </c>
      <c r="F6050" s="231">
        <v>0.77777799999999997</v>
      </c>
    </row>
    <row r="6051" spans="1:6" x14ac:dyDescent="0.2">
      <c r="A6051">
        <v>2016</v>
      </c>
      <c r="B6051" t="s">
        <v>7</v>
      </c>
      <c r="C6051">
        <v>184</v>
      </c>
      <c r="D6051" t="s">
        <v>285</v>
      </c>
      <c r="E6051" t="s">
        <v>196</v>
      </c>
      <c r="F6051" s="231">
        <v>134</v>
      </c>
    </row>
    <row r="6052" spans="1:6" x14ac:dyDescent="0.2">
      <c r="A6052">
        <v>2016</v>
      </c>
      <c r="B6052" t="s">
        <v>6</v>
      </c>
      <c r="C6052">
        <v>184</v>
      </c>
      <c r="D6052" t="s">
        <v>285</v>
      </c>
      <c r="E6052" t="s">
        <v>197</v>
      </c>
      <c r="F6052" s="231">
        <v>3</v>
      </c>
    </row>
    <row r="6053" spans="1:6" x14ac:dyDescent="0.2">
      <c r="A6053">
        <v>2016</v>
      </c>
      <c r="B6053" t="s">
        <v>6</v>
      </c>
      <c r="C6053">
        <v>184</v>
      </c>
      <c r="D6053" t="s">
        <v>285</v>
      </c>
      <c r="E6053" t="s">
        <v>199</v>
      </c>
      <c r="F6053" s="231">
        <v>1</v>
      </c>
    </row>
    <row r="6054" spans="1:6" x14ac:dyDescent="0.2">
      <c r="A6054">
        <v>2016</v>
      </c>
      <c r="B6054" t="s">
        <v>6</v>
      </c>
      <c r="C6054">
        <v>184</v>
      </c>
      <c r="D6054" t="s">
        <v>285</v>
      </c>
      <c r="E6054" t="s">
        <v>194</v>
      </c>
      <c r="F6054" s="231">
        <v>3</v>
      </c>
    </row>
    <row r="6055" spans="1:6" x14ac:dyDescent="0.2">
      <c r="A6055">
        <v>2016</v>
      </c>
      <c r="B6055" t="s">
        <v>6</v>
      </c>
      <c r="C6055">
        <v>184</v>
      </c>
      <c r="D6055" t="s">
        <v>285</v>
      </c>
      <c r="E6055" t="s">
        <v>195</v>
      </c>
      <c r="F6055" s="231">
        <v>11</v>
      </c>
    </row>
    <row r="6056" spans="1:6" x14ac:dyDescent="0.2">
      <c r="A6056">
        <v>2016</v>
      </c>
      <c r="B6056" t="s">
        <v>6</v>
      </c>
      <c r="C6056">
        <v>184</v>
      </c>
      <c r="D6056" t="s">
        <v>285</v>
      </c>
      <c r="E6056" t="s">
        <v>202</v>
      </c>
      <c r="F6056" s="231">
        <v>0.77777799999999997</v>
      </c>
    </row>
    <row r="6057" spans="1:6" x14ac:dyDescent="0.2">
      <c r="A6057">
        <v>2016</v>
      </c>
      <c r="B6057" t="s">
        <v>6</v>
      </c>
      <c r="C6057">
        <v>184</v>
      </c>
      <c r="D6057" t="s">
        <v>285</v>
      </c>
      <c r="E6057" t="s">
        <v>205</v>
      </c>
      <c r="F6057" s="231">
        <v>0.77235799999999999</v>
      </c>
    </row>
    <row r="6058" spans="1:6" x14ac:dyDescent="0.2">
      <c r="A6058">
        <v>2016</v>
      </c>
      <c r="B6058" t="s">
        <v>6</v>
      </c>
      <c r="C6058">
        <v>184</v>
      </c>
      <c r="D6058" t="s">
        <v>285</v>
      </c>
      <c r="E6058" t="s">
        <v>196</v>
      </c>
      <c r="F6058" s="231">
        <v>131</v>
      </c>
    </row>
    <row r="6059" spans="1:6" x14ac:dyDescent="0.2">
      <c r="A6059">
        <v>2016</v>
      </c>
      <c r="B6059" t="s">
        <v>0</v>
      </c>
      <c r="C6059">
        <v>184</v>
      </c>
      <c r="D6059" t="s">
        <v>285</v>
      </c>
      <c r="E6059" t="s">
        <v>197</v>
      </c>
      <c r="F6059" s="231">
        <v>1</v>
      </c>
    </row>
    <row r="6060" spans="1:6" x14ac:dyDescent="0.2">
      <c r="A6060">
        <v>2016</v>
      </c>
      <c r="B6060" t="s">
        <v>0</v>
      </c>
      <c r="C6060">
        <v>184</v>
      </c>
      <c r="D6060" t="s">
        <v>285</v>
      </c>
      <c r="E6060" t="s">
        <v>198</v>
      </c>
      <c r="F6060" s="231">
        <v>0</v>
      </c>
    </row>
    <row r="6061" spans="1:6" x14ac:dyDescent="0.2">
      <c r="A6061">
        <v>2016</v>
      </c>
      <c r="B6061" t="s">
        <v>0</v>
      </c>
      <c r="C6061">
        <v>184</v>
      </c>
      <c r="D6061" t="s">
        <v>285</v>
      </c>
      <c r="E6061" t="s">
        <v>199</v>
      </c>
      <c r="F6061" s="231">
        <v>0</v>
      </c>
    </row>
    <row r="6062" spans="1:6" x14ac:dyDescent="0.2">
      <c r="A6062">
        <v>2016</v>
      </c>
      <c r="B6062" t="s">
        <v>0</v>
      </c>
      <c r="C6062">
        <v>184</v>
      </c>
      <c r="D6062" t="s">
        <v>285</v>
      </c>
      <c r="E6062" t="s">
        <v>194</v>
      </c>
      <c r="F6062" s="231">
        <v>2</v>
      </c>
    </row>
    <row r="6063" spans="1:6" x14ac:dyDescent="0.2">
      <c r="A6063">
        <v>2016</v>
      </c>
      <c r="B6063" t="s">
        <v>0</v>
      </c>
      <c r="C6063">
        <v>184</v>
      </c>
      <c r="D6063" t="s">
        <v>285</v>
      </c>
      <c r="E6063" t="s">
        <v>200</v>
      </c>
      <c r="F6063" s="231">
        <v>0</v>
      </c>
    </row>
    <row r="6064" spans="1:6" x14ac:dyDescent="0.2">
      <c r="A6064">
        <v>2016</v>
      </c>
      <c r="B6064" t="s">
        <v>0</v>
      </c>
      <c r="C6064">
        <v>184</v>
      </c>
      <c r="D6064" t="s">
        <v>285</v>
      </c>
      <c r="E6064" t="s">
        <v>195</v>
      </c>
      <c r="F6064" s="231">
        <v>4</v>
      </c>
    </row>
    <row r="6065" spans="1:6" x14ac:dyDescent="0.2">
      <c r="A6065">
        <v>2016</v>
      </c>
      <c r="B6065" t="s">
        <v>0</v>
      </c>
      <c r="C6065">
        <v>184</v>
      </c>
      <c r="D6065" t="s">
        <v>285</v>
      </c>
      <c r="E6065" t="s">
        <v>202</v>
      </c>
      <c r="F6065" s="231">
        <v>0.75384600000000002</v>
      </c>
    </row>
    <row r="6066" spans="1:6" x14ac:dyDescent="0.2">
      <c r="A6066">
        <v>2016</v>
      </c>
      <c r="B6066" t="s">
        <v>0</v>
      </c>
      <c r="C6066">
        <v>184</v>
      </c>
      <c r="D6066" t="s">
        <v>285</v>
      </c>
      <c r="E6066" t="s">
        <v>205</v>
      </c>
      <c r="F6066" s="231">
        <v>0.75</v>
      </c>
    </row>
    <row r="6067" spans="1:6" x14ac:dyDescent="0.2">
      <c r="A6067">
        <v>2016</v>
      </c>
      <c r="B6067" t="s">
        <v>0</v>
      </c>
      <c r="C6067">
        <v>184</v>
      </c>
      <c r="D6067" t="s">
        <v>285</v>
      </c>
      <c r="E6067" t="s">
        <v>196</v>
      </c>
      <c r="F6067" s="231">
        <v>128</v>
      </c>
    </row>
    <row r="6068" spans="1:6" x14ac:dyDescent="0.2">
      <c r="A6068">
        <v>2016</v>
      </c>
      <c r="B6068" t="s">
        <v>8</v>
      </c>
      <c r="C6068">
        <v>184</v>
      </c>
      <c r="D6068" t="s">
        <v>285</v>
      </c>
      <c r="E6068" t="s">
        <v>197</v>
      </c>
      <c r="F6068" s="231">
        <v>2</v>
      </c>
    </row>
    <row r="6069" spans="1:6" x14ac:dyDescent="0.2">
      <c r="A6069">
        <v>2016</v>
      </c>
      <c r="B6069" t="s">
        <v>8</v>
      </c>
      <c r="C6069">
        <v>184</v>
      </c>
      <c r="D6069" t="s">
        <v>285</v>
      </c>
      <c r="E6069" t="s">
        <v>198</v>
      </c>
      <c r="F6069" s="231">
        <v>1</v>
      </c>
    </row>
    <row r="6070" spans="1:6" x14ac:dyDescent="0.2">
      <c r="A6070">
        <v>2016</v>
      </c>
      <c r="B6070" t="s">
        <v>8</v>
      </c>
      <c r="C6070">
        <v>184</v>
      </c>
      <c r="D6070" t="s">
        <v>285</v>
      </c>
      <c r="E6070" t="s">
        <v>194</v>
      </c>
      <c r="F6070" s="231">
        <v>6</v>
      </c>
    </row>
    <row r="6071" spans="1:6" x14ac:dyDescent="0.2">
      <c r="A6071">
        <v>2016</v>
      </c>
      <c r="B6071" t="s">
        <v>8</v>
      </c>
      <c r="C6071">
        <v>184</v>
      </c>
      <c r="D6071" t="s">
        <v>285</v>
      </c>
      <c r="E6071" t="s">
        <v>195</v>
      </c>
      <c r="F6071" s="231">
        <v>10</v>
      </c>
    </row>
    <row r="6072" spans="1:6" x14ac:dyDescent="0.2">
      <c r="A6072">
        <v>2016</v>
      </c>
      <c r="B6072" t="s">
        <v>8</v>
      </c>
      <c r="C6072">
        <v>184</v>
      </c>
      <c r="D6072" t="s">
        <v>285</v>
      </c>
      <c r="E6072" t="s">
        <v>202</v>
      </c>
      <c r="F6072" s="231">
        <v>0.80620199999999997</v>
      </c>
    </row>
    <row r="6073" spans="1:6" x14ac:dyDescent="0.2">
      <c r="A6073">
        <v>2016</v>
      </c>
      <c r="B6073" t="s">
        <v>8</v>
      </c>
      <c r="C6073">
        <v>184</v>
      </c>
      <c r="D6073" t="s">
        <v>285</v>
      </c>
      <c r="E6073" t="s">
        <v>205</v>
      </c>
      <c r="F6073" s="231">
        <v>0.80158700000000005</v>
      </c>
    </row>
    <row r="6074" spans="1:6" x14ac:dyDescent="0.2">
      <c r="A6074">
        <v>2016</v>
      </c>
      <c r="B6074" t="s">
        <v>8</v>
      </c>
      <c r="C6074">
        <v>184</v>
      </c>
      <c r="D6074" t="s">
        <v>285</v>
      </c>
      <c r="E6074" t="s">
        <v>196</v>
      </c>
      <c r="F6074" s="231">
        <v>138</v>
      </c>
    </row>
    <row r="6075" spans="1:6" x14ac:dyDescent="0.2">
      <c r="A6075">
        <v>2016</v>
      </c>
      <c r="B6075" t="s">
        <v>10</v>
      </c>
      <c r="C6075">
        <v>184</v>
      </c>
      <c r="D6075" t="s">
        <v>285</v>
      </c>
      <c r="E6075" t="s">
        <v>197</v>
      </c>
      <c r="F6075" s="231">
        <v>2</v>
      </c>
    </row>
    <row r="6076" spans="1:6" x14ac:dyDescent="0.2">
      <c r="A6076">
        <v>2016</v>
      </c>
      <c r="B6076" t="s">
        <v>10</v>
      </c>
      <c r="C6076">
        <v>184</v>
      </c>
      <c r="D6076" t="s">
        <v>285</v>
      </c>
      <c r="E6076" t="s">
        <v>198</v>
      </c>
      <c r="F6076" s="231">
        <v>1</v>
      </c>
    </row>
    <row r="6077" spans="1:6" x14ac:dyDescent="0.2">
      <c r="A6077">
        <v>2016</v>
      </c>
      <c r="B6077" t="s">
        <v>10</v>
      </c>
      <c r="C6077">
        <v>184</v>
      </c>
      <c r="D6077" t="s">
        <v>285</v>
      </c>
      <c r="E6077" t="s">
        <v>194</v>
      </c>
      <c r="F6077" s="231">
        <v>2</v>
      </c>
    </row>
    <row r="6078" spans="1:6" x14ac:dyDescent="0.2">
      <c r="A6078">
        <v>2016</v>
      </c>
      <c r="B6078" t="s">
        <v>10</v>
      </c>
      <c r="C6078">
        <v>184</v>
      </c>
      <c r="D6078" t="s">
        <v>285</v>
      </c>
      <c r="E6078" t="s">
        <v>195</v>
      </c>
      <c r="F6078" s="231">
        <v>8</v>
      </c>
    </row>
    <row r="6079" spans="1:6" x14ac:dyDescent="0.2">
      <c r="A6079">
        <v>2016</v>
      </c>
      <c r="B6079" t="s">
        <v>10</v>
      </c>
      <c r="C6079">
        <v>184</v>
      </c>
      <c r="D6079" t="s">
        <v>285</v>
      </c>
      <c r="E6079" t="s">
        <v>202</v>
      </c>
      <c r="F6079" s="231">
        <v>0.796875</v>
      </c>
    </row>
    <row r="6080" spans="1:6" x14ac:dyDescent="0.2">
      <c r="A6080">
        <v>2016</v>
      </c>
      <c r="B6080" t="s">
        <v>10</v>
      </c>
      <c r="C6080">
        <v>184</v>
      </c>
      <c r="D6080" t="s">
        <v>285</v>
      </c>
      <c r="E6080" t="s">
        <v>205</v>
      </c>
      <c r="F6080" s="231">
        <v>0.79200000000000004</v>
      </c>
    </row>
    <row r="6081" spans="1:6" x14ac:dyDescent="0.2">
      <c r="A6081">
        <v>2016</v>
      </c>
      <c r="B6081" t="s">
        <v>10</v>
      </c>
      <c r="C6081">
        <v>184</v>
      </c>
      <c r="D6081" t="s">
        <v>285</v>
      </c>
      <c r="E6081" t="s">
        <v>196</v>
      </c>
      <c r="F6081" s="231">
        <v>138</v>
      </c>
    </row>
    <row r="6082" spans="1:6" x14ac:dyDescent="0.2">
      <c r="A6082">
        <v>2016</v>
      </c>
      <c r="B6082" t="s">
        <v>4</v>
      </c>
      <c r="C6082">
        <v>184</v>
      </c>
      <c r="D6082" t="s">
        <v>285</v>
      </c>
      <c r="E6082" t="s">
        <v>197</v>
      </c>
      <c r="F6082" s="231">
        <v>2</v>
      </c>
    </row>
    <row r="6083" spans="1:6" x14ac:dyDescent="0.2">
      <c r="A6083">
        <v>2016</v>
      </c>
      <c r="B6083" t="s">
        <v>4</v>
      </c>
      <c r="C6083">
        <v>184</v>
      </c>
      <c r="D6083" t="s">
        <v>285</v>
      </c>
      <c r="E6083" t="s">
        <v>199</v>
      </c>
      <c r="F6083" s="231">
        <v>2</v>
      </c>
    </row>
    <row r="6084" spans="1:6" x14ac:dyDescent="0.2">
      <c r="A6084">
        <v>2016</v>
      </c>
      <c r="B6084" t="s">
        <v>4</v>
      </c>
      <c r="C6084">
        <v>184</v>
      </c>
      <c r="D6084" t="s">
        <v>285</v>
      </c>
      <c r="E6084" t="s">
        <v>194</v>
      </c>
      <c r="F6084" s="231">
        <v>1</v>
      </c>
    </row>
    <row r="6085" spans="1:6" x14ac:dyDescent="0.2">
      <c r="A6085">
        <v>2016</v>
      </c>
      <c r="B6085" t="s">
        <v>4</v>
      </c>
      <c r="C6085">
        <v>184</v>
      </c>
      <c r="D6085" t="s">
        <v>285</v>
      </c>
      <c r="E6085" t="s">
        <v>195</v>
      </c>
      <c r="F6085" s="231">
        <v>8</v>
      </c>
    </row>
    <row r="6086" spans="1:6" x14ac:dyDescent="0.2">
      <c r="A6086">
        <v>2016</v>
      </c>
      <c r="B6086" t="s">
        <v>4</v>
      </c>
      <c r="C6086">
        <v>184</v>
      </c>
      <c r="D6086" t="s">
        <v>285</v>
      </c>
      <c r="E6086" t="s">
        <v>202</v>
      </c>
      <c r="F6086" s="231">
        <v>0.74626899999999996</v>
      </c>
    </row>
    <row r="6087" spans="1:6" x14ac:dyDescent="0.2">
      <c r="A6087">
        <v>2016</v>
      </c>
      <c r="B6087" t="s">
        <v>4</v>
      </c>
      <c r="C6087">
        <v>184</v>
      </c>
      <c r="D6087" t="s">
        <v>285</v>
      </c>
      <c r="E6087" t="s">
        <v>205</v>
      </c>
      <c r="F6087" s="231">
        <v>0.74045799999999995</v>
      </c>
    </row>
    <row r="6088" spans="1:6" x14ac:dyDescent="0.2">
      <c r="A6088">
        <v>2016</v>
      </c>
      <c r="B6088" t="s">
        <v>4</v>
      </c>
      <c r="C6088">
        <v>184</v>
      </c>
      <c r="D6088" t="s">
        <v>285</v>
      </c>
      <c r="E6088" t="s">
        <v>196</v>
      </c>
      <c r="F6088" s="231">
        <v>125</v>
      </c>
    </row>
    <row r="6089" spans="1:6" x14ac:dyDescent="0.2">
      <c r="A6089">
        <v>2016</v>
      </c>
      <c r="B6089" t="s">
        <v>3</v>
      </c>
      <c r="C6089">
        <v>184</v>
      </c>
      <c r="D6089" t="s">
        <v>285</v>
      </c>
      <c r="E6089" t="s">
        <v>198</v>
      </c>
      <c r="F6089" s="231">
        <v>1</v>
      </c>
    </row>
    <row r="6090" spans="1:6" x14ac:dyDescent="0.2">
      <c r="A6090">
        <v>2016</v>
      </c>
      <c r="B6090" t="s">
        <v>3</v>
      </c>
      <c r="C6090">
        <v>184</v>
      </c>
      <c r="D6090" t="s">
        <v>285</v>
      </c>
      <c r="E6090" t="s">
        <v>194</v>
      </c>
      <c r="F6090" s="231">
        <v>1</v>
      </c>
    </row>
    <row r="6091" spans="1:6" x14ac:dyDescent="0.2">
      <c r="A6091">
        <v>2016</v>
      </c>
      <c r="B6091" t="s">
        <v>3</v>
      </c>
      <c r="C6091">
        <v>184</v>
      </c>
      <c r="D6091" t="s">
        <v>285</v>
      </c>
      <c r="E6091" t="s">
        <v>195</v>
      </c>
      <c r="F6091" s="231">
        <v>9</v>
      </c>
    </row>
    <row r="6092" spans="1:6" x14ac:dyDescent="0.2">
      <c r="A6092">
        <v>2016</v>
      </c>
      <c r="B6092" t="s">
        <v>3</v>
      </c>
      <c r="C6092">
        <v>184</v>
      </c>
      <c r="D6092" t="s">
        <v>285</v>
      </c>
      <c r="E6092" t="s">
        <v>202</v>
      </c>
      <c r="F6092" s="231">
        <v>0.73484799999999995</v>
      </c>
    </row>
    <row r="6093" spans="1:6" x14ac:dyDescent="0.2">
      <c r="A6093">
        <v>2016</v>
      </c>
      <c r="B6093" t="s">
        <v>3</v>
      </c>
      <c r="C6093">
        <v>184</v>
      </c>
      <c r="D6093" t="s">
        <v>285</v>
      </c>
      <c r="E6093" t="s">
        <v>205</v>
      </c>
      <c r="F6093" s="231">
        <v>0.72868200000000005</v>
      </c>
    </row>
    <row r="6094" spans="1:6" x14ac:dyDescent="0.2">
      <c r="A6094">
        <v>2016</v>
      </c>
      <c r="B6094" t="s">
        <v>3</v>
      </c>
      <c r="C6094">
        <v>184</v>
      </c>
      <c r="D6094" t="s">
        <v>285</v>
      </c>
      <c r="E6094" t="s">
        <v>196</v>
      </c>
      <c r="F6094" s="231">
        <v>128</v>
      </c>
    </row>
    <row r="6095" spans="1:6" x14ac:dyDescent="0.2">
      <c r="A6095">
        <v>2016</v>
      </c>
      <c r="B6095" t="s">
        <v>2</v>
      </c>
      <c r="C6095">
        <v>184</v>
      </c>
      <c r="D6095" t="s">
        <v>285</v>
      </c>
      <c r="E6095" t="s">
        <v>197</v>
      </c>
      <c r="F6095" s="231">
        <v>1</v>
      </c>
    </row>
    <row r="6096" spans="1:6" x14ac:dyDescent="0.2">
      <c r="A6096">
        <v>2016</v>
      </c>
      <c r="B6096" t="s">
        <v>2</v>
      </c>
      <c r="C6096">
        <v>184</v>
      </c>
      <c r="D6096" t="s">
        <v>285</v>
      </c>
      <c r="E6096" t="s">
        <v>199</v>
      </c>
      <c r="F6096" s="231">
        <v>2</v>
      </c>
    </row>
    <row r="6097" spans="1:6" x14ac:dyDescent="0.2">
      <c r="A6097">
        <v>2016</v>
      </c>
      <c r="B6097" t="s">
        <v>2</v>
      </c>
      <c r="C6097">
        <v>184</v>
      </c>
      <c r="D6097" t="s">
        <v>285</v>
      </c>
      <c r="E6097" t="s">
        <v>194</v>
      </c>
      <c r="F6097" s="231">
        <v>3</v>
      </c>
    </row>
    <row r="6098" spans="1:6" x14ac:dyDescent="0.2">
      <c r="A6098">
        <v>2016</v>
      </c>
      <c r="B6098" t="s">
        <v>2</v>
      </c>
      <c r="C6098">
        <v>184</v>
      </c>
      <c r="D6098" t="s">
        <v>285</v>
      </c>
      <c r="E6098" t="s">
        <v>195</v>
      </c>
      <c r="F6098" s="231">
        <v>4</v>
      </c>
    </row>
    <row r="6099" spans="1:6" x14ac:dyDescent="0.2">
      <c r="A6099">
        <v>2016</v>
      </c>
      <c r="B6099" t="s">
        <v>2</v>
      </c>
      <c r="C6099">
        <v>184</v>
      </c>
      <c r="D6099" t="s">
        <v>285</v>
      </c>
      <c r="E6099" t="s">
        <v>202</v>
      </c>
      <c r="F6099" s="231">
        <v>0.751938</v>
      </c>
    </row>
    <row r="6100" spans="1:6" x14ac:dyDescent="0.2">
      <c r="A6100">
        <v>2016</v>
      </c>
      <c r="B6100" t="s">
        <v>2</v>
      </c>
      <c r="C6100">
        <v>184</v>
      </c>
      <c r="D6100" t="s">
        <v>285</v>
      </c>
      <c r="E6100" t="s">
        <v>205</v>
      </c>
      <c r="F6100" s="231">
        <v>0.748031</v>
      </c>
    </row>
    <row r="6101" spans="1:6" x14ac:dyDescent="0.2">
      <c r="A6101">
        <v>2016</v>
      </c>
      <c r="B6101" t="s">
        <v>2</v>
      </c>
      <c r="C6101">
        <v>184</v>
      </c>
      <c r="D6101" t="s">
        <v>285</v>
      </c>
      <c r="E6101" t="s">
        <v>196</v>
      </c>
      <c r="F6101" s="231">
        <v>127</v>
      </c>
    </row>
    <row r="6102" spans="1:6" x14ac:dyDescent="0.2">
      <c r="A6102">
        <v>2016</v>
      </c>
      <c r="B6102" t="s">
        <v>9</v>
      </c>
      <c r="C6102">
        <v>185</v>
      </c>
      <c r="D6102" t="s">
        <v>278</v>
      </c>
      <c r="E6102" t="s">
        <v>197</v>
      </c>
      <c r="F6102" s="231">
        <v>7</v>
      </c>
    </row>
    <row r="6103" spans="1:6" x14ac:dyDescent="0.2">
      <c r="A6103">
        <v>2016</v>
      </c>
      <c r="B6103" t="s">
        <v>9</v>
      </c>
      <c r="C6103">
        <v>185</v>
      </c>
      <c r="D6103" t="s">
        <v>278</v>
      </c>
      <c r="E6103" t="s">
        <v>198</v>
      </c>
      <c r="F6103" s="231">
        <v>1</v>
      </c>
    </row>
    <row r="6104" spans="1:6" x14ac:dyDescent="0.2">
      <c r="A6104">
        <v>2016</v>
      </c>
      <c r="B6104" t="s">
        <v>9</v>
      </c>
      <c r="C6104">
        <v>185</v>
      </c>
      <c r="D6104" t="s">
        <v>278</v>
      </c>
      <c r="E6104" t="s">
        <v>194</v>
      </c>
      <c r="F6104" s="231">
        <v>3</v>
      </c>
    </row>
    <row r="6105" spans="1:6" x14ac:dyDescent="0.2">
      <c r="A6105">
        <v>2016</v>
      </c>
      <c r="B6105" t="s">
        <v>9</v>
      </c>
      <c r="C6105">
        <v>185</v>
      </c>
      <c r="D6105" t="s">
        <v>278</v>
      </c>
      <c r="E6105" t="s">
        <v>195</v>
      </c>
      <c r="F6105" s="231">
        <v>17</v>
      </c>
    </row>
    <row r="6106" spans="1:6" x14ac:dyDescent="0.2">
      <c r="A6106">
        <v>2016</v>
      </c>
      <c r="B6106" t="s">
        <v>9</v>
      </c>
      <c r="C6106">
        <v>185</v>
      </c>
      <c r="D6106" t="s">
        <v>278</v>
      </c>
      <c r="E6106" t="s">
        <v>202</v>
      </c>
      <c r="F6106" s="231">
        <v>0.81099699999999997</v>
      </c>
    </row>
    <row r="6107" spans="1:6" x14ac:dyDescent="0.2">
      <c r="A6107">
        <v>2016</v>
      </c>
      <c r="B6107" t="s">
        <v>9</v>
      </c>
      <c r="C6107">
        <v>185</v>
      </c>
      <c r="D6107" t="s">
        <v>278</v>
      </c>
      <c r="E6107" t="s">
        <v>205</v>
      </c>
      <c r="F6107" s="231">
        <v>0.824627</v>
      </c>
    </row>
    <row r="6108" spans="1:6" x14ac:dyDescent="0.2">
      <c r="A6108">
        <v>2016</v>
      </c>
      <c r="B6108" t="s">
        <v>9</v>
      </c>
      <c r="C6108">
        <v>185</v>
      </c>
      <c r="D6108" t="s">
        <v>278</v>
      </c>
      <c r="E6108" t="s">
        <v>196</v>
      </c>
      <c r="F6108" s="231">
        <v>354</v>
      </c>
    </row>
    <row r="6109" spans="1:6" x14ac:dyDescent="0.2">
      <c r="A6109">
        <v>2016</v>
      </c>
      <c r="B6109" t="s">
        <v>1</v>
      </c>
      <c r="C6109">
        <v>185</v>
      </c>
      <c r="D6109" t="s">
        <v>278</v>
      </c>
      <c r="E6109" t="s">
        <v>197</v>
      </c>
      <c r="F6109" s="231">
        <v>5</v>
      </c>
    </row>
    <row r="6110" spans="1:6" x14ac:dyDescent="0.2">
      <c r="A6110">
        <v>2016</v>
      </c>
      <c r="B6110" t="s">
        <v>1</v>
      </c>
      <c r="C6110">
        <v>185</v>
      </c>
      <c r="D6110" t="s">
        <v>278</v>
      </c>
      <c r="E6110" t="s">
        <v>199</v>
      </c>
      <c r="F6110" s="231">
        <v>1</v>
      </c>
    </row>
    <row r="6111" spans="1:6" x14ac:dyDescent="0.2">
      <c r="A6111">
        <v>2016</v>
      </c>
      <c r="B6111" t="s">
        <v>1</v>
      </c>
      <c r="C6111">
        <v>185</v>
      </c>
      <c r="D6111" t="s">
        <v>278</v>
      </c>
      <c r="E6111" t="s">
        <v>194</v>
      </c>
      <c r="F6111" s="231">
        <v>5</v>
      </c>
    </row>
    <row r="6112" spans="1:6" x14ac:dyDescent="0.2">
      <c r="A6112">
        <v>2016</v>
      </c>
      <c r="B6112" t="s">
        <v>1</v>
      </c>
      <c r="C6112">
        <v>185</v>
      </c>
      <c r="D6112" t="s">
        <v>278</v>
      </c>
      <c r="E6112" t="s">
        <v>200</v>
      </c>
      <c r="F6112" s="231">
        <v>3</v>
      </c>
    </row>
    <row r="6113" spans="1:6" x14ac:dyDescent="0.2">
      <c r="A6113">
        <v>2016</v>
      </c>
      <c r="B6113" t="s">
        <v>1</v>
      </c>
      <c r="C6113">
        <v>185</v>
      </c>
      <c r="D6113" t="s">
        <v>278</v>
      </c>
      <c r="E6113" t="s">
        <v>195</v>
      </c>
      <c r="F6113" s="231">
        <v>27</v>
      </c>
    </row>
    <row r="6114" spans="1:6" x14ac:dyDescent="0.2">
      <c r="A6114">
        <v>2016</v>
      </c>
      <c r="B6114" t="s">
        <v>1</v>
      </c>
      <c r="C6114">
        <v>185</v>
      </c>
      <c r="D6114" t="s">
        <v>278</v>
      </c>
      <c r="E6114" t="s">
        <v>202</v>
      </c>
      <c r="F6114" s="231">
        <v>0.78985499999999997</v>
      </c>
    </row>
    <row r="6115" spans="1:6" x14ac:dyDescent="0.2">
      <c r="A6115">
        <v>2016</v>
      </c>
      <c r="B6115" t="s">
        <v>1</v>
      </c>
      <c r="C6115">
        <v>185</v>
      </c>
      <c r="D6115" t="s">
        <v>278</v>
      </c>
      <c r="E6115" t="s">
        <v>205</v>
      </c>
      <c r="F6115" s="231">
        <v>0.80544700000000002</v>
      </c>
    </row>
    <row r="6116" spans="1:6" x14ac:dyDescent="0.2">
      <c r="A6116">
        <v>2016</v>
      </c>
      <c r="B6116" t="s">
        <v>1</v>
      </c>
      <c r="C6116">
        <v>185</v>
      </c>
      <c r="D6116" t="s">
        <v>278</v>
      </c>
      <c r="E6116" t="s">
        <v>196</v>
      </c>
      <c r="F6116" s="231">
        <v>289</v>
      </c>
    </row>
    <row r="6117" spans="1:6" x14ac:dyDescent="0.2">
      <c r="A6117">
        <v>2016</v>
      </c>
      <c r="B6117" t="s">
        <v>5</v>
      </c>
      <c r="C6117">
        <v>185</v>
      </c>
      <c r="D6117" t="s">
        <v>278</v>
      </c>
      <c r="E6117" t="s">
        <v>197</v>
      </c>
      <c r="F6117" s="231">
        <v>2</v>
      </c>
    </row>
    <row r="6118" spans="1:6" x14ac:dyDescent="0.2">
      <c r="A6118">
        <v>2016</v>
      </c>
      <c r="B6118" t="s">
        <v>5</v>
      </c>
      <c r="C6118">
        <v>185</v>
      </c>
      <c r="D6118" t="s">
        <v>278</v>
      </c>
      <c r="E6118" t="s">
        <v>198</v>
      </c>
      <c r="F6118" s="231">
        <v>1</v>
      </c>
    </row>
    <row r="6119" spans="1:6" x14ac:dyDescent="0.2">
      <c r="A6119">
        <v>2016</v>
      </c>
      <c r="B6119" t="s">
        <v>5</v>
      </c>
      <c r="C6119">
        <v>185</v>
      </c>
      <c r="D6119" t="s">
        <v>278</v>
      </c>
      <c r="E6119" t="s">
        <v>199</v>
      </c>
      <c r="F6119" s="231">
        <v>1</v>
      </c>
    </row>
    <row r="6120" spans="1:6" x14ac:dyDescent="0.2">
      <c r="A6120">
        <v>2016</v>
      </c>
      <c r="B6120" t="s">
        <v>5</v>
      </c>
      <c r="C6120">
        <v>185</v>
      </c>
      <c r="D6120" t="s">
        <v>278</v>
      </c>
      <c r="E6120" t="s">
        <v>194</v>
      </c>
      <c r="F6120" s="231">
        <v>14</v>
      </c>
    </row>
    <row r="6121" spans="1:6" x14ac:dyDescent="0.2">
      <c r="A6121">
        <v>2016</v>
      </c>
      <c r="B6121" t="s">
        <v>5</v>
      </c>
      <c r="C6121">
        <v>185</v>
      </c>
      <c r="D6121" t="s">
        <v>278</v>
      </c>
      <c r="E6121" t="s">
        <v>195</v>
      </c>
      <c r="F6121" s="231">
        <v>25</v>
      </c>
    </row>
    <row r="6122" spans="1:6" x14ac:dyDescent="0.2">
      <c r="A6122">
        <v>2016</v>
      </c>
      <c r="B6122" t="s">
        <v>5</v>
      </c>
      <c r="C6122">
        <v>185</v>
      </c>
      <c r="D6122" t="s">
        <v>278</v>
      </c>
      <c r="E6122" t="s">
        <v>202</v>
      </c>
      <c r="F6122" s="231">
        <v>0.80851099999999998</v>
      </c>
    </row>
    <row r="6123" spans="1:6" x14ac:dyDescent="0.2">
      <c r="A6123">
        <v>2016</v>
      </c>
      <c r="B6123" t="s">
        <v>5</v>
      </c>
      <c r="C6123">
        <v>185</v>
      </c>
      <c r="D6123" t="s">
        <v>278</v>
      </c>
      <c r="E6123" t="s">
        <v>205</v>
      </c>
      <c r="F6123" s="231">
        <v>0.82061099999999998</v>
      </c>
    </row>
    <row r="6124" spans="1:6" x14ac:dyDescent="0.2">
      <c r="A6124">
        <v>2016</v>
      </c>
      <c r="B6124" t="s">
        <v>5</v>
      </c>
      <c r="C6124">
        <v>185</v>
      </c>
      <c r="D6124" t="s">
        <v>278</v>
      </c>
      <c r="E6124" t="s">
        <v>196</v>
      </c>
      <c r="F6124" s="231">
        <v>325</v>
      </c>
    </row>
    <row r="6125" spans="1:6" x14ac:dyDescent="0.2">
      <c r="A6125">
        <v>2016</v>
      </c>
      <c r="B6125" t="s">
        <v>7</v>
      </c>
      <c r="C6125">
        <v>185</v>
      </c>
      <c r="D6125" t="s">
        <v>278</v>
      </c>
      <c r="E6125" t="s">
        <v>197</v>
      </c>
      <c r="F6125" s="231">
        <v>2</v>
      </c>
    </row>
    <row r="6126" spans="1:6" x14ac:dyDescent="0.2">
      <c r="A6126">
        <v>2016</v>
      </c>
      <c r="B6126" t="s">
        <v>7</v>
      </c>
      <c r="C6126">
        <v>185</v>
      </c>
      <c r="D6126" t="s">
        <v>278</v>
      </c>
      <c r="E6126" t="s">
        <v>198</v>
      </c>
      <c r="F6126" s="231">
        <v>3</v>
      </c>
    </row>
    <row r="6127" spans="1:6" x14ac:dyDescent="0.2">
      <c r="A6127">
        <v>2016</v>
      </c>
      <c r="B6127" t="s">
        <v>7</v>
      </c>
      <c r="C6127">
        <v>185</v>
      </c>
      <c r="D6127" t="s">
        <v>278</v>
      </c>
      <c r="E6127" t="s">
        <v>199</v>
      </c>
      <c r="F6127" s="231">
        <v>1</v>
      </c>
    </row>
    <row r="6128" spans="1:6" x14ac:dyDescent="0.2">
      <c r="A6128">
        <v>2016</v>
      </c>
      <c r="B6128" t="s">
        <v>7</v>
      </c>
      <c r="C6128">
        <v>185</v>
      </c>
      <c r="D6128" t="s">
        <v>278</v>
      </c>
      <c r="E6128" t="s">
        <v>194</v>
      </c>
      <c r="F6128" s="231">
        <v>11</v>
      </c>
    </row>
    <row r="6129" spans="1:6" x14ac:dyDescent="0.2">
      <c r="A6129">
        <v>2016</v>
      </c>
      <c r="B6129" t="s">
        <v>7</v>
      </c>
      <c r="C6129">
        <v>185</v>
      </c>
      <c r="D6129" t="s">
        <v>278</v>
      </c>
      <c r="E6129" t="s">
        <v>200</v>
      </c>
      <c r="F6129" s="231">
        <v>1</v>
      </c>
    </row>
    <row r="6130" spans="1:6" x14ac:dyDescent="0.2">
      <c r="A6130">
        <v>2016</v>
      </c>
      <c r="B6130" t="s">
        <v>7</v>
      </c>
      <c r="C6130">
        <v>185</v>
      </c>
      <c r="D6130" t="s">
        <v>278</v>
      </c>
      <c r="E6130" t="s">
        <v>195</v>
      </c>
      <c r="F6130" s="231">
        <v>21</v>
      </c>
    </row>
    <row r="6131" spans="1:6" x14ac:dyDescent="0.2">
      <c r="A6131">
        <v>2016</v>
      </c>
      <c r="B6131" t="s">
        <v>7</v>
      </c>
      <c r="C6131">
        <v>185</v>
      </c>
      <c r="D6131" t="s">
        <v>278</v>
      </c>
      <c r="E6131" t="s">
        <v>202</v>
      </c>
      <c r="F6131" s="231">
        <v>0.780142</v>
      </c>
    </row>
    <row r="6132" spans="1:6" x14ac:dyDescent="0.2">
      <c r="A6132">
        <v>2016</v>
      </c>
      <c r="B6132" t="s">
        <v>7</v>
      </c>
      <c r="C6132">
        <v>185</v>
      </c>
      <c r="D6132" t="s">
        <v>278</v>
      </c>
      <c r="E6132" t="s">
        <v>205</v>
      </c>
      <c r="F6132" s="231">
        <v>0.79847900000000005</v>
      </c>
    </row>
    <row r="6133" spans="1:6" x14ac:dyDescent="0.2">
      <c r="A6133">
        <v>2016</v>
      </c>
      <c r="B6133" t="s">
        <v>7</v>
      </c>
      <c r="C6133">
        <v>185</v>
      </c>
      <c r="D6133" t="s">
        <v>278</v>
      </c>
      <c r="E6133" t="s">
        <v>196</v>
      </c>
      <c r="F6133" s="231">
        <v>355</v>
      </c>
    </row>
    <row r="6134" spans="1:6" x14ac:dyDescent="0.2">
      <c r="A6134">
        <v>2016</v>
      </c>
      <c r="B6134" t="s">
        <v>6</v>
      </c>
      <c r="C6134">
        <v>185</v>
      </c>
      <c r="D6134" t="s">
        <v>278</v>
      </c>
      <c r="E6134" t="s">
        <v>197</v>
      </c>
      <c r="F6134" s="231">
        <v>10</v>
      </c>
    </row>
    <row r="6135" spans="1:6" x14ac:dyDescent="0.2">
      <c r="A6135">
        <v>2016</v>
      </c>
      <c r="B6135" t="s">
        <v>6</v>
      </c>
      <c r="C6135">
        <v>185</v>
      </c>
      <c r="D6135" t="s">
        <v>278</v>
      </c>
      <c r="E6135" t="s">
        <v>198</v>
      </c>
      <c r="F6135" s="231">
        <v>1</v>
      </c>
    </row>
    <row r="6136" spans="1:6" x14ac:dyDescent="0.2">
      <c r="A6136">
        <v>2016</v>
      </c>
      <c r="B6136" t="s">
        <v>6</v>
      </c>
      <c r="C6136">
        <v>185</v>
      </c>
      <c r="D6136" t="s">
        <v>278</v>
      </c>
      <c r="E6136" t="s">
        <v>199</v>
      </c>
      <c r="F6136" s="231">
        <v>1</v>
      </c>
    </row>
    <row r="6137" spans="1:6" x14ac:dyDescent="0.2">
      <c r="A6137">
        <v>2016</v>
      </c>
      <c r="B6137" t="s">
        <v>6</v>
      </c>
      <c r="C6137">
        <v>185</v>
      </c>
      <c r="D6137" t="s">
        <v>278</v>
      </c>
      <c r="E6137" t="s">
        <v>194</v>
      </c>
      <c r="F6137" s="231">
        <v>28</v>
      </c>
    </row>
    <row r="6138" spans="1:6" x14ac:dyDescent="0.2">
      <c r="A6138">
        <v>2016</v>
      </c>
      <c r="B6138" t="s">
        <v>6</v>
      </c>
      <c r="C6138">
        <v>185</v>
      </c>
      <c r="D6138" t="s">
        <v>278</v>
      </c>
      <c r="E6138" t="s">
        <v>195</v>
      </c>
      <c r="F6138" s="231">
        <v>23</v>
      </c>
    </row>
    <row r="6139" spans="1:6" x14ac:dyDescent="0.2">
      <c r="A6139">
        <v>2016</v>
      </c>
      <c r="B6139" t="s">
        <v>6</v>
      </c>
      <c r="C6139">
        <v>185</v>
      </c>
      <c r="D6139" t="s">
        <v>278</v>
      </c>
      <c r="E6139" t="s">
        <v>202</v>
      </c>
      <c r="F6139" s="231">
        <v>0.80565399999999998</v>
      </c>
    </row>
    <row r="6140" spans="1:6" x14ac:dyDescent="0.2">
      <c r="A6140">
        <v>2016</v>
      </c>
      <c r="B6140" t="s">
        <v>6</v>
      </c>
      <c r="C6140">
        <v>185</v>
      </c>
      <c r="D6140" t="s">
        <v>278</v>
      </c>
      <c r="E6140" t="s">
        <v>205</v>
      </c>
      <c r="F6140" s="231">
        <v>0.81679400000000002</v>
      </c>
    </row>
    <row r="6141" spans="1:6" x14ac:dyDescent="0.2">
      <c r="A6141">
        <v>2016</v>
      </c>
      <c r="B6141" t="s">
        <v>6</v>
      </c>
      <c r="C6141">
        <v>185</v>
      </c>
      <c r="D6141" t="s">
        <v>278</v>
      </c>
      <c r="E6141" t="s">
        <v>196</v>
      </c>
      <c r="F6141" s="231">
        <v>343</v>
      </c>
    </row>
    <row r="6142" spans="1:6" x14ac:dyDescent="0.2">
      <c r="A6142">
        <v>2016</v>
      </c>
      <c r="B6142" t="s">
        <v>0</v>
      </c>
      <c r="C6142">
        <v>185</v>
      </c>
      <c r="D6142" t="s">
        <v>278</v>
      </c>
      <c r="E6142" t="s">
        <v>197</v>
      </c>
      <c r="F6142" s="231">
        <v>6</v>
      </c>
    </row>
    <row r="6143" spans="1:6" x14ac:dyDescent="0.2">
      <c r="A6143">
        <v>2016</v>
      </c>
      <c r="B6143" t="s">
        <v>0</v>
      </c>
      <c r="C6143">
        <v>185</v>
      </c>
      <c r="D6143" t="s">
        <v>278</v>
      </c>
      <c r="E6143" t="s">
        <v>198</v>
      </c>
      <c r="F6143" s="231">
        <v>0</v>
      </c>
    </row>
    <row r="6144" spans="1:6" x14ac:dyDescent="0.2">
      <c r="A6144">
        <v>2016</v>
      </c>
      <c r="B6144" t="s">
        <v>0</v>
      </c>
      <c r="C6144">
        <v>185</v>
      </c>
      <c r="D6144" t="s">
        <v>278</v>
      </c>
      <c r="E6144" t="s">
        <v>199</v>
      </c>
      <c r="F6144" s="231">
        <v>0</v>
      </c>
    </row>
    <row r="6145" spans="1:6" x14ac:dyDescent="0.2">
      <c r="A6145">
        <v>2016</v>
      </c>
      <c r="B6145" t="s">
        <v>0</v>
      </c>
      <c r="C6145">
        <v>185</v>
      </c>
      <c r="D6145" t="s">
        <v>278</v>
      </c>
      <c r="E6145" t="s">
        <v>194</v>
      </c>
      <c r="F6145" s="231">
        <v>6</v>
      </c>
    </row>
    <row r="6146" spans="1:6" x14ac:dyDescent="0.2">
      <c r="A6146">
        <v>2016</v>
      </c>
      <c r="B6146" t="s">
        <v>0</v>
      </c>
      <c r="C6146">
        <v>185</v>
      </c>
      <c r="D6146" t="s">
        <v>278</v>
      </c>
      <c r="E6146" t="s">
        <v>200</v>
      </c>
      <c r="F6146" s="231">
        <v>0</v>
      </c>
    </row>
    <row r="6147" spans="1:6" x14ac:dyDescent="0.2">
      <c r="A6147">
        <v>2016</v>
      </c>
      <c r="B6147" t="s">
        <v>0</v>
      </c>
      <c r="C6147">
        <v>185</v>
      </c>
      <c r="D6147" t="s">
        <v>278</v>
      </c>
      <c r="E6147" t="s">
        <v>195</v>
      </c>
      <c r="F6147" s="231">
        <v>7</v>
      </c>
    </row>
    <row r="6148" spans="1:6" x14ac:dyDescent="0.2">
      <c r="A6148">
        <v>2016</v>
      </c>
      <c r="B6148" t="s">
        <v>0</v>
      </c>
      <c r="C6148">
        <v>185</v>
      </c>
      <c r="D6148" t="s">
        <v>278</v>
      </c>
      <c r="E6148" t="s">
        <v>202</v>
      </c>
      <c r="F6148" s="231">
        <v>0.78571400000000002</v>
      </c>
    </row>
    <row r="6149" spans="1:6" x14ac:dyDescent="0.2">
      <c r="A6149">
        <v>2016</v>
      </c>
      <c r="B6149" t="s">
        <v>0</v>
      </c>
      <c r="C6149">
        <v>185</v>
      </c>
      <c r="D6149" t="s">
        <v>278</v>
      </c>
      <c r="E6149" t="s">
        <v>205</v>
      </c>
      <c r="F6149" s="231">
        <v>0.79771000000000003</v>
      </c>
    </row>
    <row r="6150" spans="1:6" x14ac:dyDescent="0.2">
      <c r="A6150">
        <v>2016</v>
      </c>
      <c r="B6150" t="s">
        <v>0</v>
      </c>
      <c r="C6150">
        <v>185</v>
      </c>
      <c r="D6150" t="s">
        <v>278</v>
      </c>
      <c r="E6150" t="s">
        <v>196</v>
      </c>
      <c r="F6150" s="231">
        <v>286</v>
      </c>
    </row>
    <row r="6151" spans="1:6" x14ac:dyDescent="0.2">
      <c r="A6151">
        <v>2016</v>
      </c>
      <c r="B6151" t="s">
        <v>8</v>
      </c>
      <c r="C6151">
        <v>185</v>
      </c>
      <c r="D6151" t="s">
        <v>278</v>
      </c>
      <c r="E6151" t="s">
        <v>197</v>
      </c>
      <c r="F6151" s="231">
        <v>6</v>
      </c>
    </row>
    <row r="6152" spans="1:6" x14ac:dyDescent="0.2">
      <c r="A6152">
        <v>2016</v>
      </c>
      <c r="B6152" t="s">
        <v>8</v>
      </c>
      <c r="C6152">
        <v>185</v>
      </c>
      <c r="D6152" t="s">
        <v>278</v>
      </c>
      <c r="E6152" t="s">
        <v>198</v>
      </c>
      <c r="F6152" s="231">
        <v>1</v>
      </c>
    </row>
    <row r="6153" spans="1:6" x14ac:dyDescent="0.2">
      <c r="A6153">
        <v>2016</v>
      </c>
      <c r="B6153" t="s">
        <v>8</v>
      </c>
      <c r="C6153">
        <v>185</v>
      </c>
      <c r="D6153" t="s">
        <v>278</v>
      </c>
      <c r="E6153" t="s">
        <v>199</v>
      </c>
      <c r="F6153" s="231">
        <v>1</v>
      </c>
    </row>
    <row r="6154" spans="1:6" x14ac:dyDescent="0.2">
      <c r="A6154">
        <v>2016</v>
      </c>
      <c r="B6154" t="s">
        <v>8</v>
      </c>
      <c r="C6154">
        <v>185</v>
      </c>
      <c r="D6154" t="s">
        <v>278</v>
      </c>
      <c r="E6154" t="s">
        <v>194</v>
      </c>
      <c r="F6154" s="231">
        <v>7</v>
      </c>
    </row>
    <row r="6155" spans="1:6" x14ac:dyDescent="0.2">
      <c r="A6155">
        <v>2016</v>
      </c>
      <c r="B6155" t="s">
        <v>8</v>
      </c>
      <c r="C6155">
        <v>185</v>
      </c>
      <c r="D6155" t="s">
        <v>278</v>
      </c>
      <c r="E6155" t="s">
        <v>195</v>
      </c>
      <c r="F6155" s="231">
        <v>21</v>
      </c>
    </row>
    <row r="6156" spans="1:6" x14ac:dyDescent="0.2">
      <c r="A6156">
        <v>2016</v>
      </c>
      <c r="B6156" t="s">
        <v>8</v>
      </c>
      <c r="C6156">
        <v>185</v>
      </c>
      <c r="D6156" t="s">
        <v>278</v>
      </c>
      <c r="E6156" t="s">
        <v>202</v>
      </c>
      <c r="F6156" s="231">
        <v>0.80069900000000005</v>
      </c>
    </row>
    <row r="6157" spans="1:6" x14ac:dyDescent="0.2">
      <c r="A6157">
        <v>2016</v>
      </c>
      <c r="B6157" t="s">
        <v>8</v>
      </c>
      <c r="C6157">
        <v>185</v>
      </c>
      <c r="D6157" t="s">
        <v>278</v>
      </c>
      <c r="E6157" t="s">
        <v>205</v>
      </c>
      <c r="F6157" s="231">
        <v>0.81818199999999996</v>
      </c>
    </row>
    <row r="6158" spans="1:6" x14ac:dyDescent="0.2">
      <c r="A6158">
        <v>2016</v>
      </c>
      <c r="B6158" t="s">
        <v>8</v>
      </c>
      <c r="C6158">
        <v>185</v>
      </c>
      <c r="D6158" t="s">
        <v>278</v>
      </c>
      <c r="E6158" t="s">
        <v>196</v>
      </c>
      <c r="F6158" s="231">
        <v>358</v>
      </c>
    </row>
    <row r="6159" spans="1:6" x14ac:dyDescent="0.2">
      <c r="A6159">
        <v>2016</v>
      </c>
      <c r="B6159" t="s">
        <v>10</v>
      </c>
      <c r="C6159">
        <v>185</v>
      </c>
      <c r="D6159" t="s">
        <v>278</v>
      </c>
      <c r="E6159" t="s">
        <v>197</v>
      </c>
      <c r="F6159" s="231">
        <v>9</v>
      </c>
    </row>
    <row r="6160" spans="1:6" x14ac:dyDescent="0.2">
      <c r="A6160">
        <v>2016</v>
      </c>
      <c r="B6160" t="s">
        <v>10</v>
      </c>
      <c r="C6160">
        <v>185</v>
      </c>
      <c r="D6160" t="s">
        <v>278</v>
      </c>
      <c r="E6160" t="s">
        <v>198</v>
      </c>
      <c r="F6160" s="231">
        <v>1</v>
      </c>
    </row>
    <row r="6161" spans="1:6" x14ac:dyDescent="0.2">
      <c r="A6161">
        <v>2016</v>
      </c>
      <c r="B6161" t="s">
        <v>10</v>
      </c>
      <c r="C6161">
        <v>185</v>
      </c>
      <c r="D6161" t="s">
        <v>278</v>
      </c>
      <c r="E6161" t="s">
        <v>194</v>
      </c>
      <c r="F6161" s="231">
        <v>7</v>
      </c>
    </row>
    <row r="6162" spans="1:6" x14ac:dyDescent="0.2">
      <c r="A6162">
        <v>2016</v>
      </c>
      <c r="B6162" t="s">
        <v>10</v>
      </c>
      <c r="C6162">
        <v>185</v>
      </c>
      <c r="D6162" t="s">
        <v>278</v>
      </c>
      <c r="E6162" t="s">
        <v>195</v>
      </c>
      <c r="F6162" s="231">
        <v>17</v>
      </c>
    </row>
    <row r="6163" spans="1:6" x14ac:dyDescent="0.2">
      <c r="A6163">
        <v>2016</v>
      </c>
      <c r="B6163" t="s">
        <v>10</v>
      </c>
      <c r="C6163">
        <v>185</v>
      </c>
      <c r="D6163" t="s">
        <v>278</v>
      </c>
      <c r="E6163" t="s">
        <v>202</v>
      </c>
      <c r="F6163" s="231">
        <v>0.81569999999999998</v>
      </c>
    </row>
    <row r="6164" spans="1:6" x14ac:dyDescent="0.2">
      <c r="A6164">
        <v>2016</v>
      </c>
      <c r="B6164" t="s">
        <v>10</v>
      </c>
      <c r="C6164">
        <v>185</v>
      </c>
      <c r="D6164" t="s">
        <v>278</v>
      </c>
      <c r="E6164" t="s">
        <v>205</v>
      </c>
      <c r="F6164" s="231">
        <v>0.83082699999999998</v>
      </c>
    </row>
    <row r="6165" spans="1:6" x14ac:dyDescent="0.2">
      <c r="A6165">
        <v>2016</v>
      </c>
      <c r="B6165" t="s">
        <v>10</v>
      </c>
      <c r="C6165">
        <v>185</v>
      </c>
      <c r="D6165" t="s">
        <v>278</v>
      </c>
      <c r="E6165" t="s">
        <v>196</v>
      </c>
      <c r="F6165" s="231">
        <v>351</v>
      </c>
    </row>
    <row r="6166" spans="1:6" x14ac:dyDescent="0.2">
      <c r="A6166">
        <v>2016</v>
      </c>
      <c r="B6166" t="s">
        <v>4</v>
      </c>
      <c r="C6166">
        <v>185</v>
      </c>
      <c r="D6166" t="s">
        <v>278</v>
      </c>
      <c r="E6166" t="s">
        <v>197</v>
      </c>
      <c r="F6166" s="231">
        <v>6</v>
      </c>
    </row>
    <row r="6167" spans="1:6" x14ac:dyDescent="0.2">
      <c r="A6167">
        <v>2016</v>
      </c>
      <c r="B6167" t="s">
        <v>4</v>
      </c>
      <c r="C6167">
        <v>185</v>
      </c>
      <c r="D6167" t="s">
        <v>278</v>
      </c>
      <c r="E6167" t="s">
        <v>194</v>
      </c>
      <c r="F6167" s="231">
        <v>2</v>
      </c>
    </row>
    <row r="6168" spans="1:6" x14ac:dyDescent="0.2">
      <c r="A6168">
        <v>2016</v>
      </c>
      <c r="B6168" t="s">
        <v>4</v>
      </c>
      <c r="C6168">
        <v>185</v>
      </c>
      <c r="D6168" t="s">
        <v>278</v>
      </c>
      <c r="E6168" t="s">
        <v>195</v>
      </c>
      <c r="F6168" s="231">
        <v>11</v>
      </c>
    </row>
    <row r="6169" spans="1:6" x14ac:dyDescent="0.2">
      <c r="A6169">
        <v>2016</v>
      </c>
      <c r="B6169" t="s">
        <v>4</v>
      </c>
      <c r="C6169">
        <v>185</v>
      </c>
      <c r="D6169" t="s">
        <v>278</v>
      </c>
      <c r="E6169" t="s">
        <v>202</v>
      </c>
      <c r="F6169" s="231">
        <v>0.80851099999999998</v>
      </c>
    </row>
    <row r="6170" spans="1:6" x14ac:dyDescent="0.2">
      <c r="A6170">
        <v>2016</v>
      </c>
      <c r="B6170" t="s">
        <v>4</v>
      </c>
      <c r="C6170">
        <v>185</v>
      </c>
      <c r="D6170" t="s">
        <v>278</v>
      </c>
      <c r="E6170" t="s">
        <v>205</v>
      </c>
      <c r="F6170" s="231">
        <v>0.81818199999999996</v>
      </c>
    </row>
    <row r="6171" spans="1:6" x14ac:dyDescent="0.2">
      <c r="A6171">
        <v>2016</v>
      </c>
      <c r="B6171" t="s">
        <v>4</v>
      </c>
      <c r="C6171">
        <v>185</v>
      </c>
      <c r="D6171" t="s">
        <v>278</v>
      </c>
      <c r="E6171" t="s">
        <v>196</v>
      </c>
      <c r="F6171" s="231">
        <v>314</v>
      </c>
    </row>
    <row r="6172" spans="1:6" x14ac:dyDescent="0.2">
      <c r="A6172">
        <v>2016</v>
      </c>
      <c r="B6172" t="s">
        <v>3</v>
      </c>
      <c r="C6172">
        <v>185</v>
      </c>
      <c r="D6172" t="s">
        <v>278</v>
      </c>
      <c r="E6172" t="s">
        <v>197</v>
      </c>
      <c r="F6172" s="231">
        <v>3</v>
      </c>
    </row>
    <row r="6173" spans="1:6" x14ac:dyDescent="0.2">
      <c r="A6173">
        <v>2016</v>
      </c>
      <c r="B6173" t="s">
        <v>3</v>
      </c>
      <c r="C6173">
        <v>185</v>
      </c>
      <c r="D6173" t="s">
        <v>278</v>
      </c>
      <c r="E6173" t="s">
        <v>198</v>
      </c>
      <c r="F6173" s="231">
        <v>1</v>
      </c>
    </row>
    <row r="6174" spans="1:6" x14ac:dyDescent="0.2">
      <c r="A6174">
        <v>2016</v>
      </c>
      <c r="B6174" t="s">
        <v>3</v>
      </c>
      <c r="C6174">
        <v>185</v>
      </c>
      <c r="D6174" t="s">
        <v>278</v>
      </c>
      <c r="E6174" t="s">
        <v>199</v>
      </c>
      <c r="F6174" s="231">
        <v>1</v>
      </c>
    </row>
    <row r="6175" spans="1:6" x14ac:dyDescent="0.2">
      <c r="A6175">
        <v>2016</v>
      </c>
      <c r="B6175" t="s">
        <v>3</v>
      </c>
      <c r="C6175">
        <v>185</v>
      </c>
      <c r="D6175" t="s">
        <v>278</v>
      </c>
      <c r="E6175" t="s">
        <v>194</v>
      </c>
      <c r="F6175" s="231">
        <v>8</v>
      </c>
    </row>
    <row r="6176" spans="1:6" x14ac:dyDescent="0.2">
      <c r="A6176">
        <v>2016</v>
      </c>
      <c r="B6176" t="s">
        <v>3</v>
      </c>
      <c r="C6176">
        <v>185</v>
      </c>
      <c r="D6176" t="s">
        <v>278</v>
      </c>
      <c r="E6176" t="s">
        <v>195</v>
      </c>
      <c r="F6176" s="231">
        <v>13</v>
      </c>
    </row>
    <row r="6177" spans="1:6" x14ac:dyDescent="0.2">
      <c r="A6177">
        <v>2016</v>
      </c>
      <c r="B6177" t="s">
        <v>3</v>
      </c>
      <c r="C6177">
        <v>185</v>
      </c>
      <c r="D6177" t="s">
        <v>278</v>
      </c>
      <c r="E6177" t="s">
        <v>202</v>
      </c>
      <c r="F6177" s="231">
        <v>0.80144400000000005</v>
      </c>
    </row>
    <row r="6178" spans="1:6" x14ac:dyDescent="0.2">
      <c r="A6178">
        <v>2016</v>
      </c>
      <c r="B6178" t="s">
        <v>3</v>
      </c>
      <c r="C6178">
        <v>185</v>
      </c>
      <c r="D6178" t="s">
        <v>278</v>
      </c>
      <c r="E6178" t="s">
        <v>205</v>
      </c>
      <c r="F6178" s="231">
        <v>0.80694999999999995</v>
      </c>
    </row>
    <row r="6179" spans="1:6" x14ac:dyDescent="0.2">
      <c r="A6179">
        <v>2016</v>
      </c>
      <c r="B6179" t="s">
        <v>3</v>
      </c>
      <c r="C6179">
        <v>185</v>
      </c>
      <c r="D6179" t="s">
        <v>278</v>
      </c>
      <c r="E6179" t="s">
        <v>196</v>
      </c>
      <c r="F6179" s="231">
        <v>318</v>
      </c>
    </row>
    <row r="6180" spans="1:6" x14ac:dyDescent="0.2">
      <c r="A6180">
        <v>2016</v>
      </c>
      <c r="B6180" t="s">
        <v>2</v>
      </c>
      <c r="C6180">
        <v>185</v>
      </c>
      <c r="D6180" t="s">
        <v>278</v>
      </c>
      <c r="E6180" t="s">
        <v>197</v>
      </c>
      <c r="F6180" s="231">
        <v>4</v>
      </c>
    </row>
    <row r="6181" spans="1:6" x14ac:dyDescent="0.2">
      <c r="A6181">
        <v>2016</v>
      </c>
      <c r="B6181" t="s">
        <v>2</v>
      </c>
      <c r="C6181">
        <v>185</v>
      </c>
      <c r="D6181" t="s">
        <v>278</v>
      </c>
      <c r="E6181" t="s">
        <v>194</v>
      </c>
      <c r="F6181" s="231">
        <v>28</v>
      </c>
    </row>
    <row r="6182" spans="1:6" x14ac:dyDescent="0.2">
      <c r="A6182">
        <v>2016</v>
      </c>
      <c r="B6182" t="s">
        <v>2</v>
      </c>
      <c r="C6182">
        <v>185</v>
      </c>
      <c r="D6182" t="s">
        <v>278</v>
      </c>
      <c r="E6182" t="s">
        <v>200</v>
      </c>
      <c r="F6182" s="231">
        <v>1</v>
      </c>
    </row>
    <row r="6183" spans="1:6" x14ac:dyDescent="0.2">
      <c r="A6183">
        <v>2016</v>
      </c>
      <c r="B6183" t="s">
        <v>2</v>
      </c>
      <c r="C6183">
        <v>185</v>
      </c>
      <c r="D6183" t="s">
        <v>278</v>
      </c>
      <c r="E6183" t="s">
        <v>195</v>
      </c>
      <c r="F6183" s="231">
        <v>14</v>
      </c>
    </row>
    <row r="6184" spans="1:6" x14ac:dyDescent="0.2">
      <c r="A6184">
        <v>2016</v>
      </c>
      <c r="B6184" t="s">
        <v>2</v>
      </c>
      <c r="C6184">
        <v>185</v>
      </c>
      <c r="D6184" t="s">
        <v>278</v>
      </c>
      <c r="E6184" t="s">
        <v>202</v>
      </c>
      <c r="F6184" s="231">
        <v>0.79422400000000004</v>
      </c>
    </row>
    <row r="6185" spans="1:6" x14ac:dyDescent="0.2">
      <c r="A6185">
        <v>2016</v>
      </c>
      <c r="B6185" t="s">
        <v>2</v>
      </c>
      <c r="C6185">
        <v>185</v>
      </c>
      <c r="D6185" t="s">
        <v>278</v>
      </c>
      <c r="E6185" t="s">
        <v>205</v>
      </c>
      <c r="F6185" s="231">
        <v>0.80308900000000005</v>
      </c>
    </row>
    <row r="6186" spans="1:6" x14ac:dyDescent="0.2">
      <c r="A6186">
        <v>2016</v>
      </c>
      <c r="B6186" t="s">
        <v>2</v>
      </c>
      <c r="C6186">
        <v>185</v>
      </c>
      <c r="D6186" t="s">
        <v>278</v>
      </c>
      <c r="E6186" t="s">
        <v>196</v>
      </c>
      <c r="F6186" s="231">
        <v>314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9</vt:i4>
      </vt:variant>
    </vt:vector>
  </HeadingPairs>
  <TitlesOfParts>
    <vt:vector size="18" baseType="lpstr">
      <vt:lpstr>International Statistics</vt:lpstr>
      <vt:lpstr>Int'l Statistics Cont'd</vt:lpstr>
      <vt:lpstr>Sheet2</vt:lpstr>
      <vt:lpstr>Explanation of Chapter Stat.</vt:lpstr>
      <vt:lpstr>Int'l Statistics Continued</vt:lpstr>
      <vt:lpstr>Membership by Region</vt:lpstr>
      <vt:lpstr>Chapter Statistics</vt:lpstr>
      <vt:lpstr>ChapterStats</vt:lpstr>
      <vt:lpstr>Chart1</vt:lpstr>
      <vt:lpstr>'Chapter Statistics'!Print_Area</vt:lpstr>
      <vt:lpstr>'Explanation of Chapter Stat.'!Print_Area</vt:lpstr>
      <vt:lpstr>'International Statistics'!Print_Area</vt:lpstr>
      <vt:lpstr>'Int''l Statistics Cont''d'!Print_Area</vt:lpstr>
      <vt:lpstr>'Int''l Statistics Continued'!Print_Area</vt:lpstr>
      <vt:lpstr>'Membership by Region'!Print_Area</vt:lpstr>
      <vt:lpstr>Sheet2!Print_Area</vt:lpstr>
      <vt:lpstr>'Chapter Statistics'!Print_Titles</vt:lpstr>
      <vt:lpstr>'Membership by Region'!Print_Titles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elaine conrad</dc:creator>
  <cp:lastModifiedBy>Kenya Green</cp:lastModifiedBy>
  <cp:lastPrinted>2013-08-01T14:27:41Z</cp:lastPrinted>
  <dcterms:created xsi:type="dcterms:W3CDTF">2005-09-29T19:57:59Z</dcterms:created>
  <dcterms:modified xsi:type="dcterms:W3CDTF">2017-06-02T14:34:23Z</dcterms:modified>
</cp:coreProperties>
</file>